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luissanchez/Documents/Projects/Github/Call project/"/>
    </mc:Choice>
  </mc:AlternateContent>
  <xr:revisionPtr revIDLastSave="0" documentId="13_ncr:1_{FD404B7D-AEED-4442-916E-81705D356C45}" xr6:coauthVersionLast="47" xr6:coauthVersionMax="47" xr10:uidLastSave="{00000000-0000-0000-0000-000000000000}"/>
  <bookViews>
    <workbookView xWindow="30240" yWindow="-1460" windowWidth="38400" windowHeight="21100" xr2:uid="{D64338F9-CD13-EB47-B558-B9CBB53BC703}"/>
  </bookViews>
  <sheets>
    <sheet name="Ranking" sheetId="5" r:id="rId1"/>
    <sheet name="Weekly Call Stats by Agent" sheetId="4" r:id="rId2"/>
    <sheet name="Call Stats Raw" sheetId="1" r:id="rId3"/>
  </sheets>
  <definedNames>
    <definedName name="_xlnm._FilterDatabase" localSheetId="2" hidden="1">'Call Stats Raw'!$A$1:$R$1252</definedName>
    <definedName name="Slicer_Agent">#N/A</definedName>
    <definedName name="Slicer_Week">#N/A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5" i="5" l="1"/>
  <c r="P6" i="5"/>
  <c r="P7" i="5"/>
  <c r="P8" i="5"/>
  <c r="P9" i="5"/>
  <c r="P10" i="5"/>
  <c r="P11" i="5"/>
  <c r="P12" i="5"/>
  <c r="P13" i="5"/>
  <c r="P14" i="5"/>
  <c r="P15" i="5"/>
  <c r="P16" i="5"/>
  <c r="P17" i="5"/>
  <c r="H17" i="5" s="1"/>
  <c r="P18" i="5"/>
  <c r="P19" i="5"/>
  <c r="P20" i="5"/>
  <c r="H20" i="5" s="1"/>
  <c r="P21" i="5"/>
  <c r="P22" i="5"/>
  <c r="P23" i="5"/>
  <c r="M10" i="5"/>
  <c r="M13" i="5"/>
  <c r="L5" i="5"/>
  <c r="L6" i="5"/>
  <c r="L7" i="5"/>
  <c r="L8" i="5"/>
  <c r="L9" i="5"/>
  <c r="L10" i="5"/>
  <c r="L11" i="5"/>
  <c r="L12" i="5"/>
  <c r="L13" i="5"/>
  <c r="L14" i="5"/>
  <c r="L15" i="5"/>
  <c r="L16" i="5"/>
  <c r="L17" i="5"/>
  <c r="L18" i="5"/>
  <c r="L19" i="5"/>
  <c r="L20" i="5"/>
  <c r="L21" i="5"/>
  <c r="L22" i="5"/>
  <c r="L23" i="5"/>
  <c r="K5" i="5"/>
  <c r="K6" i="5"/>
  <c r="K7" i="5"/>
  <c r="K8" i="5"/>
  <c r="K9" i="5"/>
  <c r="K10" i="5"/>
  <c r="K11" i="5"/>
  <c r="K12" i="5"/>
  <c r="K13" i="5"/>
  <c r="K14" i="5"/>
  <c r="K15" i="5"/>
  <c r="K16" i="5"/>
  <c r="K17" i="5"/>
  <c r="K18" i="5"/>
  <c r="K19" i="5"/>
  <c r="K20" i="5"/>
  <c r="K21" i="5"/>
  <c r="K22" i="5"/>
  <c r="K23" i="5"/>
  <c r="P4" i="5"/>
  <c r="L4" i="5"/>
  <c r="K4" i="5"/>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2" i="1"/>
  <c r="G80" i="1"/>
  <c r="G200" i="1"/>
  <c r="G400" i="1"/>
  <c r="G430" i="1"/>
  <c r="H3" i="1"/>
  <c r="G3" i="1" s="1"/>
  <c r="H4" i="1"/>
  <c r="G4" i="1" s="1"/>
  <c r="M15" i="5" s="1"/>
  <c r="H5" i="1"/>
  <c r="G5" i="1" s="1"/>
  <c r="M5" i="5" s="1"/>
  <c r="H6" i="1"/>
  <c r="G6" i="1" s="1"/>
  <c r="M14" i="5" s="1"/>
  <c r="H7" i="1"/>
  <c r="G7" i="1" s="1"/>
  <c r="H8" i="1"/>
  <c r="G8" i="1" s="1"/>
  <c r="M18" i="5" s="1"/>
  <c r="H9" i="1"/>
  <c r="G9" i="1" s="1"/>
  <c r="H10" i="1"/>
  <c r="G10" i="1" s="1"/>
  <c r="H11" i="1"/>
  <c r="G11" i="1" s="1"/>
  <c r="M11" i="5" s="1"/>
  <c r="H12" i="1"/>
  <c r="G12" i="1" s="1"/>
  <c r="M22" i="5" s="1"/>
  <c r="H13" i="1"/>
  <c r="G13" i="1" s="1"/>
  <c r="M9" i="5" s="1"/>
  <c r="H14" i="1"/>
  <c r="G14" i="1" s="1"/>
  <c r="M19" i="5" s="1"/>
  <c r="H15" i="1"/>
  <c r="G15" i="1" s="1"/>
  <c r="M7" i="5" s="1"/>
  <c r="H16" i="1"/>
  <c r="G16" i="1" s="1"/>
  <c r="H17" i="1"/>
  <c r="G17" i="1" s="1"/>
  <c r="H18" i="1"/>
  <c r="G18" i="1" s="1"/>
  <c r="H19" i="1"/>
  <c r="G19" i="1" s="1"/>
  <c r="H20" i="1"/>
  <c r="G20" i="1" s="1"/>
  <c r="H21" i="1"/>
  <c r="G21" i="1" s="1"/>
  <c r="M8" i="5" s="1"/>
  <c r="H22" i="1"/>
  <c r="G22" i="1" s="1"/>
  <c r="H23" i="1"/>
  <c r="G23" i="1" s="1"/>
  <c r="H24" i="1"/>
  <c r="G24" i="1" s="1"/>
  <c r="H25" i="1"/>
  <c r="G25" i="1" s="1"/>
  <c r="H26" i="1"/>
  <c r="G26" i="1" s="1"/>
  <c r="H27" i="1"/>
  <c r="G27" i="1" s="1"/>
  <c r="H28" i="1"/>
  <c r="G28" i="1" s="1"/>
  <c r="H29" i="1"/>
  <c r="G29" i="1" s="1"/>
  <c r="H30" i="1"/>
  <c r="G30" i="1" s="1"/>
  <c r="H31" i="1"/>
  <c r="G31" i="1" s="1"/>
  <c r="H32" i="1"/>
  <c r="G32" i="1" s="1"/>
  <c r="H33" i="1"/>
  <c r="G33" i="1" s="1"/>
  <c r="H34" i="1"/>
  <c r="G34" i="1" s="1"/>
  <c r="H35" i="1"/>
  <c r="G35" i="1" s="1"/>
  <c r="H36" i="1"/>
  <c r="G36" i="1" s="1"/>
  <c r="M21" i="5" s="1"/>
  <c r="H37" i="1"/>
  <c r="G37" i="1" s="1"/>
  <c r="H38" i="1"/>
  <c r="G38" i="1" s="1"/>
  <c r="M23" i="5" s="1"/>
  <c r="H39" i="1"/>
  <c r="G39" i="1" s="1"/>
  <c r="H40" i="1"/>
  <c r="G40" i="1" s="1"/>
  <c r="H41" i="1"/>
  <c r="G41" i="1" s="1"/>
  <c r="H42" i="1"/>
  <c r="G42" i="1" s="1"/>
  <c r="H43" i="1"/>
  <c r="G43" i="1" s="1"/>
  <c r="H44" i="1"/>
  <c r="G44" i="1" s="1"/>
  <c r="H45" i="1"/>
  <c r="G45" i="1" s="1"/>
  <c r="H46" i="1"/>
  <c r="G46" i="1" s="1"/>
  <c r="H47" i="1"/>
  <c r="G47" i="1" s="1"/>
  <c r="H48" i="1"/>
  <c r="G48" i="1" s="1"/>
  <c r="H49" i="1"/>
  <c r="G49" i="1" s="1"/>
  <c r="H50" i="1"/>
  <c r="G50" i="1" s="1"/>
  <c r="H51" i="1"/>
  <c r="G51" i="1" s="1"/>
  <c r="H52" i="1"/>
  <c r="G52" i="1" s="1"/>
  <c r="H53" i="1"/>
  <c r="G53" i="1" s="1"/>
  <c r="H54" i="1"/>
  <c r="G54" i="1" s="1"/>
  <c r="H55" i="1"/>
  <c r="G55" i="1" s="1"/>
  <c r="H56" i="1"/>
  <c r="G56" i="1" s="1"/>
  <c r="H57" i="1"/>
  <c r="G57" i="1" s="1"/>
  <c r="H58" i="1"/>
  <c r="G58" i="1" s="1"/>
  <c r="H59" i="1"/>
  <c r="G59" i="1" s="1"/>
  <c r="H60" i="1"/>
  <c r="G60" i="1" s="1"/>
  <c r="H61" i="1"/>
  <c r="G61" i="1" s="1"/>
  <c r="H62" i="1"/>
  <c r="G62" i="1" s="1"/>
  <c r="H63" i="1"/>
  <c r="G63" i="1" s="1"/>
  <c r="H64" i="1"/>
  <c r="G64" i="1" s="1"/>
  <c r="H65" i="1"/>
  <c r="G65" i="1" s="1"/>
  <c r="H66" i="1"/>
  <c r="G66" i="1" s="1"/>
  <c r="H67" i="1"/>
  <c r="G67" i="1" s="1"/>
  <c r="H68" i="1"/>
  <c r="G68" i="1" s="1"/>
  <c r="H69" i="1"/>
  <c r="G69" i="1" s="1"/>
  <c r="H70" i="1"/>
  <c r="G70" i="1" s="1"/>
  <c r="H71" i="1"/>
  <c r="G71" i="1" s="1"/>
  <c r="H72" i="1"/>
  <c r="G72" i="1" s="1"/>
  <c r="H73" i="1"/>
  <c r="G73" i="1" s="1"/>
  <c r="H74" i="1"/>
  <c r="G74" i="1" s="1"/>
  <c r="H75" i="1"/>
  <c r="G75" i="1" s="1"/>
  <c r="H76" i="1"/>
  <c r="G76" i="1" s="1"/>
  <c r="H77" i="1"/>
  <c r="G77" i="1" s="1"/>
  <c r="H78" i="1"/>
  <c r="G78" i="1" s="1"/>
  <c r="H79" i="1"/>
  <c r="G79" i="1" s="1"/>
  <c r="H80" i="1"/>
  <c r="H81" i="1"/>
  <c r="G81" i="1" s="1"/>
  <c r="H82" i="1"/>
  <c r="G82" i="1" s="1"/>
  <c r="H83" i="1"/>
  <c r="G83" i="1" s="1"/>
  <c r="H84" i="1"/>
  <c r="G84" i="1" s="1"/>
  <c r="H85" i="1"/>
  <c r="G85" i="1" s="1"/>
  <c r="H86" i="1"/>
  <c r="G86" i="1" s="1"/>
  <c r="H87" i="1"/>
  <c r="G87" i="1" s="1"/>
  <c r="H88" i="1"/>
  <c r="G88" i="1" s="1"/>
  <c r="H89" i="1"/>
  <c r="G89" i="1" s="1"/>
  <c r="H90" i="1"/>
  <c r="G90" i="1" s="1"/>
  <c r="H91" i="1"/>
  <c r="G91" i="1" s="1"/>
  <c r="H92" i="1"/>
  <c r="G92" i="1" s="1"/>
  <c r="H93" i="1"/>
  <c r="G93" i="1" s="1"/>
  <c r="H94" i="1"/>
  <c r="G94" i="1" s="1"/>
  <c r="H95" i="1"/>
  <c r="G95" i="1" s="1"/>
  <c r="H96" i="1"/>
  <c r="G96" i="1" s="1"/>
  <c r="H97" i="1"/>
  <c r="G97" i="1" s="1"/>
  <c r="H98" i="1"/>
  <c r="G98" i="1" s="1"/>
  <c r="H99" i="1"/>
  <c r="G99" i="1" s="1"/>
  <c r="H100" i="1"/>
  <c r="G100" i="1" s="1"/>
  <c r="H101" i="1"/>
  <c r="G101" i="1" s="1"/>
  <c r="H102" i="1"/>
  <c r="G102" i="1" s="1"/>
  <c r="H103" i="1"/>
  <c r="G103" i="1" s="1"/>
  <c r="H104" i="1"/>
  <c r="G104" i="1" s="1"/>
  <c r="H105" i="1"/>
  <c r="G105" i="1" s="1"/>
  <c r="H106" i="1"/>
  <c r="G106" i="1" s="1"/>
  <c r="H107" i="1"/>
  <c r="G107" i="1" s="1"/>
  <c r="M17" i="5" s="1"/>
  <c r="H108" i="1"/>
  <c r="G108" i="1" s="1"/>
  <c r="H109" i="1"/>
  <c r="G109" i="1" s="1"/>
  <c r="H110" i="1"/>
  <c r="G110" i="1" s="1"/>
  <c r="H111" i="1"/>
  <c r="G111" i="1" s="1"/>
  <c r="H112" i="1"/>
  <c r="G112" i="1" s="1"/>
  <c r="H113" i="1"/>
  <c r="G113" i="1" s="1"/>
  <c r="H114" i="1"/>
  <c r="G114" i="1" s="1"/>
  <c r="H115" i="1"/>
  <c r="G115" i="1" s="1"/>
  <c r="H116" i="1"/>
  <c r="G116" i="1" s="1"/>
  <c r="H117" i="1"/>
  <c r="G117" i="1" s="1"/>
  <c r="M20" i="5" s="1"/>
  <c r="H118" i="1"/>
  <c r="G118" i="1" s="1"/>
  <c r="H119" i="1"/>
  <c r="G119" i="1" s="1"/>
  <c r="H120" i="1"/>
  <c r="G120" i="1" s="1"/>
  <c r="H121" i="1"/>
  <c r="G121" i="1" s="1"/>
  <c r="H122" i="1"/>
  <c r="G122" i="1" s="1"/>
  <c r="H123" i="1"/>
  <c r="G123" i="1" s="1"/>
  <c r="H124" i="1"/>
  <c r="G124" i="1" s="1"/>
  <c r="H125" i="1"/>
  <c r="G125" i="1" s="1"/>
  <c r="H126" i="1"/>
  <c r="G126" i="1" s="1"/>
  <c r="H127" i="1"/>
  <c r="G127" i="1" s="1"/>
  <c r="H128" i="1"/>
  <c r="G128" i="1" s="1"/>
  <c r="H129" i="1"/>
  <c r="G129" i="1" s="1"/>
  <c r="H130" i="1"/>
  <c r="G130" i="1" s="1"/>
  <c r="H131" i="1"/>
  <c r="G131" i="1" s="1"/>
  <c r="H132" i="1"/>
  <c r="G132" i="1" s="1"/>
  <c r="H133" i="1"/>
  <c r="G133" i="1" s="1"/>
  <c r="H134" i="1"/>
  <c r="G134" i="1" s="1"/>
  <c r="H135" i="1"/>
  <c r="G135" i="1" s="1"/>
  <c r="H136" i="1"/>
  <c r="G136" i="1" s="1"/>
  <c r="H137" i="1"/>
  <c r="G137" i="1" s="1"/>
  <c r="H138" i="1"/>
  <c r="G138" i="1" s="1"/>
  <c r="H139" i="1"/>
  <c r="G139" i="1" s="1"/>
  <c r="H140" i="1"/>
  <c r="G140" i="1" s="1"/>
  <c r="H141" i="1"/>
  <c r="G141" i="1" s="1"/>
  <c r="H142" i="1"/>
  <c r="G142" i="1" s="1"/>
  <c r="H143" i="1"/>
  <c r="G143" i="1" s="1"/>
  <c r="H144" i="1"/>
  <c r="G144" i="1" s="1"/>
  <c r="H145" i="1"/>
  <c r="G145" i="1" s="1"/>
  <c r="H146" i="1"/>
  <c r="G146" i="1" s="1"/>
  <c r="H147" i="1"/>
  <c r="G147" i="1" s="1"/>
  <c r="H148" i="1"/>
  <c r="G148" i="1" s="1"/>
  <c r="H149" i="1"/>
  <c r="G149" i="1" s="1"/>
  <c r="H150" i="1"/>
  <c r="G150" i="1" s="1"/>
  <c r="H151" i="1"/>
  <c r="G151" i="1" s="1"/>
  <c r="H152" i="1"/>
  <c r="G152" i="1" s="1"/>
  <c r="H153" i="1"/>
  <c r="G153" i="1" s="1"/>
  <c r="H154" i="1"/>
  <c r="G154" i="1" s="1"/>
  <c r="H155" i="1"/>
  <c r="G155" i="1" s="1"/>
  <c r="H156" i="1"/>
  <c r="G156" i="1" s="1"/>
  <c r="H157" i="1"/>
  <c r="G157" i="1" s="1"/>
  <c r="H158" i="1"/>
  <c r="G158" i="1" s="1"/>
  <c r="H159" i="1"/>
  <c r="G159" i="1" s="1"/>
  <c r="H160" i="1"/>
  <c r="G160" i="1" s="1"/>
  <c r="H161" i="1"/>
  <c r="G161" i="1" s="1"/>
  <c r="H162" i="1"/>
  <c r="G162" i="1" s="1"/>
  <c r="H163" i="1"/>
  <c r="G163" i="1" s="1"/>
  <c r="H164" i="1"/>
  <c r="G164" i="1" s="1"/>
  <c r="H165" i="1"/>
  <c r="G165" i="1" s="1"/>
  <c r="H166" i="1"/>
  <c r="G166" i="1" s="1"/>
  <c r="H167" i="1"/>
  <c r="G167" i="1" s="1"/>
  <c r="H168" i="1"/>
  <c r="G168" i="1" s="1"/>
  <c r="H169" i="1"/>
  <c r="G169" i="1" s="1"/>
  <c r="H170" i="1"/>
  <c r="G170" i="1" s="1"/>
  <c r="H171" i="1"/>
  <c r="G171" i="1" s="1"/>
  <c r="H172" i="1"/>
  <c r="G172" i="1" s="1"/>
  <c r="H173" i="1"/>
  <c r="G173" i="1" s="1"/>
  <c r="H174" i="1"/>
  <c r="G174" i="1" s="1"/>
  <c r="H175" i="1"/>
  <c r="G175" i="1" s="1"/>
  <c r="H176" i="1"/>
  <c r="G176" i="1" s="1"/>
  <c r="H177" i="1"/>
  <c r="G177" i="1" s="1"/>
  <c r="H178" i="1"/>
  <c r="G178" i="1" s="1"/>
  <c r="H179" i="1"/>
  <c r="G179" i="1" s="1"/>
  <c r="H180" i="1"/>
  <c r="G180" i="1" s="1"/>
  <c r="H181" i="1"/>
  <c r="G181" i="1" s="1"/>
  <c r="H182" i="1"/>
  <c r="G182" i="1" s="1"/>
  <c r="H183" i="1"/>
  <c r="G183" i="1" s="1"/>
  <c r="H184" i="1"/>
  <c r="G184" i="1" s="1"/>
  <c r="H185" i="1"/>
  <c r="G185" i="1" s="1"/>
  <c r="H186" i="1"/>
  <c r="G186" i="1" s="1"/>
  <c r="H187" i="1"/>
  <c r="G187" i="1" s="1"/>
  <c r="H188" i="1"/>
  <c r="G188" i="1" s="1"/>
  <c r="H189" i="1"/>
  <c r="G189" i="1" s="1"/>
  <c r="H190" i="1"/>
  <c r="G190" i="1" s="1"/>
  <c r="H191" i="1"/>
  <c r="G191" i="1" s="1"/>
  <c r="H192" i="1"/>
  <c r="G192" i="1" s="1"/>
  <c r="H193" i="1"/>
  <c r="G193" i="1" s="1"/>
  <c r="H194" i="1"/>
  <c r="G194" i="1" s="1"/>
  <c r="H195" i="1"/>
  <c r="G195" i="1" s="1"/>
  <c r="H196" i="1"/>
  <c r="G196" i="1" s="1"/>
  <c r="H197" i="1"/>
  <c r="G197" i="1" s="1"/>
  <c r="H198" i="1"/>
  <c r="G198" i="1" s="1"/>
  <c r="H199" i="1"/>
  <c r="G199" i="1" s="1"/>
  <c r="H200" i="1"/>
  <c r="H201" i="1"/>
  <c r="G201" i="1" s="1"/>
  <c r="H202" i="1"/>
  <c r="G202" i="1" s="1"/>
  <c r="H203" i="1"/>
  <c r="G203" i="1" s="1"/>
  <c r="H204" i="1"/>
  <c r="G204" i="1" s="1"/>
  <c r="H205" i="1"/>
  <c r="G205" i="1" s="1"/>
  <c r="H206" i="1"/>
  <c r="G206" i="1" s="1"/>
  <c r="H207" i="1"/>
  <c r="G207" i="1" s="1"/>
  <c r="H208" i="1"/>
  <c r="G208" i="1" s="1"/>
  <c r="H209" i="1"/>
  <c r="G209" i="1" s="1"/>
  <c r="H210" i="1"/>
  <c r="G210" i="1" s="1"/>
  <c r="H211" i="1"/>
  <c r="G211" i="1" s="1"/>
  <c r="H212" i="1"/>
  <c r="G212" i="1" s="1"/>
  <c r="H213" i="1"/>
  <c r="G213" i="1" s="1"/>
  <c r="H214" i="1"/>
  <c r="G214" i="1" s="1"/>
  <c r="H215" i="1"/>
  <c r="G215" i="1" s="1"/>
  <c r="H216" i="1"/>
  <c r="G216" i="1" s="1"/>
  <c r="H217" i="1"/>
  <c r="G217" i="1" s="1"/>
  <c r="H218" i="1"/>
  <c r="G218" i="1" s="1"/>
  <c r="H219" i="1"/>
  <c r="G219" i="1" s="1"/>
  <c r="H220" i="1"/>
  <c r="G220" i="1" s="1"/>
  <c r="H221" i="1"/>
  <c r="G221" i="1" s="1"/>
  <c r="H222" i="1"/>
  <c r="G222" i="1" s="1"/>
  <c r="H223" i="1"/>
  <c r="G223" i="1" s="1"/>
  <c r="H224" i="1"/>
  <c r="G224" i="1" s="1"/>
  <c r="H225" i="1"/>
  <c r="G225" i="1" s="1"/>
  <c r="H226" i="1"/>
  <c r="G226" i="1" s="1"/>
  <c r="H227" i="1"/>
  <c r="G227" i="1" s="1"/>
  <c r="H228" i="1"/>
  <c r="G228" i="1" s="1"/>
  <c r="H229" i="1"/>
  <c r="G229" i="1" s="1"/>
  <c r="H230" i="1"/>
  <c r="G230" i="1" s="1"/>
  <c r="H231" i="1"/>
  <c r="G231" i="1" s="1"/>
  <c r="H232" i="1"/>
  <c r="G232" i="1" s="1"/>
  <c r="H233" i="1"/>
  <c r="G233" i="1" s="1"/>
  <c r="H234" i="1"/>
  <c r="G234" i="1" s="1"/>
  <c r="H235" i="1"/>
  <c r="G235" i="1" s="1"/>
  <c r="H236" i="1"/>
  <c r="G236" i="1" s="1"/>
  <c r="H237" i="1"/>
  <c r="G237" i="1" s="1"/>
  <c r="H238" i="1"/>
  <c r="G238" i="1" s="1"/>
  <c r="H239" i="1"/>
  <c r="G239" i="1" s="1"/>
  <c r="H240" i="1"/>
  <c r="G240" i="1" s="1"/>
  <c r="H241" i="1"/>
  <c r="G241" i="1" s="1"/>
  <c r="H242" i="1"/>
  <c r="G242" i="1" s="1"/>
  <c r="H243" i="1"/>
  <c r="G243" i="1" s="1"/>
  <c r="H244" i="1"/>
  <c r="G244" i="1" s="1"/>
  <c r="H245" i="1"/>
  <c r="G245" i="1" s="1"/>
  <c r="H246" i="1"/>
  <c r="G246" i="1" s="1"/>
  <c r="H247" i="1"/>
  <c r="G247" i="1" s="1"/>
  <c r="H248" i="1"/>
  <c r="G248" i="1" s="1"/>
  <c r="H249" i="1"/>
  <c r="G249" i="1" s="1"/>
  <c r="H250" i="1"/>
  <c r="G250" i="1" s="1"/>
  <c r="H251" i="1"/>
  <c r="G251" i="1" s="1"/>
  <c r="H252" i="1"/>
  <c r="G252" i="1" s="1"/>
  <c r="H253" i="1"/>
  <c r="G253" i="1" s="1"/>
  <c r="H254" i="1"/>
  <c r="G254" i="1" s="1"/>
  <c r="H255" i="1"/>
  <c r="G255" i="1" s="1"/>
  <c r="H256" i="1"/>
  <c r="G256" i="1" s="1"/>
  <c r="H257" i="1"/>
  <c r="G257" i="1" s="1"/>
  <c r="H258" i="1"/>
  <c r="G258" i="1" s="1"/>
  <c r="H259" i="1"/>
  <c r="G259" i="1" s="1"/>
  <c r="H260" i="1"/>
  <c r="G260" i="1" s="1"/>
  <c r="H261" i="1"/>
  <c r="G261" i="1" s="1"/>
  <c r="H262" i="1"/>
  <c r="G262" i="1" s="1"/>
  <c r="H263" i="1"/>
  <c r="G263" i="1" s="1"/>
  <c r="H264" i="1"/>
  <c r="G264" i="1" s="1"/>
  <c r="H265" i="1"/>
  <c r="G265" i="1" s="1"/>
  <c r="H266" i="1"/>
  <c r="G266" i="1" s="1"/>
  <c r="H267" i="1"/>
  <c r="G267" i="1" s="1"/>
  <c r="H268" i="1"/>
  <c r="G268" i="1" s="1"/>
  <c r="H269" i="1"/>
  <c r="G269" i="1" s="1"/>
  <c r="H270" i="1"/>
  <c r="G270" i="1" s="1"/>
  <c r="H271" i="1"/>
  <c r="G271" i="1" s="1"/>
  <c r="H272" i="1"/>
  <c r="G272" i="1" s="1"/>
  <c r="H273" i="1"/>
  <c r="G273" i="1" s="1"/>
  <c r="H274" i="1"/>
  <c r="G274" i="1" s="1"/>
  <c r="H275" i="1"/>
  <c r="G275" i="1" s="1"/>
  <c r="H276" i="1"/>
  <c r="G276" i="1" s="1"/>
  <c r="H277" i="1"/>
  <c r="G277" i="1" s="1"/>
  <c r="H278" i="1"/>
  <c r="G278" i="1" s="1"/>
  <c r="H279" i="1"/>
  <c r="G279" i="1" s="1"/>
  <c r="H280" i="1"/>
  <c r="G280" i="1" s="1"/>
  <c r="H281" i="1"/>
  <c r="G281" i="1" s="1"/>
  <c r="H282" i="1"/>
  <c r="G282" i="1" s="1"/>
  <c r="H283" i="1"/>
  <c r="G283" i="1" s="1"/>
  <c r="H284" i="1"/>
  <c r="G284" i="1" s="1"/>
  <c r="H285" i="1"/>
  <c r="G285" i="1" s="1"/>
  <c r="H286" i="1"/>
  <c r="G286" i="1" s="1"/>
  <c r="H287" i="1"/>
  <c r="G287" i="1" s="1"/>
  <c r="H288" i="1"/>
  <c r="G288" i="1" s="1"/>
  <c r="H289" i="1"/>
  <c r="G289" i="1" s="1"/>
  <c r="H290" i="1"/>
  <c r="G290" i="1" s="1"/>
  <c r="H291" i="1"/>
  <c r="G291" i="1" s="1"/>
  <c r="H292" i="1"/>
  <c r="G292" i="1" s="1"/>
  <c r="H293" i="1"/>
  <c r="G293" i="1" s="1"/>
  <c r="H294" i="1"/>
  <c r="G294" i="1" s="1"/>
  <c r="H295" i="1"/>
  <c r="G295" i="1" s="1"/>
  <c r="H296" i="1"/>
  <c r="G296" i="1" s="1"/>
  <c r="H297" i="1"/>
  <c r="G297" i="1" s="1"/>
  <c r="H298" i="1"/>
  <c r="G298" i="1" s="1"/>
  <c r="H299" i="1"/>
  <c r="G299" i="1" s="1"/>
  <c r="H300" i="1"/>
  <c r="G300" i="1" s="1"/>
  <c r="H301" i="1"/>
  <c r="G301" i="1" s="1"/>
  <c r="H302" i="1"/>
  <c r="G302" i="1" s="1"/>
  <c r="H303" i="1"/>
  <c r="G303" i="1" s="1"/>
  <c r="H304" i="1"/>
  <c r="G304" i="1" s="1"/>
  <c r="H305" i="1"/>
  <c r="G305" i="1" s="1"/>
  <c r="H306" i="1"/>
  <c r="G306" i="1" s="1"/>
  <c r="H307" i="1"/>
  <c r="G307" i="1" s="1"/>
  <c r="H308" i="1"/>
  <c r="G308" i="1" s="1"/>
  <c r="H309" i="1"/>
  <c r="G309" i="1" s="1"/>
  <c r="H310" i="1"/>
  <c r="G310" i="1" s="1"/>
  <c r="H311" i="1"/>
  <c r="G311" i="1" s="1"/>
  <c r="H312" i="1"/>
  <c r="G312" i="1" s="1"/>
  <c r="H313" i="1"/>
  <c r="G313" i="1" s="1"/>
  <c r="H314" i="1"/>
  <c r="G314" i="1" s="1"/>
  <c r="H315" i="1"/>
  <c r="G315" i="1" s="1"/>
  <c r="H316" i="1"/>
  <c r="G316" i="1" s="1"/>
  <c r="H317" i="1"/>
  <c r="G317" i="1" s="1"/>
  <c r="H318" i="1"/>
  <c r="G318" i="1" s="1"/>
  <c r="H319" i="1"/>
  <c r="G319" i="1" s="1"/>
  <c r="H320" i="1"/>
  <c r="G320" i="1" s="1"/>
  <c r="H321" i="1"/>
  <c r="G321" i="1" s="1"/>
  <c r="H322" i="1"/>
  <c r="G322" i="1" s="1"/>
  <c r="H323" i="1"/>
  <c r="G323" i="1" s="1"/>
  <c r="H324" i="1"/>
  <c r="G324" i="1" s="1"/>
  <c r="H325" i="1"/>
  <c r="G325" i="1" s="1"/>
  <c r="H326" i="1"/>
  <c r="G326" i="1" s="1"/>
  <c r="H327" i="1"/>
  <c r="G327" i="1" s="1"/>
  <c r="H328" i="1"/>
  <c r="G328" i="1" s="1"/>
  <c r="H329" i="1"/>
  <c r="G329" i="1" s="1"/>
  <c r="H330" i="1"/>
  <c r="G330" i="1" s="1"/>
  <c r="H331" i="1"/>
  <c r="G331" i="1" s="1"/>
  <c r="H332" i="1"/>
  <c r="G332" i="1" s="1"/>
  <c r="H333" i="1"/>
  <c r="G333" i="1" s="1"/>
  <c r="H334" i="1"/>
  <c r="G334" i="1" s="1"/>
  <c r="H335" i="1"/>
  <c r="G335" i="1" s="1"/>
  <c r="H336" i="1"/>
  <c r="G336" i="1" s="1"/>
  <c r="H337" i="1"/>
  <c r="G337" i="1" s="1"/>
  <c r="H338" i="1"/>
  <c r="G338" i="1" s="1"/>
  <c r="H339" i="1"/>
  <c r="G339" i="1" s="1"/>
  <c r="H340" i="1"/>
  <c r="G340" i="1" s="1"/>
  <c r="H341" i="1"/>
  <c r="G341" i="1" s="1"/>
  <c r="H342" i="1"/>
  <c r="G342" i="1" s="1"/>
  <c r="H343" i="1"/>
  <c r="G343" i="1" s="1"/>
  <c r="H344" i="1"/>
  <c r="G344" i="1" s="1"/>
  <c r="H345" i="1"/>
  <c r="G345" i="1" s="1"/>
  <c r="H346" i="1"/>
  <c r="G346" i="1" s="1"/>
  <c r="H347" i="1"/>
  <c r="G347" i="1" s="1"/>
  <c r="H348" i="1"/>
  <c r="G348" i="1" s="1"/>
  <c r="H349" i="1"/>
  <c r="G349" i="1" s="1"/>
  <c r="H350" i="1"/>
  <c r="G350" i="1" s="1"/>
  <c r="H351" i="1"/>
  <c r="G351" i="1" s="1"/>
  <c r="H352" i="1"/>
  <c r="G352" i="1" s="1"/>
  <c r="H353" i="1"/>
  <c r="G353" i="1" s="1"/>
  <c r="H354" i="1"/>
  <c r="G354" i="1" s="1"/>
  <c r="H355" i="1"/>
  <c r="G355" i="1" s="1"/>
  <c r="H356" i="1"/>
  <c r="G356" i="1" s="1"/>
  <c r="H357" i="1"/>
  <c r="G357" i="1" s="1"/>
  <c r="H358" i="1"/>
  <c r="G358" i="1" s="1"/>
  <c r="H359" i="1"/>
  <c r="G359" i="1" s="1"/>
  <c r="H360" i="1"/>
  <c r="G360" i="1" s="1"/>
  <c r="H361" i="1"/>
  <c r="G361" i="1" s="1"/>
  <c r="H362" i="1"/>
  <c r="G362" i="1" s="1"/>
  <c r="H363" i="1"/>
  <c r="G363" i="1" s="1"/>
  <c r="H364" i="1"/>
  <c r="G364" i="1" s="1"/>
  <c r="H365" i="1"/>
  <c r="G365" i="1" s="1"/>
  <c r="H366" i="1"/>
  <c r="G366" i="1" s="1"/>
  <c r="H367" i="1"/>
  <c r="G367" i="1" s="1"/>
  <c r="H368" i="1"/>
  <c r="G368" i="1" s="1"/>
  <c r="H369" i="1"/>
  <c r="G369" i="1" s="1"/>
  <c r="H370" i="1"/>
  <c r="G370" i="1" s="1"/>
  <c r="H371" i="1"/>
  <c r="G371" i="1" s="1"/>
  <c r="H372" i="1"/>
  <c r="G372" i="1" s="1"/>
  <c r="H373" i="1"/>
  <c r="G373" i="1" s="1"/>
  <c r="H374" i="1"/>
  <c r="G374" i="1" s="1"/>
  <c r="H375" i="1"/>
  <c r="G375" i="1" s="1"/>
  <c r="H376" i="1"/>
  <c r="G376" i="1" s="1"/>
  <c r="H377" i="1"/>
  <c r="G377" i="1" s="1"/>
  <c r="H378" i="1"/>
  <c r="G378" i="1" s="1"/>
  <c r="H379" i="1"/>
  <c r="G379" i="1" s="1"/>
  <c r="H380" i="1"/>
  <c r="G380" i="1" s="1"/>
  <c r="H381" i="1"/>
  <c r="G381" i="1" s="1"/>
  <c r="H382" i="1"/>
  <c r="G382" i="1" s="1"/>
  <c r="H383" i="1"/>
  <c r="G383" i="1" s="1"/>
  <c r="H384" i="1"/>
  <c r="G384" i="1" s="1"/>
  <c r="H385" i="1"/>
  <c r="G385" i="1" s="1"/>
  <c r="H386" i="1"/>
  <c r="G386" i="1" s="1"/>
  <c r="H387" i="1"/>
  <c r="G387" i="1" s="1"/>
  <c r="H388" i="1"/>
  <c r="G388" i="1" s="1"/>
  <c r="H389" i="1"/>
  <c r="G389" i="1" s="1"/>
  <c r="H390" i="1"/>
  <c r="G390" i="1" s="1"/>
  <c r="H391" i="1"/>
  <c r="G391" i="1" s="1"/>
  <c r="H392" i="1"/>
  <c r="G392" i="1" s="1"/>
  <c r="H393" i="1"/>
  <c r="G393" i="1" s="1"/>
  <c r="H394" i="1"/>
  <c r="G394" i="1" s="1"/>
  <c r="H395" i="1"/>
  <c r="G395" i="1" s="1"/>
  <c r="H396" i="1"/>
  <c r="G396" i="1" s="1"/>
  <c r="H397" i="1"/>
  <c r="G397" i="1" s="1"/>
  <c r="H398" i="1"/>
  <c r="G398" i="1" s="1"/>
  <c r="H399" i="1"/>
  <c r="G399" i="1" s="1"/>
  <c r="H400" i="1"/>
  <c r="H401" i="1"/>
  <c r="G401" i="1" s="1"/>
  <c r="H402" i="1"/>
  <c r="G402" i="1" s="1"/>
  <c r="H403" i="1"/>
  <c r="G403" i="1" s="1"/>
  <c r="H404" i="1"/>
  <c r="G404" i="1" s="1"/>
  <c r="H405" i="1"/>
  <c r="G405" i="1" s="1"/>
  <c r="H406" i="1"/>
  <c r="G406" i="1" s="1"/>
  <c r="H407" i="1"/>
  <c r="G407" i="1" s="1"/>
  <c r="H408" i="1"/>
  <c r="G408" i="1" s="1"/>
  <c r="H409" i="1"/>
  <c r="G409" i="1" s="1"/>
  <c r="H410" i="1"/>
  <c r="G410" i="1" s="1"/>
  <c r="H411" i="1"/>
  <c r="G411" i="1" s="1"/>
  <c r="H412" i="1"/>
  <c r="G412" i="1" s="1"/>
  <c r="H413" i="1"/>
  <c r="G413" i="1" s="1"/>
  <c r="H414" i="1"/>
  <c r="G414" i="1" s="1"/>
  <c r="H415" i="1"/>
  <c r="G415" i="1" s="1"/>
  <c r="H416" i="1"/>
  <c r="G416" i="1" s="1"/>
  <c r="H417" i="1"/>
  <c r="G417" i="1" s="1"/>
  <c r="H418" i="1"/>
  <c r="G418" i="1" s="1"/>
  <c r="H419" i="1"/>
  <c r="G419" i="1" s="1"/>
  <c r="H420" i="1"/>
  <c r="G420" i="1" s="1"/>
  <c r="H421" i="1"/>
  <c r="G421" i="1" s="1"/>
  <c r="H422" i="1"/>
  <c r="G422" i="1" s="1"/>
  <c r="H423" i="1"/>
  <c r="G423" i="1" s="1"/>
  <c r="H424" i="1"/>
  <c r="G424" i="1" s="1"/>
  <c r="H425" i="1"/>
  <c r="G425" i="1" s="1"/>
  <c r="H426" i="1"/>
  <c r="G426" i="1" s="1"/>
  <c r="H427" i="1"/>
  <c r="G427" i="1" s="1"/>
  <c r="H428" i="1"/>
  <c r="G428" i="1" s="1"/>
  <c r="H429" i="1"/>
  <c r="G429" i="1" s="1"/>
  <c r="H430" i="1"/>
  <c r="H431" i="1"/>
  <c r="G431" i="1" s="1"/>
  <c r="H432" i="1"/>
  <c r="G432" i="1" s="1"/>
  <c r="H433" i="1"/>
  <c r="G433" i="1" s="1"/>
  <c r="H434" i="1"/>
  <c r="G434" i="1" s="1"/>
  <c r="H435" i="1"/>
  <c r="G435" i="1" s="1"/>
  <c r="H436" i="1"/>
  <c r="G436" i="1" s="1"/>
  <c r="H437" i="1"/>
  <c r="G437" i="1" s="1"/>
  <c r="H438" i="1"/>
  <c r="G438" i="1" s="1"/>
  <c r="H439" i="1"/>
  <c r="G439" i="1" s="1"/>
  <c r="H440" i="1"/>
  <c r="G440" i="1" s="1"/>
  <c r="H441" i="1"/>
  <c r="G441" i="1" s="1"/>
  <c r="H442" i="1"/>
  <c r="G442" i="1" s="1"/>
  <c r="H443" i="1"/>
  <c r="G443" i="1" s="1"/>
  <c r="H444" i="1"/>
  <c r="G444" i="1" s="1"/>
  <c r="H445" i="1"/>
  <c r="G445" i="1" s="1"/>
  <c r="H446" i="1"/>
  <c r="G446" i="1" s="1"/>
  <c r="H447" i="1"/>
  <c r="G447" i="1" s="1"/>
  <c r="H448" i="1"/>
  <c r="G448" i="1" s="1"/>
  <c r="H449" i="1"/>
  <c r="G449" i="1" s="1"/>
  <c r="H450" i="1"/>
  <c r="G450" i="1" s="1"/>
  <c r="H451" i="1"/>
  <c r="G451" i="1" s="1"/>
  <c r="H452" i="1"/>
  <c r="G452" i="1" s="1"/>
  <c r="H453" i="1"/>
  <c r="G453" i="1" s="1"/>
  <c r="H454" i="1"/>
  <c r="G454" i="1" s="1"/>
  <c r="H455" i="1"/>
  <c r="G455" i="1" s="1"/>
  <c r="H456" i="1"/>
  <c r="G456" i="1" s="1"/>
  <c r="H457" i="1"/>
  <c r="G457" i="1" s="1"/>
  <c r="H458" i="1"/>
  <c r="G458" i="1" s="1"/>
  <c r="H459" i="1"/>
  <c r="G459" i="1" s="1"/>
  <c r="H460" i="1"/>
  <c r="G460" i="1" s="1"/>
  <c r="H461" i="1"/>
  <c r="G461" i="1" s="1"/>
  <c r="H462" i="1"/>
  <c r="G462" i="1" s="1"/>
  <c r="H463" i="1"/>
  <c r="G463" i="1" s="1"/>
  <c r="H464" i="1"/>
  <c r="G464" i="1" s="1"/>
  <c r="H465" i="1"/>
  <c r="G465" i="1" s="1"/>
  <c r="H466" i="1"/>
  <c r="G466" i="1" s="1"/>
  <c r="H467" i="1"/>
  <c r="G467" i="1" s="1"/>
  <c r="H468" i="1"/>
  <c r="G468" i="1" s="1"/>
  <c r="H469" i="1"/>
  <c r="G469" i="1" s="1"/>
  <c r="H470" i="1"/>
  <c r="G470" i="1" s="1"/>
  <c r="H471" i="1"/>
  <c r="G471" i="1" s="1"/>
  <c r="H472" i="1"/>
  <c r="G472" i="1" s="1"/>
  <c r="H473" i="1"/>
  <c r="G473" i="1" s="1"/>
  <c r="H474" i="1"/>
  <c r="G474" i="1" s="1"/>
  <c r="H475" i="1"/>
  <c r="G475" i="1" s="1"/>
  <c r="H476" i="1"/>
  <c r="G476" i="1" s="1"/>
  <c r="H477" i="1"/>
  <c r="G477" i="1" s="1"/>
  <c r="H478" i="1"/>
  <c r="G478" i="1" s="1"/>
  <c r="H479" i="1"/>
  <c r="G479" i="1" s="1"/>
  <c r="H480" i="1"/>
  <c r="G480" i="1" s="1"/>
  <c r="H481" i="1"/>
  <c r="G481" i="1" s="1"/>
  <c r="H482" i="1"/>
  <c r="G482" i="1" s="1"/>
  <c r="H483" i="1"/>
  <c r="G483" i="1" s="1"/>
  <c r="H484" i="1"/>
  <c r="G484" i="1" s="1"/>
  <c r="H485" i="1"/>
  <c r="G485" i="1" s="1"/>
  <c r="H486" i="1"/>
  <c r="G486" i="1" s="1"/>
  <c r="H487" i="1"/>
  <c r="G487" i="1" s="1"/>
  <c r="H488" i="1"/>
  <c r="G488" i="1" s="1"/>
  <c r="H489" i="1"/>
  <c r="G489" i="1" s="1"/>
  <c r="H490" i="1"/>
  <c r="G490" i="1" s="1"/>
  <c r="H491" i="1"/>
  <c r="G491" i="1" s="1"/>
  <c r="H492" i="1"/>
  <c r="G492" i="1" s="1"/>
  <c r="H493" i="1"/>
  <c r="G493" i="1" s="1"/>
  <c r="H494" i="1"/>
  <c r="G494" i="1" s="1"/>
  <c r="H495" i="1"/>
  <c r="G495" i="1" s="1"/>
  <c r="H496" i="1"/>
  <c r="G496" i="1" s="1"/>
  <c r="H497" i="1"/>
  <c r="G497" i="1" s="1"/>
  <c r="H498" i="1"/>
  <c r="G498" i="1" s="1"/>
  <c r="H499" i="1"/>
  <c r="G499" i="1" s="1"/>
  <c r="H500" i="1"/>
  <c r="G500" i="1" s="1"/>
  <c r="H501" i="1"/>
  <c r="G501" i="1" s="1"/>
  <c r="H502" i="1"/>
  <c r="G502" i="1" s="1"/>
  <c r="H503" i="1"/>
  <c r="G503" i="1" s="1"/>
  <c r="H504" i="1"/>
  <c r="G504" i="1" s="1"/>
  <c r="H505" i="1"/>
  <c r="G505" i="1" s="1"/>
  <c r="H506" i="1"/>
  <c r="G506" i="1" s="1"/>
  <c r="H507" i="1"/>
  <c r="G507" i="1" s="1"/>
  <c r="H508" i="1"/>
  <c r="G508" i="1" s="1"/>
  <c r="H509" i="1"/>
  <c r="G509" i="1" s="1"/>
  <c r="H510" i="1"/>
  <c r="G510" i="1" s="1"/>
  <c r="H511" i="1"/>
  <c r="G511" i="1" s="1"/>
  <c r="H512" i="1"/>
  <c r="G512" i="1" s="1"/>
  <c r="H513" i="1"/>
  <c r="G513" i="1" s="1"/>
  <c r="H514" i="1"/>
  <c r="G514" i="1" s="1"/>
  <c r="H515" i="1"/>
  <c r="G515" i="1" s="1"/>
  <c r="H516" i="1"/>
  <c r="G516" i="1" s="1"/>
  <c r="H517" i="1"/>
  <c r="G517" i="1" s="1"/>
  <c r="H518" i="1"/>
  <c r="G518" i="1" s="1"/>
  <c r="H519" i="1"/>
  <c r="G519" i="1" s="1"/>
  <c r="H520" i="1"/>
  <c r="G520" i="1" s="1"/>
  <c r="H521" i="1"/>
  <c r="G521" i="1" s="1"/>
  <c r="H522" i="1"/>
  <c r="G522" i="1" s="1"/>
  <c r="H523" i="1"/>
  <c r="G523" i="1" s="1"/>
  <c r="H524" i="1"/>
  <c r="G524" i="1" s="1"/>
  <c r="H525" i="1"/>
  <c r="G525" i="1" s="1"/>
  <c r="H526" i="1"/>
  <c r="G526" i="1" s="1"/>
  <c r="H527" i="1"/>
  <c r="G527" i="1" s="1"/>
  <c r="H528" i="1"/>
  <c r="G528" i="1" s="1"/>
  <c r="H529" i="1"/>
  <c r="G529" i="1" s="1"/>
  <c r="H530" i="1"/>
  <c r="G530" i="1" s="1"/>
  <c r="H531" i="1"/>
  <c r="G531" i="1" s="1"/>
  <c r="H532" i="1"/>
  <c r="G532" i="1" s="1"/>
  <c r="H533" i="1"/>
  <c r="G533" i="1" s="1"/>
  <c r="H534" i="1"/>
  <c r="G534" i="1" s="1"/>
  <c r="H535" i="1"/>
  <c r="G535" i="1" s="1"/>
  <c r="H536" i="1"/>
  <c r="G536" i="1" s="1"/>
  <c r="H537" i="1"/>
  <c r="G537" i="1" s="1"/>
  <c r="H538" i="1"/>
  <c r="G538" i="1" s="1"/>
  <c r="H539" i="1"/>
  <c r="G539" i="1" s="1"/>
  <c r="H540" i="1"/>
  <c r="G540" i="1" s="1"/>
  <c r="H541" i="1"/>
  <c r="G541" i="1" s="1"/>
  <c r="H542" i="1"/>
  <c r="G542" i="1" s="1"/>
  <c r="H543" i="1"/>
  <c r="G543" i="1" s="1"/>
  <c r="H544" i="1"/>
  <c r="G544" i="1" s="1"/>
  <c r="H545" i="1"/>
  <c r="G545" i="1" s="1"/>
  <c r="H546" i="1"/>
  <c r="G546" i="1" s="1"/>
  <c r="H547" i="1"/>
  <c r="G547" i="1" s="1"/>
  <c r="H548" i="1"/>
  <c r="G548" i="1" s="1"/>
  <c r="H549" i="1"/>
  <c r="G549" i="1" s="1"/>
  <c r="H550" i="1"/>
  <c r="G550" i="1" s="1"/>
  <c r="H551" i="1"/>
  <c r="G551" i="1" s="1"/>
  <c r="H552" i="1"/>
  <c r="G552" i="1" s="1"/>
  <c r="H553" i="1"/>
  <c r="G553" i="1" s="1"/>
  <c r="H554" i="1"/>
  <c r="G554" i="1" s="1"/>
  <c r="H555" i="1"/>
  <c r="G555" i="1" s="1"/>
  <c r="H556" i="1"/>
  <c r="G556" i="1" s="1"/>
  <c r="H557" i="1"/>
  <c r="G557" i="1" s="1"/>
  <c r="H558" i="1"/>
  <c r="G558" i="1" s="1"/>
  <c r="H559" i="1"/>
  <c r="G559" i="1" s="1"/>
  <c r="H560" i="1"/>
  <c r="G560" i="1" s="1"/>
  <c r="H561" i="1"/>
  <c r="G561" i="1" s="1"/>
  <c r="H562" i="1"/>
  <c r="G562" i="1" s="1"/>
  <c r="H563" i="1"/>
  <c r="G563" i="1" s="1"/>
  <c r="H564" i="1"/>
  <c r="G564" i="1" s="1"/>
  <c r="H565" i="1"/>
  <c r="G565" i="1" s="1"/>
  <c r="H566" i="1"/>
  <c r="G566" i="1" s="1"/>
  <c r="H567" i="1"/>
  <c r="G567" i="1" s="1"/>
  <c r="H568" i="1"/>
  <c r="G568" i="1" s="1"/>
  <c r="H569" i="1"/>
  <c r="G569" i="1" s="1"/>
  <c r="H570" i="1"/>
  <c r="G570" i="1" s="1"/>
  <c r="H571" i="1"/>
  <c r="G571" i="1" s="1"/>
  <c r="H572" i="1"/>
  <c r="G572" i="1" s="1"/>
  <c r="H573" i="1"/>
  <c r="G573" i="1" s="1"/>
  <c r="H574" i="1"/>
  <c r="G574" i="1" s="1"/>
  <c r="H575" i="1"/>
  <c r="G575" i="1" s="1"/>
  <c r="H576" i="1"/>
  <c r="G576" i="1" s="1"/>
  <c r="H577" i="1"/>
  <c r="G577" i="1" s="1"/>
  <c r="H578" i="1"/>
  <c r="G578" i="1" s="1"/>
  <c r="H579" i="1"/>
  <c r="G579" i="1" s="1"/>
  <c r="H580" i="1"/>
  <c r="G580" i="1" s="1"/>
  <c r="H581" i="1"/>
  <c r="G581" i="1" s="1"/>
  <c r="H582" i="1"/>
  <c r="G582" i="1" s="1"/>
  <c r="H583" i="1"/>
  <c r="G583" i="1" s="1"/>
  <c r="H584" i="1"/>
  <c r="G584" i="1" s="1"/>
  <c r="H585" i="1"/>
  <c r="G585" i="1" s="1"/>
  <c r="H586" i="1"/>
  <c r="G586" i="1" s="1"/>
  <c r="H587" i="1"/>
  <c r="G587" i="1" s="1"/>
  <c r="H588" i="1"/>
  <c r="G588" i="1" s="1"/>
  <c r="H589" i="1"/>
  <c r="G589" i="1" s="1"/>
  <c r="H590" i="1"/>
  <c r="G590" i="1" s="1"/>
  <c r="H591" i="1"/>
  <c r="G591" i="1" s="1"/>
  <c r="H592" i="1"/>
  <c r="G592" i="1" s="1"/>
  <c r="H593" i="1"/>
  <c r="G593" i="1" s="1"/>
  <c r="H594" i="1"/>
  <c r="G594" i="1" s="1"/>
  <c r="H595" i="1"/>
  <c r="G595" i="1" s="1"/>
  <c r="H596" i="1"/>
  <c r="G596" i="1" s="1"/>
  <c r="H597" i="1"/>
  <c r="G597" i="1" s="1"/>
  <c r="H598" i="1"/>
  <c r="G598" i="1" s="1"/>
  <c r="H599" i="1"/>
  <c r="G599" i="1" s="1"/>
  <c r="H600" i="1"/>
  <c r="G600" i="1" s="1"/>
  <c r="H601" i="1"/>
  <c r="G601" i="1" s="1"/>
  <c r="H602" i="1"/>
  <c r="G602" i="1" s="1"/>
  <c r="H603" i="1"/>
  <c r="G603" i="1" s="1"/>
  <c r="H604" i="1"/>
  <c r="G604" i="1" s="1"/>
  <c r="H605" i="1"/>
  <c r="G605" i="1" s="1"/>
  <c r="H606" i="1"/>
  <c r="G606" i="1" s="1"/>
  <c r="H607" i="1"/>
  <c r="G607" i="1" s="1"/>
  <c r="H608" i="1"/>
  <c r="G608" i="1" s="1"/>
  <c r="H609" i="1"/>
  <c r="G609" i="1" s="1"/>
  <c r="H610" i="1"/>
  <c r="G610" i="1" s="1"/>
  <c r="H611" i="1"/>
  <c r="G611" i="1" s="1"/>
  <c r="H612" i="1"/>
  <c r="G612" i="1" s="1"/>
  <c r="H613" i="1"/>
  <c r="G613" i="1" s="1"/>
  <c r="H614" i="1"/>
  <c r="G614" i="1" s="1"/>
  <c r="H615" i="1"/>
  <c r="G615" i="1" s="1"/>
  <c r="H616" i="1"/>
  <c r="G616" i="1" s="1"/>
  <c r="H617" i="1"/>
  <c r="G617" i="1" s="1"/>
  <c r="H618" i="1"/>
  <c r="G618" i="1" s="1"/>
  <c r="H619" i="1"/>
  <c r="G619" i="1" s="1"/>
  <c r="H620" i="1"/>
  <c r="G620" i="1" s="1"/>
  <c r="H621" i="1"/>
  <c r="G621" i="1" s="1"/>
  <c r="H622" i="1"/>
  <c r="G622" i="1" s="1"/>
  <c r="H623" i="1"/>
  <c r="G623" i="1" s="1"/>
  <c r="H624" i="1"/>
  <c r="G624" i="1" s="1"/>
  <c r="H625" i="1"/>
  <c r="G625" i="1" s="1"/>
  <c r="H626" i="1"/>
  <c r="G626" i="1" s="1"/>
  <c r="H627" i="1"/>
  <c r="G627" i="1" s="1"/>
  <c r="H628" i="1"/>
  <c r="G628" i="1" s="1"/>
  <c r="H629" i="1"/>
  <c r="G629" i="1" s="1"/>
  <c r="H630" i="1"/>
  <c r="G630" i="1" s="1"/>
  <c r="H631" i="1"/>
  <c r="G631" i="1" s="1"/>
  <c r="H632" i="1"/>
  <c r="G632" i="1" s="1"/>
  <c r="H633" i="1"/>
  <c r="G633" i="1" s="1"/>
  <c r="H634" i="1"/>
  <c r="G634" i="1" s="1"/>
  <c r="H635" i="1"/>
  <c r="G635" i="1" s="1"/>
  <c r="H636" i="1"/>
  <c r="G636" i="1" s="1"/>
  <c r="H637" i="1"/>
  <c r="G637" i="1" s="1"/>
  <c r="H638" i="1"/>
  <c r="G638" i="1" s="1"/>
  <c r="H639" i="1"/>
  <c r="G639" i="1" s="1"/>
  <c r="H640" i="1"/>
  <c r="G640" i="1" s="1"/>
  <c r="H641" i="1"/>
  <c r="G641" i="1" s="1"/>
  <c r="H642" i="1"/>
  <c r="G642" i="1" s="1"/>
  <c r="H643" i="1"/>
  <c r="G643" i="1" s="1"/>
  <c r="H644" i="1"/>
  <c r="G644" i="1" s="1"/>
  <c r="H645" i="1"/>
  <c r="G645" i="1" s="1"/>
  <c r="H646" i="1"/>
  <c r="G646" i="1" s="1"/>
  <c r="H647" i="1"/>
  <c r="G647" i="1" s="1"/>
  <c r="H648" i="1"/>
  <c r="G648" i="1" s="1"/>
  <c r="H649" i="1"/>
  <c r="G649" i="1" s="1"/>
  <c r="H650" i="1"/>
  <c r="G650" i="1" s="1"/>
  <c r="H651" i="1"/>
  <c r="G651" i="1" s="1"/>
  <c r="H652" i="1"/>
  <c r="G652" i="1" s="1"/>
  <c r="H653" i="1"/>
  <c r="G653" i="1" s="1"/>
  <c r="H654" i="1"/>
  <c r="G654" i="1" s="1"/>
  <c r="H655" i="1"/>
  <c r="G655" i="1" s="1"/>
  <c r="H656" i="1"/>
  <c r="G656" i="1" s="1"/>
  <c r="H657" i="1"/>
  <c r="G657" i="1" s="1"/>
  <c r="H658" i="1"/>
  <c r="G658" i="1" s="1"/>
  <c r="H659" i="1"/>
  <c r="G659" i="1" s="1"/>
  <c r="H660" i="1"/>
  <c r="G660" i="1" s="1"/>
  <c r="H661" i="1"/>
  <c r="G661" i="1" s="1"/>
  <c r="H662" i="1"/>
  <c r="G662" i="1" s="1"/>
  <c r="H663" i="1"/>
  <c r="G663" i="1" s="1"/>
  <c r="H664" i="1"/>
  <c r="G664" i="1" s="1"/>
  <c r="H665" i="1"/>
  <c r="G665" i="1" s="1"/>
  <c r="H666" i="1"/>
  <c r="G666" i="1" s="1"/>
  <c r="H667" i="1"/>
  <c r="G667" i="1" s="1"/>
  <c r="H668" i="1"/>
  <c r="G668" i="1" s="1"/>
  <c r="H669" i="1"/>
  <c r="G669" i="1" s="1"/>
  <c r="H670" i="1"/>
  <c r="G670" i="1" s="1"/>
  <c r="H671" i="1"/>
  <c r="G671" i="1" s="1"/>
  <c r="H672" i="1"/>
  <c r="G672" i="1" s="1"/>
  <c r="H673" i="1"/>
  <c r="G673" i="1" s="1"/>
  <c r="H674" i="1"/>
  <c r="G674" i="1" s="1"/>
  <c r="H675" i="1"/>
  <c r="G675" i="1" s="1"/>
  <c r="H676" i="1"/>
  <c r="G676" i="1" s="1"/>
  <c r="H677" i="1"/>
  <c r="G677" i="1" s="1"/>
  <c r="H678" i="1"/>
  <c r="G678" i="1" s="1"/>
  <c r="H679" i="1"/>
  <c r="G679" i="1" s="1"/>
  <c r="H680" i="1"/>
  <c r="G680" i="1" s="1"/>
  <c r="H681" i="1"/>
  <c r="G681" i="1" s="1"/>
  <c r="H682" i="1"/>
  <c r="G682" i="1" s="1"/>
  <c r="H683" i="1"/>
  <c r="G683" i="1" s="1"/>
  <c r="H684" i="1"/>
  <c r="G684" i="1" s="1"/>
  <c r="H685" i="1"/>
  <c r="G685" i="1" s="1"/>
  <c r="H686" i="1"/>
  <c r="G686" i="1" s="1"/>
  <c r="H687" i="1"/>
  <c r="G687" i="1" s="1"/>
  <c r="H688" i="1"/>
  <c r="G688" i="1" s="1"/>
  <c r="H689" i="1"/>
  <c r="G689" i="1" s="1"/>
  <c r="H690" i="1"/>
  <c r="G690" i="1" s="1"/>
  <c r="H691" i="1"/>
  <c r="G691" i="1" s="1"/>
  <c r="H692" i="1"/>
  <c r="G692" i="1" s="1"/>
  <c r="H693" i="1"/>
  <c r="G693" i="1" s="1"/>
  <c r="H694" i="1"/>
  <c r="G694" i="1" s="1"/>
  <c r="H695" i="1"/>
  <c r="G695" i="1" s="1"/>
  <c r="H696" i="1"/>
  <c r="G696" i="1" s="1"/>
  <c r="H697" i="1"/>
  <c r="G697" i="1" s="1"/>
  <c r="H698" i="1"/>
  <c r="G698" i="1" s="1"/>
  <c r="H699" i="1"/>
  <c r="G699" i="1" s="1"/>
  <c r="H700" i="1"/>
  <c r="G700" i="1" s="1"/>
  <c r="H701" i="1"/>
  <c r="G701" i="1" s="1"/>
  <c r="H702" i="1"/>
  <c r="G702" i="1" s="1"/>
  <c r="H703" i="1"/>
  <c r="G703" i="1" s="1"/>
  <c r="H704" i="1"/>
  <c r="G704" i="1" s="1"/>
  <c r="H705" i="1"/>
  <c r="G705" i="1" s="1"/>
  <c r="H706" i="1"/>
  <c r="G706" i="1" s="1"/>
  <c r="H707" i="1"/>
  <c r="G707" i="1" s="1"/>
  <c r="H708" i="1"/>
  <c r="G708" i="1" s="1"/>
  <c r="H709" i="1"/>
  <c r="G709" i="1" s="1"/>
  <c r="H710" i="1"/>
  <c r="G710" i="1" s="1"/>
  <c r="H711" i="1"/>
  <c r="G711" i="1" s="1"/>
  <c r="H712" i="1"/>
  <c r="G712" i="1" s="1"/>
  <c r="H713" i="1"/>
  <c r="G713" i="1" s="1"/>
  <c r="H714" i="1"/>
  <c r="G714" i="1" s="1"/>
  <c r="H715" i="1"/>
  <c r="G715" i="1" s="1"/>
  <c r="H716" i="1"/>
  <c r="G716" i="1" s="1"/>
  <c r="H717" i="1"/>
  <c r="G717" i="1" s="1"/>
  <c r="H718" i="1"/>
  <c r="G718" i="1" s="1"/>
  <c r="H719" i="1"/>
  <c r="G719" i="1" s="1"/>
  <c r="H720" i="1"/>
  <c r="G720" i="1" s="1"/>
  <c r="H721" i="1"/>
  <c r="G721" i="1" s="1"/>
  <c r="H722" i="1"/>
  <c r="G722" i="1" s="1"/>
  <c r="H723" i="1"/>
  <c r="G723" i="1" s="1"/>
  <c r="H724" i="1"/>
  <c r="G724" i="1" s="1"/>
  <c r="H725" i="1"/>
  <c r="G725" i="1" s="1"/>
  <c r="H726" i="1"/>
  <c r="G726" i="1" s="1"/>
  <c r="H727" i="1"/>
  <c r="G727" i="1" s="1"/>
  <c r="H728" i="1"/>
  <c r="G728" i="1" s="1"/>
  <c r="H729" i="1"/>
  <c r="G729" i="1" s="1"/>
  <c r="H730" i="1"/>
  <c r="G730" i="1" s="1"/>
  <c r="H731" i="1"/>
  <c r="G731" i="1" s="1"/>
  <c r="H732" i="1"/>
  <c r="G732" i="1" s="1"/>
  <c r="H733" i="1"/>
  <c r="G733" i="1" s="1"/>
  <c r="H734" i="1"/>
  <c r="G734" i="1" s="1"/>
  <c r="H735" i="1"/>
  <c r="G735" i="1" s="1"/>
  <c r="H736" i="1"/>
  <c r="G736" i="1" s="1"/>
  <c r="H737" i="1"/>
  <c r="G737" i="1" s="1"/>
  <c r="H738" i="1"/>
  <c r="G738" i="1" s="1"/>
  <c r="H739" i="1"/>
  <c r="G739" i="1" s="1"/>
  <c r="H740" i="1"/>
  <c r="G740" i="1" s="1"/>
  <c r="H741" i="1"/>
  <c r="G741" i="1" s="1"/>
  <c r="H742" i="1"/>
  <c r="G742" i="1" s="1"/>
  <c r="H743" i="1"/>
  <c r="G743" i="1" s="1"/>
  <c r="H744" i="1"/>
  <c r="G744" i="1" s="1"/>
  <c r="H745" i="1"/>
  <c r="G745" i="1" s="1"/>
  <c r="H746" i="1"/>
  <c r="G746" i="1" s="1"/>
  <c r="H747" i="1"/>
  <c r="G747" i="1" s="1"/>
  <c r="H748" i="1"/>
  <c r="G748" i="1" s="1"/>
  <c r="H749" i="1"/>
  <c r="G749" i="1" s="1"/>
  <c r="H750" i="1"/>
  <c r="G750" i="1" s="1"/>
  <c r="H751" i="1"/>
  <c r="G751" i="1" s="1"/>
  <c r="H752" i="1"/>
  <c r="G752" i="1" s="1"/>
  <c r="H753" i="1"/>
  <c r="G753" i="1" s="1"/>
  <c r="H754" i="1"/>
  <c r="G754" i="1" s="1"/>
  <c r="H755" i="1"/>
  <c r="G755" i="1" s="1"/>
  <c r="H756" i="1"/>
  <c r="G756" i="1" s="1"/>
  <c r="H757" i="1"/>
  <c r="G757" i="1" s="1"/>
  <c r="H758" i="1"/>
  <c r="G758" i="1" s="1"/>
  <c r="H759" i="1"/>
  <c r="G759" i="1" s="1"/>
  <c r="H760" i="1"/>
  <c r="G760" i="1" s="1"/>
  <c r="H761" i="1"/>
  <c r="G761" i="1" s="1"/>
  <c r="H762" i="1"/>
  <c r="G762" i="1" s="1"/>
  <c r="H763" i="1"/>
  <c r="G763" i="1" s="1"/>
  <c r="H764" i="1"/>
  <c r="G764" i="1" s="1"/>
  <c r="H765" i="1"/>
  <c r="G765" i="1" s="1"/>
  <c r="H766" i="1"/>
  <c r="G766" i="1" s="1"/>
  <c r="H767" i="1"/>
  <c r="G767" i="1" s="1"/>
  <c r="H768" i="1"/>
  <c r="G768" i="1" s="1"/>
  <c r="H769" i="1"/>
  <c r="G769" i="1" s="1"/>
  <c r="H770" i="1"/>
  <c r="G770" i="1" s="1"/>
  <c r="H771" i="1"/>
  <c r="G771" i="1" s="1"/>
  <c r="H772" i="1"/>
  <c r="G772" i="1" s="1"/>
  <c r="H773" i="1"/>
  <c r="G773" i="1" s="1"/>
  <c r="H774" i="1"/>
  <c r="G774" i="1" s="1"/>
  <c r="H775" i="1"/>
  <c r="G775" i="1" s="1"/>
  <c r="H776" i="1"/>
  <c r="G776" i="1" s="1"/>
  <c r="H777" i="1"/>
  <c r="G777" i="1" s="1"/>
  <c r="H778" i="1"/>
  <c r="G778" i="1" s="1"/>
  <c r="H779" i="1"/>
  <c r="G779" i="1" s="1"/>
  <c r="H780" i="1"/>
  <c r="G780" i="1" s="1"/>
  <c r="H781" i="1"/>
  <c r="G781" i="1" s="1"/>
  <c r="H782" i="1"/>
  <c r="G782" i="1" s="1"/>
  <c r="H783" i="1"/>
  <c r="G783" i="1" s="1"/>
  <c r="H784" i="1"/>
  <c r="G784" i="1" s="1"/>
  <c r="H785" i="1"/>
  <c r="G785" i="1" s="1"/>
  <c r="H786" i="1"/>
  <c r="G786" i="1" s="1"/>
  <c r="H787" i="1"/>
  <c r="G787" i="1" s="1"/>
  <c r="H788" i="1"/>
  <c r="G788" i="1" s="1"/>
  <c r="H789" i="1"/>
  <c r="G789" i="1" s="1"/>
  <c r="H790" i="1"/>
  <c r="G790" i="1" s="1"/>
  <c r="H791" i="1"/>
  <c r="G791" i="1" s="1"/>
  <c r="H792" i="1"/>
  <c r="G792" i="1" s="1"/>
  <c r="H793" i="1"/>
  <c r="G793" i="1" s="1"/>
  <c r="H794" i="1"/>
  <c r="G794" i="1" s="1"/>
  <c r="H795" i="1"/>
  <c r="G795" i="1" s="1"/>
  <c r="H796" i="1"/>
  <c r="G796" i="1" s="1"/>
  <c r="H797" i="1"/>
  <c r="G797" i="1" s="1"/>
  <c r="H798" i="1"/>
  <c r="G798" i="1" s="1"/>
  <c r="H799" i="1"/>
  <c r="G799" i="1" s="1"/>
  <c r="H800" i="1"/>
  <c r="G800" i="1" s="1"/>
  <c r="H801" i="1"/>
  <c r="G801" i="1" s="1"/>
  <c r="H802" i="1"/>
  <c r="G802" i="1" s="1"/>
  <c r="H803" i="1"/>
  <c r="G803" i="1" s="1"/>
  <c r="H804" i="1"/>
  <c r="G804" i="1" s="1"/>
  <c r="H805" i="1"/>
  <c r="G805" i="1" s="1"/>
  <c r="H806" i="1"/>
  <c r="G806" i="1" s="1"/>
  <c r="H807" i="1"/>
  <c r="G807" i="1" s="1"/>
  <c r="H808" i="1"/>
  <c r="G808" i="1" s="1"/>
  <c r="H809" i="1"/>
  <c r="G809" i="1" s="1"/>
  <c r="H810" i="1"/>
  <c r="G810" i="1" s="1"/>
  <c r="H811" i="1"/>
  <c r="G811" i="1" s="1"/>
  <c r="H812" i="1"/>
  <c r="G812" i="1" s="1"/>
  <c r="H813" i="1"/>
  <c r="G813" i="1" s="1"/>
  <c r="H814" i="1"/>
  <c r="G814" i="1" s="1"/>
  <c r="H815" i="1"/>
  <c r="G815" i="1" s="1"/>
  <c r="H816" i="1"/>
  <c r="G816" i="1" s="1"/>
  <c r="H817" i="1"/>
  <c r="G817" i="1" s="1"/>
  <c r="H818" i="1"/>
  <c r="G818" i="1" s="1"/>
  <c r="H819" i="1"/>
  <c r="G819" i="1" s="1"/>
  <c r="H820" i="1"/>
  <c r="G820" i="1" s="1"/>
  <c r="H821" i="1"/>
  <c r="G821" i="1" s="1"/>
  <c r="H822" i="1"/>
  <c r="G822" i="1" s="1"/>
  <c r="H823" i="1"/>
  <c r="G823" i="1" s="1"/>
  <c r="H824" i="1"/>
  <c r="G824" i="1" s="1"/>
  <c r="H825" i="1"/>
  <c r="G825" i="1" s="1"/>
  <c r="H826" i="1"/>
  <c r="G826" i="1" s="1"/>
  <c r="H827" i="1"/>
  <c r="G827" i="1" s="1"/>
  <c r="H828" i="1"/>
  <c r="G828" i="1" s="1"/>
  <c r="H829" i="1"/>
  <c r="G829" i="1" s="1"/>
  <c r="H830" i="1"/>
  <c r="G830" i="1" s="1"/>
  <c r="H831" i="1"/>
  <c r="G831" i="1" s="1"/>
  <c r="H832" i="1"/>
  <c r="G832" i="1" s="1"/>
  <c r="H833" i="1"/>
  <c r="G833" i="1" s="1"/>
  <c r="H834" i="1"/>
  <c r="G834" i="1" s="1"/>
  <c r="H835" i="1"/>
  <c r="G835" i="1" s="1"/>
  <c r="H836" i="1"/>
  <c r="G836" i="1" s="1"/>
  <c r="H837" i="1"/>
  <c r="G837" i="1" s="1"/>
  <c r="H838" i="1"/>
  <c r="G838" i="1" s="1"/>
  <c r="H839" i="1"/>
  <c r="G839" i="1" s="1"/>
  <c r="H840" i="1"/>
  <c r="G840" i="1" s="1"/>
  <c r="H841" i="1"/>
  <c r="G841" i="1" s="1"/>
  <c r="H842" i="1"/>
  <c r="G842" i="1" s="1"/>
  <c r="H843" i="1"/>
  <c r="G843" i="1" s="1"/>
  <c r="H844" i="1"/>
  <c r="G844" i="1" s="1"/>
  <c r="H845" i="1"/>
  <c r="G845" i="1" s="1"/>
  <c r="H846" i="1"/>
  <c r="G846" i="1" s="1"/>
  <c r="H847" i="1"/>
  <c r="G847" i="1" s="1"/>
  <c r="H848" i="1"/>
  <c r="G848" i="1" s="1"/>
  <c r="H849" i="1"/>
  <c r="G849" i="1" s="1"/>
  <c r="H850" i="1"/>
  <c r="G850" i="1" s="1"/>
  <c r="H851" i="1"/>
  <c r="G851" i="1" s="1"/>
  <c r="H852" i="1"/>
  <c r="G852" i="1" s="1"/>
  <c r="H853" i="1"/>
  <c r="G853" i="1" s="1"/>
  <c r="H854" i="1"/>
  <c r="G854" i="1" s="1"/>
  <c r="H855" i="1"/>
  <c r="G855" i="1" s="1"/>
  <c r="H856" i="1"/>
  <c r="G856" i="1" s="1"/>
  <c r="H857" i="1"/>
  <c r="G857" i="1" s="1"/>
  <c r="H858" i="1"/>
  <c r="G858" i="1" s="1"/>
  <c r="H859" i="1"/>
  <c r="G859" i="1" s="1"/>
  <c r="H860" i="1"/>
  <c r="G860" i="1" s="1"/>
  <c r="H861" i="1"/>
  <c r="G861" i="1" s="1"/>
  <c r="H862" i="1"/>
  <c r="G862" i="1" s="1"/>
  <c r="H863" i="1"/>
  <c r="G863" i="1" s="1"/>
  <c r="H864" i="1"/>
  <c r="G864" i="1" s="1"/>
  <c r="H865" i="1"/>
  <c r="G865" i="1" s="1"/>
  <c r="H866" i="1"/>
  <c r="G866" i="1" s="1"/>
  <c r="H867" i="1"/>
  <c r="G867" i="1" s="1"/>
  <c r="H868" i="1"/>
  <c r="G868" i="1" s="1"/>
  <c r="H869" i="1"/>
  <c r="G869" i="1" s="1"/>
  <c r="H870" i="1"/>
  <c r="G870" i="1" s="1"/>
  <c r="H871" i="1"/>
  <c r="G871" i="1" s="1"/>
  <c r="H872" i="1"/>
  <c r="G872" i="1" s="1"/>
  <c r="H873" i="1"/>
  <c r="G873" i="1" s="1"/>
  <c r="H874" i="1"/>
  <c r="G874" i="1" s="1"/>
  <c r="H875" i="1"/>
  <c r="G875" i="1" s="1"/>
  <c r="H876" i="1"/>
  <c r="G876" i="1" s="1"/>
  <c r="H877" i="1"/>
  <c r="G877" i="1" s="1"/>
  <c r="H878" i="1"/>
  <c r="G878" i="1" s="1"/>
  <c r="H879" i="1"/>
  <c r="G879" i="1" s="1"/>
  <c r="H880" i="1"/>
  <c r="G880" i="1" s="1"/>
  <c r="H881" i="1"/>
  <c r="G881" i="1" s="1"/>
  <c r="H882" i="1"/>
  <c r="G882" i="1" s="1"/>
  <c r="H883" i="1"/>
  <c r="G883" i="1" s="1"/>
  <c r="H884" i="1"/>
  <c r="G884" i="1" s="1"/>
  <c r="H885" i="1"/>
  <c r="G885" i="1" s="1"/>
  <c r="H886" i="1"/>
  <c r="G886" i="1" s="1"/>
  <c r="H887" i="1"/>
  <c r="G887" i="1" s="1"/>
  <c r="H888" i="1"/>
  <c r="G888" i="1" s="1"/>
  <c r="H889" i="1"/>
  <c r="G889" i="1" s="1"/>
  <c r="H890" i="1"/>
  <c r="G890" i="1" s="1"/>
  <c r="H891" i="1"/>
  <c r="G891" i="1" s="1"/>
  <c r="H892" i="1"/>
  <c r="G892" i="1" s="1"/>
  <c r="H893" i="1"/>
  <c r="G893" i="1" s="1"/>
  <c r="H894" i="1"/>
  <c r="G894" i="1" s="1"/>
  <c r="H895" i="1"/>
  <c r="G895" i="1" s="1"/>
  <c r="H896" i="1"/>
  <c r="G896" i="1" s="1"/>
  <c r="H897" i="1"/>
  <c r="G897" i="1" s="1"/>
  <c r="H898" i="1"/>
  <c r="G898" i="1" s="1"/>
  <c r="H899" i="1"/>
  <c r="G899" i="1" s="1"/>
  <c r="H900" i="1"/>
  <c r="G900" i="1" s="1"/>
  <c r="H901" i="1"/>
  <c r="G901" i="1" s="1"/>
  <c r="H902" i="1"/>
  <c r="G902" i="1" s="1"/>
  <c r="H903" i="1"/>
  <c r="G903" i="1" s="1"/>
  <c r="H904" i="1"/>
  <c r="G904" i="1" s="1"/>
  <c r="H905" i="1"/>
  <c r="G905" i="1" s="1"/>
  <c r="H906" i="1"/>
  <c r="G906" i="1" s="1"/>
  <c r="H907" i="1"/>
  <c r="G907" i="1" s="1"/>
  <c r="H908" i="1"/>
  <c r="G908" i="1" s="1"/>
  <c r="H909" i="1"/>
  <c r="G909" i="1" s="1"/>
  <c r="H910" i="1"/>
  <c r="G910" i="1" s="1"/>
  <c r="H911" i="1"/>
  <c r="G911" i="1" s="1"/>
  <c r="H912" i="1"/>
  <c r="G912" i="1" s="1"/>
  <c r="H913" i="1"/>
  <c r="G913" i="1" s="1"/>
  <c r="H914" i="1"/>
  <c r="G914" i="1" s="1"/>
  <c r="H915" i="1"/>
  <c r="G915" i="1" s="1"/>
  <c r="H916" i="1"/>
  <c r="G916" i="1" s="1"/>
  <c r="H917" i="1"/>
  <c r="G917" i="1" s="1"/>
  <c r="H918" i="1"/>
  <c r="G918" i="1" s="1"/>
  <c r="H919" i="1"/>
  <c r="G919" i="1" s="1"/>
  <c r="H920" i="1"/>
  <c r="G920" i="1" s="1"/>
  <c r="H921" i="1"/>
  <c r="G921" i="1" s="1"/>
  <c r="H922" i="1"/>
  <c r="G922" i="1" s="1"/>
  <c r="H923" i="1"/>
  <c r="G923" i="1" s="1"/>
  <c r="H924" i="1"/>
  <c r="G924" i="1" s="1"/>
  <c r="H925" i="1"/>
  <c r="G925" i="1" s="1"/>
  <c r="H926" i="1"/>
  <c r="G926" i="1" s="1"/>
  <c r="H927" i="1"/>
  <c r="G927" i="1" s="1"/>
  <c r="H928" i="1"/>
  <c r="G928" i="1" s="1"/>
  <c r="H929" i="1"/>
  <c r="G929" i="1" s="1"/>
  <c r="H930" i="1"/>
  <c r="G930" i="1" s="1"/>
  <c r="H931" i="1"/>
  <c r="G931" i="1" s="1"/>
  <c r="H932" i="1"/>
  <c r="G932" i="1" s="1"/>
  <c r="H933" i="1"/>
  <c r="G933" i="1" s="1"/>
  <c r="H934" i="1"/>
  <c r="G934" i="1" s="1"/>
  <c r="H935" i="1"/>
  <c r="G935" i="1" s="1"/>
  <c r="H936" i="1"/>
  <c r="G936" i="1" s="1"/>
  <c r="H937" i="1"/>
  <c r="G937" i="1" s="1"/>
  <c r="H938" i="1"/>
  <c r="G938" i="1" s="1"/>
  <c r="H939" i="1"/>
  <c r="G939" i="1" s="1"/>
  <c r="H940" i="1"/>
  <c r="G940" i="1" s="1"/>
  <c r="H941" i="1"/>
  <c r="G941" i="1" s="1"/>
  <c r="H942" i="1"/>
  <c r="G942" i="1" s="1"/>
  <c r="H943" i="1"/>
  <c r="G943" i="1" s="1"/>
  <c r="H944" i="1"/>
  <c r="G944" i="1" s="1"/>
  <c r="H945" i="1"/>
  <c r="G945" i="1" s="1"/>
  <c r="H946" i="1"/>
  <c r="G946" i="1" s="1"/>
  <c r="H947" i="1"/>
  <c r="G947" i="1" s="1"/>
  <c r="H948" i="1"/>
  <c r="G948" i="1" s="1"/>
  <c r="H949" i="1"/>
  <c r="G949" i="1" s="1"/>
  <c r="H950" i="1"/>
  <c r="G950" i="1" s="1"/>
  <c r="H951" i="1"/>
  <c r="G951" i="1" s="1"/>
  <c r="H952" i="1"/>
  <c r="G952" i="1" s="1"/>
  <c r="H953" i="1"/>
  <c r="G953" i="1" s="1"/>
  <c r="H954" i="1"/>
  <c r="G954" i="1" s="1"/>
  <c r="H955" i="1"/>
  <c r="G955" i="1" s="1"/>
  <c r="H956" i="1"/>
  <c r="G956" i="1" s="1"/>
  <c r="H957" i="1"/>
  <c r="G957" i="1" s="1"/>
  <c r="H958" i="1"/>
  <c r="G958" i="1" s="1"/>
  <c r="H959" i="1"/>
  <c r="G959" i="1" s="1"/>
  <c r="H960" i="1"/>
  <c r="G960" i="1" s="1"/>
  <c r="H961" i="1"/>
  <c r="G961" i="1" s="1"/>
  <c r="H962" i="1"/>
  <c r="G962" i="1" s="1"/>
  <c r="H963" i="1"/>
  <c r="G963" i="1" s="1"/>
  <c r="H964" i="1"/>
  <c r="G964" i="1" s="1"/>
  <c r="H965" i="1"/>
  <c r="G965" i="1" s="1"/>
  <c r="H966" i="1"/>
  <c r="G966" i="1" s="1"/>
  <c r="H967" i="1"/>
  <c r="G967" i="1" s="1"/>
  <c r="H968" i="1"/>
  <c r="G968" i="1" s="1"/>
  <c r="H969" i="1"/>
  <c r="G969" i="1" s="1"/>
  <c r="H970" i="1"/>
  <c r="G970" i="1" s="1"/>
  <c r="H971" i="1"/>
  <c r="G971" i="1" s="1"/>
  <c r="H972" i="1"/>
  <c r="G972" i="1" s="1"/>
  <c r="H973" i="1"/>
  <c r="G973" i="1" s="1"/>
  <c r="H974" i="1"/>
  <c r="G974" i="1" s="1"/>
  <c r="H975" i="1"/>
  <c r="G975" i="1" s="1"/>
  <c r="H976" i="1"/>
  <c r="G976" i="1" s="1"/>
  <c r="H977" i="1"/>
  <c r="G977" i="1" s="1"/>
  <c r="H978" i="1"/>
  <c r="G978" i="1" s="1"/>
  <c r="H979" i="1"/>
  <c r="G979" i="1" s="1"/>
  <c r="H980" i="1"/>
  <c r="G980" i="1" s="1"/>
  <c r="H981" i="1"/>
  <c r="G981" i="1" s="1"/>
  <c r="H982" i="1"/>
  <c r="G982" i="1" s="1"/>
  <c r="H983" i="1"/>
  <c r="G983" i="1" s="1"/>
  <c r="H984" i="1"/>
  <c r="G984" i="1" s="1"/>
  <c r="H985" i="1"/>
  <c r="G985" i="1" s="1"/>
  <c r="H986" i="1"/>
  <c r="G986" i="1" s="1"/>
  <c r="H987" i="1"/>
  <c r="G987" i="1" s="1"/>
  <c r="H988" i="1"/>
  <c r="G988" i="1" s="1"/>
  <c r="H989" i="1"/>
  <c r="G989" i="1" s="1"/>
  <c r="H990" i="1"/>
  <c r="G990" i="1" s="1"/>
  <c r="H991" i="1"/>
  <c r="G991" i="1" s="1"/>
  <c r="H992" i="1"/>
  <c r="G992" i="1" s="1"/>
  <c r="H993" i="1"/>
  <c r="G993" i="1" s="1"/>
  <c r="H994" i="1"/>
  <c r="G994" i="1" s="1"/>
  <c r="H995" i="1"/>
  <c r="G995" i="1" s="1"/>
  <c r="H996" i="1"/>
  <c r="G996" i="1" s="1"/>
  <c r="H997" i="1"/>
  <c r="G997" i="1" s="1"/>
  <c r="H998" i="1"/>
  <c r="G998" i="1" s="1"/>
  <c r="H999" i="1"/>
  <c r="G999" i="1" s="1"/>
  <c r="H1000" i="1"/>
  <c r="G1000" i="1" s="1"/>
  <c r="H1001" i="1"/>
  <c r="G1001" i="1" s="1"/>
  <c r="H1002" i="1"/>
  <c r="G1002" i="1" s="1"/>
  <c r="H1003" i="1"/>
  <c r="G1003" i="1" s="1"/>
  <c r="H1004" i="1"/>
  <c r="G1004" i="1" s="1"/>
  <c r="H1005" i="1"/>
  <c r="G1005" i="1" s="1"/>
  <c r="H1006" i="1"/>
  <c r="G1006" i="1" s="1"/>
  <c r="H1007" i="1"/>
  <c r="G1007" i="1" s="1"/>
  <c r="H1008" i="1"/>
  <c r="G1008" i="1" s="1"/>
  <c r="H1009" i="1"/>
  <c r="G1009" i="1" s="1"/>
  <c r="H1010" i="1"/>
  <c r="G1010" i="1" s="1"/>
  <c r="H1011" i="1"/>
  <c r="G1011" i="1" s="1"/>
  <c r="H1012" i="1"/>
  <c r="G1012" i="1" s="1"/>
  <c r="H1013" i="1"/>
  <c r="G1013" i="1" s="1"/>
  <c r="H1014" i="1"/>
  <c r="G1014" i="1" s="1"/>
  <c r="H1015" i="1"/>
  <c r="G1015" i="1" s="1"/>
  <c r="H1016" i="1"/>
  <c r="G1016" i="1" s="1"/>
  <c r="H1017" i="1"/>
  <c r="G1017" i="1" s="1"/>
  <c r="H1018" i="1"/>
  <c r="G1018" i="1" s="1"/>
  <c r="H1019" i="1"/>
  <c r="G1019" i="1" s="1"/>
  <c r="H1020" i="1"/>
  <c r="G1020" i="1" s="1"/>
  <c r="H1021" i="1"/>
  <c r="G1021" i="1" s="1"/>
  <c r="H1022" i="1"/>
  <c r="G1022" i="1" s="1"/>
  <c r="H1023" i="1"/>
  <c r="G1023" i="1" s="1"/>
  <c r="H1024" i="1"/>
  <c r="G1024" i="1" s="1"/>
  <c r="H1025" i="1"/>
  <c r="G1025" i="1" s="1"/>
  <c r="H1026" i="1"/>
  <c r="G1026" i="1" s="1"/>
  <c r="H1027" i="1"/>
  <c r="G1027" i="1" s="1"/>
  <c r="H1028" i="1"/>
  <c r="G1028" i="1" s="1"/>
  <c r="H1029" i="1"/>
  <c r="G1029" i="1" s="1"/>
  <c r="H1030" i="1"/>
  <c r="G1030" i="1" s="1"/>
  <c r="H1031" i="1"/>
  <c r="G1031" i="1" s="1"/>
  <c r="H1032" i="1"/>
  <c r="G1032" i="1" s="1"/>
  <c r="H1033" i="1"/>
  <c r="G1033" i="1" s="1"/>
  <c r="H1034" i="1"/>
  <c r="G1034" i="1" s="1"/>
  <c r="H1035" i="1"/>
  <c r="G1035" i="1" s="1"/>
  <c r="H1036" i="1"/>
  <c r="G1036" i="1" s="1"/>
  <c r="H1037" i="1"/>
  <c r="G1037" i="1" s="1"/>
  <c r="H1038" i="1"/>
  <c r="G1038" i="1" s="1"/>
  <c r="H1039" i="1"/>
  <c r="G1039" i="1" s="1"/>
  <c r="H1040" i="1"/>
  <c r="G1040" i="1" s="1"/>
  <c r="H1041" i="1"/>
  <c r="G1041" i="1" s="1"/>
  <c r="H1042" i="1"/>
  <c r="G1042" i="1" s="1"/>
  <c r="H1043" i="1"/>
  <c r="G1043" i="1" s="1"/>
  <c r="H1044" i="1"/>
  <c r="G1044" i="1" s="1"/>
  <c r="H1045" i="1"/>
  <c r="G1045" i="1" s="1"/>
  <c r="H1046" i="1"/>
  <c r="G1046" i="1" s="1"/>
  <c r="H1047" i="1"/>
  <c r="G1047" i="1" s="1"/>
  <c r="H1048" i="1"/>
  <c r="G1048" i="1" s="1"/>
  <c r="H1049" i="1"/>
  <c r="G1049" i="1" s="1"/>
  <c r="H1050" i="1"/>
  <c r="G1050" i="1" s="1"/>
  <c r="H1051" i="1"/>
  <c r="G1051" i="1" s="1"/>
  <c r="H1052" i="1"/>
  <c r="G1052" i="1" s="1"/>
  <c r="H1053" i="1"/>
  <c r="G1053" i="1" s="1"/>
  <c r="H1054" i="1"/>
  <c r="G1054" i="1" s="1"/>
  <c r="H1055" i="1"/>
  <c r="G1055" i="1" s="1"/>
  <c r="H1056" i="1"/>
  <c r="G1056" i="1" s="1"/>
  <c r="H1057" i="1"/>
  <c r="G1057" i="1" s="1"/>
  <c r="H1058" i="1"/>
  <c r="G1058" i="1" s="1"/>
  <c r="H1059" i="1"/>
  <c r="G1059" i="1" s="1"/>
  <c r="H1060" i="1"/>
  <c r="G1060" i="1" s="1"/>
  <c r="H1061" i="1"/>
  <c r="G1061" i="1" s="1"/>
  <c r="H1062" i="1"/>
  <c r="G1062" i="1" s="1"/>
  <c r="H1063" i="1"/>
  <c r="G1063" i="1" s="1"/>
  <c r="H1064" i="1"/>
  <c r="G1064" i="1" s="1"/>
  <c r="H1065" i="1"/>
  <c r="G1065" i="1" s="1"/>
  <c r="H1066" i="1"/>
  <c r="G1066" i="1" s="1"/>
  <c r="H1067" i="1"/>
  <c r="G1067" i="1" s="1"/>
  <c r="H1068" i="1"/>
  <c r="G1068" i="1" s="1"/>
  <c r="H1069" i="1"/>
  <c r="G1069" i="1" s="1"/>
  <c r="H1070" i="1"/>
  <c r="G1070" i="1" s="1"/>
  <c r="H1071" i="1"/>
  <c r="G1071" i="1" s="1"/>
  <c r="H1072" i="1"/>
  <c r="G1072" i="1" s="1"/>
  <c r="H1073" i="1"/>
  <c r="G1073" i="1" s="1"/>
  <c r="H1074" i="1"/>
  <c r="G1074" i="1" s="1"/>
  <c r="H1075" i="1"/>
  <c r="G1075" i="1" s="1"/>
  <c r="H1076" i="1"/>
  <c r="G1076" i="1" s="1"/>
  <c r="H1077" i="1"/>
  <c r="G1077" i="1" s="1"/>
  <c r="H1078" i="1"/>
  <c r="G1078" i="1" s="1"/>
  <c r="H1079" i="1"/>
  <c r="G1079" i="1" s="1"/>
  <c r="H1080" i="1"/>
  <c r="G1080" i="1" s="1"/>
  <c r="H1081" i="1"/>
  <c r="G1081" i="1" s="1"/>
  <c r="H1082" i="1"/>
  <c r="G1082" i="1" s="1"/>
  <c r="H1083" i="1"/>
  <c r="G1083" i="1" s="1"/>
  <c r="H1084" i="1"/>
  <c r="G1084" i="1" s="1"/>
  <c r="H1085" i="1"/>
  <c r="G1085" i="1" s="1"/>
  <c r="H1086" i="1"/>
  <c r="G1086" i="1" s="1"/>
  <c r="H1087" i="1"/>
  <c r="G1087" i="1" s="1"/>
  <c r="H1088" i="1"/>
  <c r="G1088" i="1" s="1"/>
  <c r="H1089" i="1"/>
  <c r="G1089" i="1" s="1"/>
  <c r="H1090" i="1"/>
  <c r="G1090" i="1" s="1"/>
  <c r="H1091" i="1"/>
  <c r="G1091" i="1" s="1"/>
  <c r="H1092" i="1"/>
  <c r="G1092" i="1" s="1"/>
  <c r="H1093" i="1"/>
  <c r="G1093" i="1" s="1"/>
  <c r="H1094" i="1"/>
  <c r="G1094" i="1" s="1"/>
  <c r="H1095" i="1"/>
  <c r="G1095" i="1" s="1"/>
  <c r="H1096" i="1"/>
  <c r="G1096" i="1" s="1"/>
  <c r="H1097" i="1"/>
  <c r="G1097" i="1" s="1"/>
  <c r="H1098" i="1"/>
  <c r="G1098" i="1" s="1"/>
  <c r="H1099" i="1"/>
  <c r="G1099" i="1" s="1"/>
  <c r="H1100" i="1"/>
  <c r="G1100" i="1" s="1"/>
  <c r="H1101" i="1"/>
  <c r="G1101" i="1" s="1"/>
  <c r="H1102" i="1"/>
  <c r="G1102" i="1" s="1"/>
  <c r="H1103" i="1"/>
  <c r="G1103" i="1" s="1"/>
  <c r="H1104" i="1"/>
  <c r="G1104" i="1" s="1"/>
  <c r="H1105" i="1"/>
  <c r="G1105" i="1" s="1"/>
  <c r="H1106" i="1"/>
  <c r="G1106" i="1" s="1"/>
  <c r="H1107" i="1"/>
  <c r="G1107" i="1" s="1"/>
  <c r="H1108" i="1"/>
  <c r="G1108" i="1" s="1"/>
  <c r="H1109" i="1"/>
  <c r="G1109" i="1" s="1"/>
  <c r="H1110" i="1"/>
  <c r="G1110" i="1" s="1"/>
  <c r="H1111" i="1"/>
  <c r="G1111" i="1" s="1"/>
  <c r="H1112" i="1"/>
  <c r="G1112" i="1" s="1"/>
  <c r="H1113" i="1"/>
  <c r="G1113" i="1" s="1"/>
  <c r="H1114" i="1"/>
  <c r="G1114" i="1" s="1"/>
  <c r="H1115" i="1"/>
  <c r="G1115" i="1" s="1"/>
  <c r="H1116" i="1"/>
  <c r="G1116" i="1" s="1"/>
  <c r="H1117" i="1"/>
  <c r="G1117" i="1" s="1"/>
  <c r="H1118" i="1"/>
  <c r="G1118" i="1" s="1"/>
  <c r="H1119" i="1"/>
  <c r="G1119" i="1" s="1"/>
  <c r="H1120" i="1"/>
  <c r="G1120" i="1" s="1"/>
  <c r="H1121" i="1"/>
  <c r="G1121" i="1" s="1"/>
  <c r="H1122" i="1"/>
  <c r="G1122" i="1" s="1"/>
  <c r="H1123" i="1"/>
  <c r="G1123" i="1" s="1"/>
  <c r="H1124" i="1"/>
  <c r="G1124" i="1" s="1"/>
  <c r="H1125" i="1"/>
  <c r="G1125" i="1" s="1"/>
  <c r="H1126" i="1"/>
  <c r="G1126" i="1" s="1"/>
  <c r="H1127" i="1"/>
  <c r="G1127" i="1" s="1"/>
  <c r="H1128" i="1"/>
  <c r="G1128" i="1" s="1"/>
  <c r="H1129" i="1"/>
  <c r="G1129" i="1" s="1"/>
  <c r="H1130" i="1"/>
  <c r="G1130" i="1" s="1"/>
  <c r="H1131" i="1"/>
  <c r="G1131" i="1" s="1"/>
  <c r="H1132" i="1"/>
  <c r="G1132" i="1" s="1"/>
  <c r="H1133" i="1"/>
  <c r="G1133" i="1" s="1"/>
  <c r="H1134" i="1"/>
  <c r="G1134" i="1" s="1"/>
  <c r="H1135" i="1"/>
  <c r="G1135" i="1" s="1"/>
  <c r="H1136" i="1"/>
  <c r="G1136" i="1" s="1"/>
  <c r="H1137" i="1"/>
  <c r="G1137" i="1" s="1"/>
  <c r="H1138" i="1"/>
  <c r="G1138" i="1" s="1"/>
  <c r="H1139" i="1"/>
  <c r="G1139" i="1" s="1"/>
  <c r="H1140" i="1"/>
  <c r="G1140" i="1" s="1"/>
  <c r="H1141" i="1"/>
  <c r="G1141" i="1" s="1"/>
  <c r="H1142" i="1"/>
  <c r="G1142" i="1" s="1"/>
  <c r="H1143" i="1"/>
  <c r="G1143" i="1" s="1"/>
  <c r="H1144" i="1"/>
  <c r="G1144" i="1" s="1"/>
  <c r="H1145" i="1"/>
  <c r="G1145" i="1" s="1"/>
  <c r="H1146" i="1"/>
  <c r="G1146" i="1" s="1"/>
  <c r="H1147" i="1"/>
  <c r="G1147" i="1" s="1"/>
  <c r="H1148" i="1"/>
  <c r="G1148" i="1" s="1"/>
  <c r="H1149" i="1"/>
  <c r="G1149" i="1" s="1"/>
  <c r="H1150" i="1"/>
  <c r="G1150" i="1" s="1"/>
  <c r="H1151" i="1"/>
  <c r="G1151" i="1" s="1"/>
  <c r="H1152" i="1"/>
  <c r="G1152" i="1" s="1"/>
  <c r="H1153" i="1"/>
  <c r="G1153" i="1" s="1"/>
  <c r="H1154" i="1"/>
  <c r="G1154" i="1" s="1"/>
  <c r="H1155" i="1"/>
  <c r="G1155" i="1" s="1"/>
  <c r="H1156" i="1"/>
  <c r="G1156" i="1" s="1"/>
  <c r="H1157" i="1"/>
  <c r="G1157" i="1" s="1"/>
  <c r="H1158" i="1"/>
  <c r="G1158" i="1" s="1"/>
  <c r="H1159" i="1"/>
  <c r="G1159" i="1" s="1"/>
  <c r="H1160" i="1"/>
  <c r="G1160" i="1" s="1"/>
  <c r="H1161" i="1"/>
  <c r="G1161" i="1" s="1"/>
  <c r="H1162" i="1"/>
  <c r="G1162" i="1" s="1"/>
  <c r="H1163" i="1"/>
  <c r="G1163" i="1" s="1"/>
  <c r="H1164" i="1"/>
  <c r="G1164" i="1" s="1"/>
  <c r="H1165" i="1"/>
  <c r="G1165" i="1" s="1"/>
  <c r="H1166" i="1"/>
  <c r="G1166" i="1" s="1"/>
  <c r="H1167" i="1"/>
  <c r="G1167" i="1" s="1"/>
  <c r="H1168" i="1"/>
  <c r="G1168" i="1" s="1"/>
  <c r="H1169" i="1"/>
  <c r="G1169" i="1" s="1"/>
  <c r="H1170" i="1"/>
  <c r="G1170" i="1" s="1"/>
  <c r="H1171" i="1"/>
  <c r="G1171" i="1" s="1"/>
  <c r="H1172" i="1"/>
  <c r="G1172" i="1" s="1"/>
  <c r="H1173" i="1"/>
  <c r="G1173" i="1" s="1"/>
  <c r="H1174" i="1"/>
  <c r="G1174" i="1" s="1"/>
  <c r="H1175" i="1"/>
  <c r="G1175" i="1" s="1"/>
  <c r="H1176" i="1"/>
  <c r="G1176" i="1" s="1"/>
  <c r="H1177" i="1"/>
  <c r="G1177" i="1" s="1"/>
  <c r="H1178" i="1"/>
  <c r="G1178" i="1" s="1"/>
  <c r="H1179" i="1"/>
  <c r="G1179" i="1" s="1"/>
  <c r="H1180" i="1"/>
  <c r="G1180" i="1" s="1"/>
  <c r="H1181" i="1"/>
  <c r="G1181" i="1" s="1"/>
  <c r="H1182" i="1"/>
  <c r="G1182" i="1" s="1"/>
  <c r="H1183" i="1"/>
  <c r="G1183" i="1" s="1"/>
  <c r="H1184" i="1"/>
  <c r="G1184" i="1" s="1"/>
  <c r="H1185" i="1"/>
  <c r="G1185" i="1" s="1"/>
  <c r="H1186" i="1"/>
  <c r="G1186" i="1" s="1"/>
  <c r="H1187" i="1"/>
  <c r="G1187" i="1" s="1"/>
  <c r="H1188" i="1"/>
  <c r="G1188" i="1" s="1"/>
  <c r="H1189" i="1"/>
  <c r="G1189" i="1" s="1"/>
  <c r="H1190" i="1"/>
  <c r="G1190" i="1" s="1"/>
  <c r="H1191" i="1"/>
  <c r="G1191" i="1" s="1"/>
  <c r="H1192" i="1"/>
  <c r="G1192" i="1" s="1"/>
  <c r="H1193" i="1"/>
  <c r="G1193" i="1" s="1"/>
  <c r="H1194" i="1"/>
  <c r="G1194" i="1" s="1"/>
  <c r="H1195" i="1"/>
  <c r="G1195" i="1" s="1"/>
  <c r="H1196" i="1"/>
  <c r="G1196" i="1" s="1"/>
  <c r="H1197" i="1"/>
  <c r="G1197" i="1" s="1"/>
  <c r="H1198" i="1"/>
  <c r="G1198" i="1" s="1"/>
  <c r="H1199" i="1"/>
  <c r="G1199" i="1" s="1"/>
  <c r="H1200" i="1"/>
  <c r="G1200" i="1" s="1"/>
  <c r="H1201" i="1"/>
  <c r="G1201" i="1" s="1"/>
  <c r="H1202" i="1"/>
  <c r="G1202" i="1" s="1"/>
  <c r="H1203" i="1"/>
  <c r="G1203" i="1" s="1"/>
  <c r="H1204" i="1"/>
  <c r="G1204" i="1" s="1"/>
  <c r="H1205" i="1"/>
  <c r="G1205" i="1" s="1"/>
  <c r="H1206" i="1"/>
  <c r="G1206" i="1" s="1"/>
  <c r="H1207" i="1"/>
  <c r="G1207" i="1" s="1"/>
  <c r="H1208" i="1"/>
  <c r="G1208" i="1" s="1"/>
  <c r="H1209" i="1"/>
  <c r="G1209" i="1" s="1"/>
  <c r="H1210" i="1"/>
  <c r="G1210" i="1" s="1"/>
  <c r="H1211" i="1"/>
  <c r="G1211" i="1" s="1"/>
  <c r="H1212" i="1"/>
  <c r="G1212" i="1" s="1"/>
  <c r="H1213" i="1"/>
  <c r="G1213" i="1" s="1"/>
  <c r="H1214" i="1"/>
  <c r="G1214" i="1" s="1"/>
  <c r="H1215" i="1"/>
  <c r="G1215" i="1" s="1"/>
  <c r="H1216" i="1"/>
  <c r="G1216" i="1" s="1"/>
  <c r="H1217" i="1"/>
  <c r="G1217" i="1" s="1"/>
  <c r="H1218" i="1"/>
  <c r="G1218" i="1" s="1"/>
  <c r="H1219" i="1"/>
  <c r="G1219" i="1" s="1"/>
  <c r="H1220" i="1"/>
  <c r="G1220" i="1" s="1"/>
  <c r="H1221" i="1"/>
  <c r="G1221" i="1" s="1"/>
  <c r="H1222" i="1"/>
  <c r="G1222" i="1" s="1"/>
  <c r="H1223" i="1"/>
  <c r="G1223" i="1" s="1"/>
  <c r="H1224" i="1"/>
  <c r="G1224" i="1" s="1"/>
  <c r="H1225" i="1"/>
  <c r="G1225" i="1" s="1"/>
  <c r="H1226" i="1"/>
  <c r="G1226" i="1" s="1"/>
  <c r="H1227" i="1"/>
  <c r="G1227" i="1" s="1"/>
  <c r="H1228" i="1"/>
  <c r="G1228" i="1" s="1"/>
  <c r="H1229" i="1"/>
  <c r="G1229" i="1" s="1"/>
  <c r="H1230" i="1"/>
  <c r="G1230" i="1" s="1"/>
  <c r="H1231" i="1"/>
  <c r="G1231" i="1" s="1"/>
  <c r="H1232" i="1"/>
  <c r="G1232" i="1" s="1"/>
  <c r="H1233" i="1"/>
  <c r="G1233" i="1" s="1"/>
  <c r="H1234" i="1"/>
  <c r="G1234" i="1" s="1"/>
  <c r="H1235" i="1"/>
  <c r="G1235" i="1" s="1"/>
  <c r="H1236" i="1"/>
  <c r="G1236" i="1" s="1"/>
  <c r="H1237" i="1"/>
  <c r="G1237" i="1" s="1"/>
  <c r="H1238" i="1"/>
  <c r="G1238" i="1" s="1"/>
  <c r="H1239" i="1"/>
  <c r="G1239" i="1" s="1"/>
  <c r="H1240" i="1"/>
  <c r="G1240" i="1" s="1"/>
  <c r="H1241" i="1"/>
  <c r="G1241" i="1" s="1"/>
  <c r="H1242" i="1"/>
  <c r="G1242" i="1" s="1"/>
  <c r="H1243" i="1"/>
  <c r="G1243" i="1" s="1"/>
  <c r="H1244" i="1"/>
  <c r="G1244" i="1" s="1"/>
  <c r="H1245" i="1"/>
  <c r="G1245" i="1" s="1"/>
  <c r="H1246" i="1"/>
  <c r="G1246" i="1" s="1"/>
  <c r="H1247" i="1"/>
  <c r="G1247" i="1" s="1"/>
  <c r="H1248" i="1"/>
  <c r="G1248" i="1" s="1"/>
  <c r="H1249" i="1"/>
  <c r="G1249" i="1" s="1"/>
  <c r="H1250" i="1"/>
  <c r="G1250" i="1" s="1"/>
  <c r="H1251" i="1"/>
  <c r="G1251" i="1" s="1"/>
  <c r="H1252" i="1"/>
  <c r="G1252" i="1" s="1"/>
  <c r="H2" i="1"/>
  <c r="G2" i="1" s="1"/>
  <c r="M6" i="5" s="1"/>
  <c r="N3" i="1"/>
  <c r="O3" i="1"/>
  <c r="N4" i="1"/>
  <c r="O4" i="1"/>
  <c r="N5" i="1"/>
  <c r="O5" i="1"/>
  <c r="N6" i="1"/>
  <c r="O6" i="1"/>
  <c r="N7" i="1"/>
  <c r="O7" i="1"/>
  <c r="N8" i="1"/>
  <c r="O8" i="1"/>
  <c r="N9" i="1"/>
  <c r="O9" i="1"/>
  <c r="N10" i="1"/>
  <c r="O10" i="1"/>
  <c r="N11" i="1"/>
  <c r="O11" i="1"/>
  <c r="N12" i="1"/>
  <c r="O12" i="1"/>
  <c r="N13" i="1"/>
  <c r="O13" i="1"/>
  <c r="N14" i="1"/>
  <c r="O14" i="1"/>
  <c r="N15" i="1"/>
  <c r="O15" i="1"/>
  <c r="N16" i="1"/>
  <c r="O16" i="1"/>
  <c r="N17" i="1"/>
  <c r="O17" i="1"/>
  <c r="N18" i="1"/>
  <c r="O18" i="1"/>
  <c r="N19" i="1"/>
  <c r="O19" i="1"/>
  <c r="N20" i="1"/>
  <c r="O20" i="1"/>
  <c r="N21" i="1"/>
  <c r="O21" i="1"/>
  <c r="N22" i="1"/>
  <c r="O22" i="1"/>
  <c r="N23" i="1"/>
  <c r="O23" i="1"/>
  <c r="N24" i="1"/>
  <c r="O24" i="1"/>
  <c r="N25" i="1"/>
  <c r="O25" i="1"/>
  <c r="N26" i="1"/>
  <c r="O26" i="1"/>
  <c r="N27" i="1"/>
  <c r="O27" i="1"/>
  <c r="N28" i="1"/>
  <c r="O28" i="1"/>
  <c r="N29" i="1"/>
  <c r="O29" i="1"/>
  <c r="N30" i="1"/>
  <c r="O30" i="1"/>
  <c r="N31" i="1"/>
  <c r="O31" i="1"/>
  <c r="N32" i="1"/>
  <c r="O32" i="1"/>
  <c r="N33" i="1"/>
  <c r="O33" i="1"/>
  <c r="N34" i="1"/>
  <c r="O34" i="1"/>
  <c r="N35" i="1"/>
  <c r="O35" i="1"/>
  <c r="N36" i="1"/>
  <c r="O36" i="1"/>
  <c r="N37" i="1"/>
  <c r="O37" i="1"/>
  <c r="N38" i="1"/>
  <c r="O38" i="1"/>
  <c r="N39" i="1"/>
  <c r="O39" i="1"/>
  <c r="N40" i="1"/>
  <c r="O40" i="1"/>
  <c r="N41" i="1"/>
  <c r="O41" i="1"/>
  <c r="N42" i="1"/>
  <c r="O42" i="1"/>
  <c r="N43" i="1"/>
  <c r="O43" i="1"/>
  <c r="N44" i="1"/>
  <c r="O44" i="1"/>
  <c r="N45" i="1"/>
  <c r="O45" i="1"/>
  <c r="N46" i="1"/>
  <c r="O46" i="1"/>
  <c r="N47" i="1"/>
  <c r="O47" i="1"/>
  <c r="N48" i="1"/>
  <c r="O48" i="1"/>
  <c r="N49" i="1"/>
  <c r="O49" i="1"/>
  <c r="N50" i="1"/>
  <c r="O50" i="1"/>
  <c r="N51" i="1"/>
  <c r="O51" i="1"/>
  <c r="N52" i="1"/>
  <c r="O52" i="1"/>
  <c r="N53" i="1"/>
  <c r="O53" i="1"/>
  <c r="N54" i="1"/>
  <c r="O54" i="1"/>
  <c r="N55" i="1"/>
  <c r="O55" i="1"/>
  <c r="N56" i="1"/>
  <c r="O56" i="1"/>
  <c r="N57" i="1"/>
  <c r="O57" i="1"/>
  <c r="N58" i="1"/>
  <c r="O58" i="1"/>
  <c r="N59" i="1"/>
  <c r="O59" i="1"/>
  <c r="N60" i="1"/>
  <c r="O60" i="1"/>
  <c r="N61" i="1"/>
  <c r="O61" i="1"/>
  <c r="N62" i="1"/>
  <c r="O62" i="1"/>
  <c r="N63" i="1"/>
  <c r="O63" i="1"/>
  <c r="N64" i="1"/>
  <c r="O64" i="1"/>
  <c r="N65" i="1"/>
  <c r="O65" i="1"/>
  <c r="N66" i="1"/>
  <c r="O66" i="1"/>
  <c r="N67" i="1"/>
  <c r="O67" i="1"/>
  <c r="N68" i="1"/>
  <c r="O68" i="1"/>
  <c r="N69" i="1"/>
  <c r="O69" i="1"/>
  <c r="N70" i="1"/>
  <c r="O70" i="1"/>
  <c r="N71" i="1"/>
  <c r="O71"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N113" i="1"/>
  <c r="O113" i="1"/>
  <c r="N114" i="1"/>
  <c r="O114" i="1"/>
  <c r="N115" i="1"/>
  <c r="O115" i="1"/>
  <c r="N116" i="1"/>
  <c r="O116" i="1"/>
  <c r="N117" i="1"/>
  <c r="O117" i="1"/>
  <c r="N118" i="1"/>
  <c r="O118" i="1"/>
  <c r="N119" i="1"/>
  <c r="O119" i="1"/>
  <c r="N120" i="1"/>
  <c r="O120" i="1"/>
  <c r="N121" i="1"/>
  <c r="O121" i="1"/>
  <c r="N122" i="1"/>
  <c r="O122" i="1"/>
  <c r="N123" i="1"/>
  <c r="O123" i="1"/>
  <c r="N124" i="1"/>
  <c r="O124" i="1"/>
  <c r="N125" i="1"/>
  <c r="O125" i="1"/>
  <c r="N126" i="1"/>
  <c r="O126" i="1"/>
  <c r="N127" i="1"/>
  <c r="O127" i="1"/>
  <c r="N128" i="1"/>
  <c r="O128" i="1"/>
  <c r="N129" i="1"/>
  <c r="O129" i="1"/>
  <c r="N130" i="1"/>
  <c r="O130" i="1"/>
  <c r="N131" i="1"/>
  <c r="O131" i="1"/>
  <c r="N132" i="1"/>
  <c r="O132" i="1"/>
  <c r="N133" i="1"/>
  <c r="O133" i="1"/>
  <c r="N134" i="1"/>
  <c r="O134" i="1"/>
  <c r="N135" i="1"/>
  <c r="O135" i="1"/>
  <c r="N136" i="1"/>
  <c r="O136" i="1"/>
  <c r="N137" i="1"/>
  <c r="O137" i="1"/>
  <c r="N138" i="1"/>
  <c r="O138" i="1"/>
  <c r="N139" i="1"/>
  <c r="O139" i="1"/>
  <c r="N140" i="1"/>
  <c r="O140" i="1"/>
  <c r="N141" i="1"/>
  <c r="O141" i="1"/>
  <c r="N142" i="1"/>
  <c r="O142" i="1"/>
  <c r="N143" i="1"/>
  <c r="O143" i="1"/>
  <c r="N144" i="1"/>
  <c r="O144" i="1"/>
  <c r="N145" i="1"/>
  <c r="O145" i="1"/>
  <c r="N146" i="1"/>
  <c r="O146" i="1"/>
  <c r="N147" i="1"/>
  <c r="O147" i="1"/>
  <c r="N148" i="1"/>
  <c r="O148" i="1"/>
  <c r="N149" i="1"/>
  <c r="O149" i="1"/>
  <c r="N150" i="1"/>
  <c r="O150" i="1"/>
  <c r="N151" i="1"/>
  <c r="O151" i="1"/>
  <c r="N152" i="1"/>
  <c r="O152" i="1"/>
  <c r="N153" i="1"/>
  <c r="O153" i="1"/>
  <c r="N154" i="1"/>
  <c r="O154" i="1"/>
  <c r="N155" i="1"/>
  <c r="O155" i="1"/>
  <c r="N156" i="1"/>
  <c r="O156" i="1"/>
  <c r="N157" i="1"/>
  <c r="O157" i="1"/>
  <c r="N158" i="1"/>
  <c r="O158" i="1"/>
  <c r="N159" i="1"/>
  <c r="O159" i="1"/>
  <c r="N160" i="1"/>
  <c r="O160" i="1"/>
  <c r="N161" i="1"/>
  <c r="O161" i="1"/>
  <c r="N162" i="1"/>
  <c r="O162" i="1"/>
  <c r="N163" i="1"/>
  <c r="O163" i="1"/>
  <c r="N164" i="1"/>
  <c r="O164" i="1"/>
  <c r="N165" i="1"/>
  <c r="O165" i="1"/>
  <c r="N166" i="1"/>
  <c r="O166" i="1"/>
  <c r="N167" i="1"/>
  <c r="O167" i="1"/>
  <c r="N168" i="1"/>
  <c r="O168" i="1"/>
  <c r="N169" i="1"/>
  <c r="O169" i="1"/>
  <c r="N170" i="1"/>
  <c r="O170" i="1"/>
  <c r="N171" i="1"/>
  <c r="O171" i="1"/>
  <c r="N172" i="1"/>
  <c r="O172" i="1"/>
  <c r="N173" i="1"/>
  <c r="O173" i="1"/>
  <c r="N174" i="1"/>
  <c r="O174" i="1"/>
  <c r="N175" i="1"/>
  <c r="O175" i="1"/>
  <c r="N176" i="1"/>
  <c r="O176" i="1"/>
  <c r="N177" i="1"/>
  <c r="O177" i="1"/>
  <c r="N178" i="1"/>
  <c r="O178" i="1"/>
  <c r="N179" i="1"/>
  <c r="O179" i="1"/>
  <c r="N180" i="1"/>
  <c r="O180" i="1"/>
  <c r="N181" i="1"/>
  <c r="O181" i="1"/>
  <c r="N182" i="1"/>
  <c r="O182" i="1"/>
  <c r="N183" i="1"/>
  <c r="O183" i="1"/>
  <c r="N184" i="1"/>
  <c r="O184" i="1"/>
  <c r="N185" i="1"/>
  <c r="O185" i="1"/>
  <c r="N186" i="1"/>
  <c r="O186" i="1"/>
  <c r="N187" i="1"/>
  <c r="O187" i="1"/>
  <c r="N188" i="1"/>
  <c r="O188" i="1"/>
  <c r="N189" i="1"/>
  <c r="O189" i="1"/>
  <c r="N190" i="1"/>
  <c r="O190" i="1"/>
  <c r="N191" i="1"/>
  <c r="O191" i="1"/>
  <c r="N192" i="1"/>
  <c r="O192" i="1"/>
  <c r="N193" i="1"/>
  <c r="O193" i="1"/>
  <c r="N194" i="1"/>
  <c r="O194" i="1"/>
  <c r="N195" i="1"/>
  <c r="O195" i="1"/>
  <c r="N196" i="1"/>
  <c r="O196" i="1"/>
  <c r="N197" i="1"/>
  <c r="O197" i="1"/>
  <c r="N198" i="1"/>
  <c r="O198" i="1"/>
  <c r="N199" i="1"/>
  <c r="O199" i="1"/>
  <c r="N200" i="1"/>
  <c r="O200" i="1"/>
  <c r="N201" i="1"/>
  <c r="O201" i="1"/>
  <c r="N202" i="1"/>
  <c r="O202" i="1"/>
  <c r="N203" i="1"/>
  <c r="O203" i="1"/>
  <c r="N204" i="1"/>
  <c r="O204" i="1"/>
  <c r="N205" i="1"/>
  <c r="O205" i="1"/>
  <c r="N206" i="1"/>
  <c r="O206" i="1"/>
  <c r="N207" i="1"/>
  <c r="O207" i="1"/>
  <c r="N208" i="1"/>
  <c r="O208" i="1"/>
  <c r="N209" i="1"/>
  <c r="O209" i="1"/>
  <c r="N210" i="1"/>
  <c r="O210" i="1"/>
  <c r="N211" i="1"/>
  <c r="O211" i="1"/>
  <c r="N212" i="1"/>
  <c r="O212" i="1"/>
  <c r="N213" i="1"/>
  <c r="O213" i="1"/>
  <c r="N214" i="1"/>
  <c r="O214" i="1"/>
  <c r="N215" i="1"/>
  <c r="O215" i="1"/>
  <c r="N216" i="1"/>
  <c r="O216" i="1"/>
  <c r="N217" i="1"/>
  <c r="O217" i="1"/>
  <c r="N218" i="1"/>
  <c r="O218" i="1"/>
  <c r="N219" i="1"/>
  <c r="O219" i="1"/>
  <c r="N220" i="1"/>
  <c r="O220" i="1"/>
  <c r="N221" i="1"/>
  <c r="O221" i="1"/>
  <c r="N222" i="1"/>
  <c r="O222" i="1"/>
  <c r="N223" i="1"/>
  <c r="O223" i="1"/>
  <c r="N224" i="1"/>
  <c r="O224" i="1"/>
  <c r="N225" i="1"/>
  <c r="O225" i="1"/>
  <c r="N226" i="1"/>
  <c r="O226" i="1"/>
  <c r="N227" i="1"/>
  <c r="O227" i="1"/>
  <c r="N228" i="1"/>
  <c r="O228" i="1"/>
  <c r="N229" i="1"/>
  <c r="O229" i="1"/>
  <c r="N230" i="1"/>
  <c r="O230" i="1"/>
  <c r="N231" i="1"/>
  <c r="O231" i="1"/>
  <c r="N232" i="1"/>
  <c r="O232" i="1"/>
  <c r="N233" i="1"/>
  <c r="O233" i="1"/>
  <c r="N234" i="1"/>
  <c r="O234" i="1"/>
  <c r="N235" i="1"/>
  <c r="O235" i="1"/>
  <c r="N236" i="1"/>
  <c r="O236" i="1"/>
  <c r="N237" i="1"/>
  <c r="O237" i="1"/>
  <c r="N238" i="1"/>
  <c r="O238" i="1"/>
  <c r="N239" i="1"/>
  <c r="O239" i="1"/>
  <c r="N240" i="1"/>
  <c r="O240" i="1"/>
  <c r="N241" i="1"/>
  <c r="O241" i="1"/>
  <c r="N242" i="1"/>
  <c r="O242" i="1"/>
  <c r="N243" i="1"/>
  <c r="O243" i="1"/>
  <c r="N244" i="1"/>
  <c r="O244" i="1"/>
  <c r="N245" i="1"/>
  <c r="O245" i="1"/>
  <c r="N246" i="1"/>
  <c r="O246" i="1"/>
  <c r="N247" i="1"/>
  <c r="O247" i="1"/>
  <c r="N248" i="1"/>
  <c r="O248" i="1"/>
  <c r="N249" i="1"/>
  <c r="O249" i="1"/>
  <c r="N250" i="1"/>
  <c r="O250" i="1"/>
  <c r="N251" i="1"/>
  <c r="O251" i="1"/>
  <c r="N252" i="1"/>
  <c r="O252" i="1"/>
  <c r="N253" i="1"/>
  <c r="O253" i="1"/>
  <c r="N254" i="1"/>
  <c r="O254" i="1"/>
  <c r="N255" i="1"/>
  <c r="O255" i="1"/>
  <c r="N256" i="1"/>
  <c r="O256" i="1"/>
  <c r="N257" i="1"/>
  <c r="O257" i="1"/>
  <c r="N258" i="1"/>
  <c r="O258" i="1"/>
  <c r="N259" i="1"/>
  <c r="O259" i="1"/>
  <c r="N260" i="1"/>
  <c r="O260" i="1"/>
  <c r="N261" i="1"/>
  <c r="O261" i="1"/>
  <c r="N262" i="1"/>
  <c r="O262" i="1"/>
  <c r="N263" i="1"/>
  <c r="O263" i="1"/>
  <c r="N264" i="1"/>
  <c r="O264" i="1"/>
  <c r="N265" i="1"/>
  <c r="O265" i="1"/>
  <c r="N266" i="1"/>
  <c r="O266" i="1"/>
  <c r="N267" i="1"/>
  <c r="O267" i="1"/>
  <c r="N268" i="1"/>
  <c r="O268" i="1"/>
  <c r="N269" i="1"/>
  <c r="O269" i="1"/>
  <c r="N270" i="1"/>
  <c r="O270" i="1"/>
  <c r="N271" i="1"/>
  <c r="O271" i="1"/>
  <c r="N272" i="1"/>
  <c r="O272" i="1"/>
  <c r="N273" i="1"/>
  <c r="O273" i="1"/>
  <c r="N274" i="1"/>
  <c r="O274" i="1"/>
  <c r="N275" i="1"/>
  <c r="O275" i="1"/>
  <c r="N276" i="1"/>
  <c r="O276" i="1"/>
  <c r="N277" i="1"/>
  <c r="O277" i="1"/>
  <c r="N278" i="1"/>
  <c r="O278" i="1"/>
  <c r="N279" i="1"/>
  <c r="O279" i="1"/>
  <c r="N280" i="1"/>
  <c r="O280" i="1"/>
  <c r="N281" i="1"/>
  <c r="O281" i="1"/>
  <c r="N282" i="1"/>
  <c r="O282" i="1"/>
  <c r="N283" i="1"/>
  <c r="O283" i="1"/>
  <c r="N284" i="1"/>
  <c r="O284" i="1"/>
  <c r="N285" i="1"/>
  <c r="O285" i="1"/>
  <c r="N286" i="1"/>
  <c r="O286" i="1"/>
  <c r="N287" i="1"/>
  <c r="O287" i="1"/>
  <c r="N288" i="1"/>
  <c r="O288" i="1"/>
  <c r="N289" i="1"/>
  <c r="O289" i="1"/>
  <c r="N290" i="1"/>
  <c r="O290" i="1"/>
  <c r="N291" i="1"/>
  <c r="O291" i="1"/>
  <c r="N292" i="1"/>
  <c r="O292" i="1"/>
  <c r="N293" i="1"/>
  <c r="O293" i="1"/>
  <c r="N294" i="1"/>
  <c r="O294" i="1"/>
  <c r="N295" i="1"/>
  <c r="O295" i="1"/>
  <c r="N296" i="1"/>
  <c r="O296" i="1"/>
  <c r="N297" i="1"/>
  <c r="O297" i="1"/>
  <c r="N298" i="1"/>
  <c r="O298" i="1"/>
  <c r="N299" i="1"/>
  <c r="O299" i="1"/>
  <c r="N300" i="1"/>
  <c r="O300" i="1"/>
  <c r="N301" i="1"/>
  <c r="O301" i="1"/>
  <c r="N302" i="1"/>
  <c r="O302" i="1"/>
  <c r="N303" i="1"/>
  <c r="O303" i="1"/>
  <c r="N304" i="1"/>
  <c r="O304" i="1"/>
  <c r="N305" i="1"/>
  <c r="O305" i="1"/>
  <c r="N306" i="1"/>
  <c r="O306" i="1"/>
  <c r="N307" i="1"/>
  <c r="O307" i="1"/>
  <c r="N308" i="1"/>
  <c r="O308" i="1"/>
  <c r="N309" i="1"/>
  <c r="O309" i="1"/>
  <c r="N310" i="1"/>
  <c r="O310" i="1"/>
  <c r="N311" i="1"/>
  <c r="O311" i="1"/>
  <c r="N312" i="1"/>
  <c r="O312" i="1"/>
  <c r="N313" i="1"/>
  <c r="O313" i="1"/>
  <c r="N314" i="1"/>
  <c r="O314" i="1"/>
  <c r="N315" i="1"/>
  <c r="O315" i="1"/>
  <c r="N316" i="1"/>
  <c r="O316" i="1"/>
  <c r="N317" i="1"/>
  <c r="O317" i="1"/>
  <c r="N318" i="1"/>
  <c r="O318" i="1"/>
  <c r="N319" i="1"/>
  <c r="O319" i="1"/>
  <c r="N320" i="1"/>
  <c r="P320" i="1" s="1"/>
  <c r="O320" i="1"/>
  <c r="N321" i="1"/>
  <c r="O321" i="1"/>
  <c r="N322" i="1"/>
  <c r="O322" i="1"/>
  <c r="N323" i="1"/>
  <c r="O323" i="1"/>
  <c r="N324" i="1"/>
  <c r="O324" i="1"/>
  <c r="N325" i="1"/>
  <c r="O325" i="1"/>
  <c r="N326" i="1"/>
  <c r="O326" i="1"/>
  <c r="N327" i="1"/>
  <c r="O327" i="1"/>
  <c r="N328" i="1"/>
  <c r="O328" i="1"/>
  <c r="N329" i="1"/>
  <c r="O329" i="1"/>
  <c r="N330" i="1"/>
  <c r="P330" i="1" s="1"/>
  <c r="O330" i="1"/>
  <c r="N331" i="1"/>
  <c r="O331" i="1"/>
  <c r="N332" i="1"/>
  <c r="O332" i="1"/>
  <c r="N333" i="1"/>
  <c r="O333" i="1"/>
  <c r="N334" i="1"/>
  <c r="P334" i="1" s="1"/>
  <c r="O334" i="1"/>
  <c r="N335" i="1"/>
  <c r="P335" i="1" s="1"/>
  <c r="O335" i="1"/>
  <c r="N336" i="1"/>
  <c r="O336" i="1"/>
  <c r="N337" i="1"/>
  <c r="O337" i="1"/>
  <c r="N338" i="1"/>
  <c r="O338" i="1"/>
  <c r="N339" i="1"/>
  <c r="O339" i="1"/>
  <c r="N340" i="1"/>
  <c r="O340" i="1"/>
  <c r="N341" i="1"/>
  <c r="O341" i="1"/>
  <c r="N342" i="1"/>
  <c r="O342" i="1"/>
  <c r="N343" i="1"/>
  <c r="O343" i="1"/>
  <c r="N344" i="1"/>
  <c r="O344" i="1"/>
  <c r="N345" i="1"/>
  <c r="O345" i="1"/>
  <c r="N346" i="1"/>
  <c r="O346" i="1"/>
  <c r="N347" i="1"/>
  <c r="O347" i="1"/>
  <c r="N348" i="1"/>
  <c r="O348" i="1"/>
  <c r="N349" i="1"/>
  <c r="O349" i="1"/>
  <c r="N350" i="1"/>
  <c r="P350" i="1" s="1"/>
  <c r="O350" i="1"/>
  <c r="N351" i="1"/>
  <c r="O351" i="1"/>
  <c r="N352" i="1"/>
  <c r="O352" i="1"/>
  <c r="N353" i="1"/>
  <c r="O353" i="1"/>
  <c r="N354" i="1"/>
  <c r="O354" i="1"/>
  <c r="N355" i="1"/>
  <c r="P355" i="1" s="1"/>
  <c r="O355" i="1"/>
  <c r="N356" i="1"/>
  <c r="O356" i="1"/>
  <c r="N357" i="1"/>
  <c r="O357" i="1"/>
  <c r="N358" i="1"/>
  <c r="O358" i="1"/>
  <c r="N359" i="1"/>
  <c r="O359" i="1"/>
  <c r="N360" i="1"/>
  <c r="P360" i="1" s="1"/>
  <c r="O360" i="1"/>
  <c r="N361" i="1"/>
  <c r="O361" i="1"/>
  <c r="N362" i="1"/>
  <c r="O362" i="1"/>
  <c r="N363" i="1"/>
  <c r="O363" i="1"/>
  <c r="N364" i="1"/>
  <c r="O364" i="1"/>
  <c r="N365" i="1"/>
  <c r="O365" i="1"/>
  <c r="N366" i="1"/>
  <c r="O366" i="1"/>
  <c r="N367" i="1"/>
  <c r="O367" i="1"/>
  <c r="N368" i="1"/>
  <c r="O368" i="1"/>
  <c r="N369" i="1"/>
  <c r="O369" i="1"/>
  <c r="N370" i="1"/>
  <c r="P370" i="1" s="1"/>
  <c r="O370" i="1"/>
  <c r="N371" i="1"/>
  <c r="O371" i="1"/>
  <c r="N372" i="1"/>
  <c r="O372" i="1"/>
  <c r="N373" i="1"/>
  <c r="O373" i="1"/>
  <c r="N374" i="1"/>
  <c r="O374" i="1"/>
  <c r="N375" i="1"/>
  <c r="O375" i="1"/>
  <c r="N376" i="1"/>
  <c r="O376" i="1"/>
  <c r="N377" i="1"/>
  <c r="O377" i="1"/>
  <c r="N378" i="1"/>
  <c r="O378" i="1"/>
  <c r="N379" i="1"/>
  <c r="O379" i="1"/>
  <c r="N380" i="1"/>
  <c r="P380" i="1" s="1"/>
  <c r="O380" i="1"/>
  <c r="N381" i="1"/>
  <c r="O381" i="1"/>
  <c r="N382" i="1"/>
  <c r="O382" i="1"/>
  <c r="N383" i="1"/>
  <c r="O383" i="1"/>
  <c r="N384" i="1"/>
  <c r="O384" i="1"/>
  <c r="N385" i="1"/>
  <c r="O385" i="1"/>
  <c r="N386" i="1"/>
  <c r="O386" i="1"/>
  <c r="N387" i="1"/>
  <c r="O387" i="1"/>
  <c r="N388" i="1"/>
  <c r="O388" i="1"/>
  <c r="N389" i="1"/>
  <c r="O389" i="1"/>
  <c r="N390" i="1"/>
  <c r="P390" i="1" s="1"/>
  <c r="O390" i="1"/>
  <c r="N391" i="1"/>
  <c r="O391" i="1"/>
  <c r="N392" i="1"/>
  <c r="O392" i="1"/>
  <c r="N393" i="1"/>
  <c r="O393" i="1"/>
  <c r="N394" i="1"/>
  <c r="O394" i="1"/>
  <c r="N395" i="1"/>
  <c r="O395" i="1"/>
  <c r="N396" i="1"/>
  <c r="O396" i="1"/>
  <c r="N397" i="1"/>
  <c r="O397" i="1"/>
  <c r="N398" i="1"/>
  <c r="O398" i="1"/>
  <c r="N399" i="1"/>
  <c r="O399" i="1"/>
  <c r="N400" i="1"/>
  <c r="O400" i="1"/>
  <c r="N401" i="1"/>
  <c r="O401" i="1"/>
  <c r="N402" i="1"/>
  <c r="O402" i="1"/>
  <c r="N403" i="1"/>
  <c r="O403" i="1"/>
  <c r="N404" i="1"/>
  <c r="O404" i="1"/>
  <c r="N405" i="1"/>
  <c r="O405" i="1"/>
  <c r="N406" i="1"/>
  <c r="O406" i="1"/>
  <c r="N407" i="1"/>
  <c r="O407" i="1"/>
  <c r="N408" i="1"/>
  <c r="O408" i="1"/>
  <c r="N409" i="1"/>
  <c r="O409" i="1"/>
  <c r="N410" i="1"/>
  <c r="O410" i="1"/>
  <c r="N411" i="1"/>
  <c r="O411" i="1"/>
  <c r="N412" i="1"/>
  <c r="O412" i="1"/>
  <c r="N413" i="1"/>
  <c r="O413" i="1"/>
  <c r="N414" i="1"/>
  <c r="O414" i="1"/>
  <c r="N415" i="1"/>
  <c r="P415" i="1" s="1"/>
  <c r="O415" i="1"/>
  <c r="N416" i="1"/>
  <c r="O416" i="1"/>
  <c r="N417" i="1"/>
  <c r="O417" i="1"/>
  <c r="N418" i="1"/>
  <c r="O418" i="1"/>
  <c r="N419" i="1"/>
  <c r="O419" i="1"/>
  <c r="N420" i="1"/>
  <c r="P420" i="1" s="1"/>
  <c r="O420" i="1"/>
  <c r="N421" i="1"/>
  <c r="O421" i="1"/>
  <c r="N422" i="1"/>
  <c r="O422" i="1"/>
  <c r="N423" i="1"/>
  <c r="O423" i="1"/>
  <c r="N424" i="1"/>
  <c r="O424" i="1"/>
  <c r="N425" i="1"/>
  <c r="O425" i="1"/>
  <c r="N426" i="1"/>
  <c r="O426" i="1"/>
  <c r="N427" i="1"/>
  <c r="O427" i="1"/>
  <c r="N428" i="1"/>
  <c r="O428" i="1"/>
  <c r="N429" i="1"/>
  <c r="O429" i="1"/>
  <c r="N430" i="1"/>
  <c r="O430" i="1"/>
  <c r="N431" i="1"/>
  <c r="O431" i="1"/>
  <c r="N432" i="1"/>
  <c r="O432" i="1"/>
  <c r="N433" i="1"/>
  <c r="O433" i="1"/>
  <c r="N434" i="1"/>
  <c r="O434" i="1"/>
  <c r="N435" i="1"/>
  <c r="O435" i="1"/>
  <c r="N436" i="1"/>
  <c r="O436" i="1"/>
  <c r="N437" i="1"/>
  <c r="O437" i="1"/>
  <c r="N438" i="1"/>
  <c r="O438" i="1"/>
  <c r="N439" i="1"/>
  <c r="O439" i="1"/>
  <c r="N440" i="1"/>
  <c r="O440" i="1"/>
  <c r="N441" i="1"/>
  <c r="O441" i="1"/>
  <c r="N442" i="1"/>
  <c r="O442" i="1"/>
  <c r="N443" i="1"/>
  <c r="O443" i="1"/>
  <c r="N444" i="1"/>
  <c r="O444" i="1"/>
  <c r="N445" i="1"/>
  <c r="P445" i="1" s="1"/>
  <c r="O445" i="1"/>
  <c r="N446" i="1"/>
  <c r="O446" i="1"/>
  <c r="N447" i="1"/>
  <c r="O447" i="1"/>
  <c r="N448" i="1"/>
  <c r="O448" i="1"/>
  <c r="N449" i="1"/>
  <c r="O449" i="1"/>
  <c r="N450" i="1"/>
  <c r="P450" i="1" s="1"/>
  <c r="O450" i="1"/>
  <c r="N451" i="1"/>
  <c r="O451" i="1"/>
  <c r="N452" i="1"/>
  <c r="O452" i="1"/>
  <c r="N453" i="1"/>
  <c r="O453" i="1"/>
  <c r="N454" i="1"/>
  <c r="O454" i="1"/>
  <c r="N455" i="1"/>
  <c r="O455" i="1"/>
  <c r="N456" i="1"/>
  <c r="O456" i="1"/>
  <c r="N457" i="1"/>
  <c r="O457" i="1"/>
  <c r="N458" i="1"/>
  <c r="O458" i="1"/>
  <c r="N459" i="1"/>
  <c r="O459" i="1"/>
  <c r="N460" i="1"/>
  <c r="O460" i="1"/>
  <c r="N461" i="1"/>
  <c r="O461" i="1"/>
  <c r="N462" i="1"/>
  <c r="O462" i="1"/>
  <c r="N463" i="1"/>
  <c r="P463" i="1" s="1"/>
  <c r="O463" i="1"/>
  <c r="N464" i="1"/>
  <c r="O464" i="1"/>
  <c r="N465" i="1"/>
  <c r="O465" i="1"/>
  <c r="N466" i="1"/>
  <c r="O466" i="1"/>
  <c r="N467" i="1"/>
  <c r="O467" i="1"/>
  <c r="N468" i="1"/>
  <c r="O468" i="1"/>
  <c r="N469" i="1"/>
  <c r="O469" i="1"/>
  <c r="N470" i="1"/>
  <c r="O470" i="1"/>
  <c r="N471" i="1"/>
  <c r="O471" i="1"/>
  <c r="N472" i="1"/>
  <c r="O472" i="1"/>
  <c r="N473" i="1"/>
  <c r="O473" i="1"/>
  <c r="N474" i="1"/>
  <c r="O474" i="1"/>
  <c r="N475" i="1"/>
  <c r="O475" i="1"/>
  <c r="N476" i="1"/>
  <c r="O476" i="1"/>
  <c r="N477" i="1"/>
  <c r="O477" i="1"/>
  <c r="N478" i="1"/>
  <c r="O478" i="1"/>
  <c r="N479" i="1"/>
  <c r="O479" i="1"/>
  <c r="N480" i="1"/>
  <c r="O480" i="1"/>
  <c r="N481" i="1"/>
  <c r="O481" i="1"/>
  <c r="N482" i="1"/>
  <c r="O482" i="1"/>
  <c r="N483" i="1"/>
  <c r="O483" i="1"/>
  <c r="N484" i="1"/>
  <c r="O484" i="1"/>
  <c r="N485" i="1"/>
  <c r="O485" i="1"/>
  <c r="N486" i="1"/>
  <c r="O486" i="1"/>
  <c r="N487" i="1"/>
  <c r="O487" i="1"/>
  <c r="N488" i="1"/>
  <c r="O488" i="1"/>
  <c r="N489" i="1"/>
  <c r="O489" i="1"/>
  <c r="N490" i="1"/>
  <c r="O490" i="1"/>
  <c r="N491" i="1"/>
  <c r="O491" i="1"/>
  <c r="N492" i="1"/>
  <c r="O492" i="1"/>
  <c r="N493" i="1"/>
  <c r="O493" i="1"/>
  <c r="N494" i="1"/>
  <c r="O494" i="1"/>
  <c r="N495" i="1"/>
  <c r="O495" i="1"/>
  <c r="N496" i="1"/>
  <c r="O496" i="1"/>
  <c r="N497" i="1"/>
  <c r="O497" i="1"/>
  <c r="N498" i="1"/>
  <c r="O498" i="1"/>
  <c r="N499" i="1"/>
  <c r="O499" i="1"/>
  <c r="N500" i="1"/>
  <c r="O500" i="1"/>
  <c r="N501" i="1"/>
  <c r="O501" i="1"/>
  <c r="N502" i="1"/>
  <c r="O502" i="1"/>
  <c r="N503" i="1"/>
  <c r="O503" i="1"/>
  <c r="N504" i="1"/>
  <c r="O504" i="1"/>
  <c r="N505" i="1"/>
  <c r="O505" i="1"/>
  <c r="N506" i="1"/>
  <c r="O506" i="1"/>
  <c r="N507" i="1"/>
  <c r="O507" i="1"/>
  <c r="N508" i="1"/>
  <c r="O508" i="1"/>
  <c r="N509" i="1"/>
  <c r="O509" i="1"/>
  <c r="N510" i="1"/>
  <c r="O510" i="1"/>
  <c r="N511" i="1"/>
  <c r="O511" i="1"/>
  <c r="N512" i="1"/>
  <c r="O512" i="1"/>
  <c r="N513" i="1"/>
  <c r="O513" i="1"/>
  <c r="N514" i="1"/>
  <c r="O514" i="1"/>
  <c r="N515" i="1"/>
  <c r="O515" i="1"/>
  <c r="N516" i="1"/>
  <c r="O516" i="1"/>
  <c r="N517" i="1"/>
  <c r="O517" i="1"/>
  <c r="N518" i="1"/>
  <c r="O518" i="1"/>
  <c r="N519" i="1"/>
  <c r="O519" i="1"/>
  <c r="N520" i="1"/>
  <c r="O520" i="1"/>
  <c r="N521" i="1"/>
  <c r="O521" i="1"/>
  <c r="N522" i="1"/>
  <c r="O522" i="1"/>
  <c r="N523" i="1"/>
  <c r="O523" i="1"/>
  <c r="N524" i="1"/>
  <c r="O524" i="1"/>
  <c r="N525" i="1"/>
  <c r="O525" i="1"/>
  <c r="N526" i="1"/>
  <c r="O526" i="1"/>
  <c r="N527" i="1"/>
  <c r="O527" i="1"/>
  <c r="N528" i="1"/>
  <c r="O528" i="1"/>
  <c r="N529" i="1"/>
  <c r="O529" i="1"/>
  <c r="N530" i="1"/>
  <c r="O530" i="1"/>
  <c r="N531" i="1"/>
  <c r="O531" i="1"/>
  <c r="N532" i="1"/>
  <c r="O532" i="1"/>
  <c r="N533" i="1"/>
  <c r="O533" i="1"/>
  <c r="N534" i="1"/>
  <c r="O534" i="1"/>
  <c r="N535" i="1"/>
  <c r="O535" i="1"/>
  <c r="N536" i="1"/>
  <c r="O536" i="1"/>
  <c r="N537" i="1"/>
  <c r="O537" i="1"/>
  <c r="N538" i="1"/>
  <c r="O538" i="1"/>
  <c r="N539" i="1"/>
  <c r="O539" i="1"/>
  <c r="N540" i="1"/>
  <c r="O540" i="1"/>
  <c r="N541" i="1"/>
  <c r="O541" i="1"/>
  <c r="N542" i="1"/>
  <c r="O542" i="1"/>
  <c r="N543" i="1"/>
  <c r="O543" i="1"/>
  <c r="N544" i="1"/>
  <c r="O544" i="1"/>
  <c r="N545" i="1"/>
  <c r="O545" i="1"/>
  <c r="N546" i="1"/>
  <c r="O546" i="1"/>
  <c r="N547" i="1"/>
  <c r="O547" i="1"/>
  <c r="N548" i="1"/>
  <c r="O548" i="1"/>
  <c r="N549" i="1"/>
  <c r="O549" i="1"/>
  <c r="N550" i="1"/>
  <c r="O550" i="1"/>
  <c r="N551" i="1"/>
  <c r="O551" i="1"/>
  <c r="N552" i="1"/>
  <c r="O552" i="1"/>
  <c r="N553" i="1"/>
  <c r="O553" i="1"/>
  <c r="N554" i="1"/>
  <c r="O554" i="1"/>
  <c r="N555" i="1"/>
  <c r="O555" i="1"/>
  <c r="N556" i="1"/>
  <c r="O556" i="1"/>
  <c r="N557" i="1"/>
  <c r="O557" i="1"/>
  <c r="N558" i="1"/>
  <c r="O558" i="1"/>
  <c r="N559" i="1"/>
  <c r="O559" i="1"/>
  <c r="N560" i="1"/>
  <c r="O560" i="1"/>
  <c r="N561" i="1"/>
  <c r="O561" i="1"/>
  <c r="N562" i="1"/>
  <c r="O562" i="1"/>
  <c r="N563" i="1"/>
  <c r="O563" i="1"/>
  <c r="N564" i="1"/>
  <c r="O564" i="1"/>
  <c r="N565" i="1"/>
  <c r="O565" i="1"/>
  <c r="N566" i="1"/>
  <c r="O566" i="1"/>
  <c r="N567" i="1"/>
  <c r="O567" i="1"/>
  <c r="N568" i="1"/>
  <c r="O568" i="1"/>
  <c r="N569" i="1"/>
  <c r="O569" i="1"/>
  <c r="N570" i="1"/>
  <c r="O570" i="1"/>
  <c r="N571" i="1"/>
  <c r="O571" i="1"/>
  <c r="N572" i="1"/>
  <c r="O572" i="1"/>
  <c r="N573" i="1"/>
  <c r="O573" i="1"/>
  <c r="N574" i="1"/>
  <c r="O574" i="1"/>
  <c r="N575" i="1"/>
  <c r="O575" i="1"/>
  <c r="N576" i="1"/>
  <c r="O576" i="1"/>
  <c r="N577" i="1"/>
  <c r="O577" i="1"/>
  <c r="N578" i="1"/>
  <c r="O578" i="1"/>
  <c r="N579" i="1"/>
  <c r="O579" i="1"/>
  <c r="N580" i="1"/>
  <c r="O580" i="1"/>
  <c r="N581" i="1"/>
  <c r="O581" i="1"/>
  <c r="N582" i="1"/>
  <c r="O582" i="1"/>
  <c r="N583" i="1"/>
  <c r="O583" i="1"/>
  <c r="N584" i="1"/>
  <c r="O584" i="1"/>
  <c r="N585" i="1"/>
  <c r="O585" i="1"/>
  <c r="N586" i="1"/>
  <c r="O586" i="1"/>
  <c r="N587" i="1"/>
  <c r="O587" i="1"/>
  <c r="N588" i="1"/>
  <c r="O588" i="1"/>
  <c r="N589" i="1"/>
  <c r="O589" i="1"/>
  <c r="N590" i="1"/>
  <c r="O590" i="1"/>
  <c r="N591" i="1"/>
  <c r="O591" i="1"/>
  <c r="N592" i="1"/>
  <c r="O592" i="1"/>
  <c r="N593" i="1"/>
  <c r="O593" i="1"/>
  <c r="N594" i="1"/>
  <c r="O594" i="1"/>
  <c r="N595" i="1"/>
  <c r="O595" i="1"/>
  <c r="N596" i="1"/>
  <c r="O596" i="1"/>
  <c r="N597" i="1"/>
  <c r="O597" i="1"/>
  <c r="N598" i="1"/>
  <c r="O598" i="1"/>
  <c r="N599" i="1"/>
  <c r="O599" i="1"/>
  <c r="N600" i="1"/>
  <c r="O600" i="1"/>
  <c r="N601" i="1"/>
  <c r="O601" i="1"/>
  <c r="N602" i="1"/>
  <c r="O602" i="1"/>
  <c r="N603" i="1"/>
  <c r="O603" i="1"/>
  <c r="N604" i="1"/>
  <c r="O604" i="1"/>
  <c r="N605" i="1"/>
  <c r="O605" i="1"/>
  <c r="N606" i="1"/>
  <c r="O606" i="1"/>
  <c r="N607" i="1"/>
  <c r="O607" i="1"/>
  <c r="N608" i="1"/>
  <c r="O608" i="1"/>
  <c r="N609" i="1"/>
  <c r="O609" i="1"/>
  <c r="N610" i="1"/>
  <c r="O610" i="1"/>
  <c r="N611" i="1"/>
  <c r="O611" i="1"/>
  <c r="N612" i="1"/>
  <c r="O612" i="1"/>
  <c r="P612" i="1"/>
  <c r="N613" i="1"/>
  <c r="O613" i="1"/>
  <c r="N614" i="1"/>
  <c r="O614" i="1"/>
  <c r="N615" i="1"/>
  <c r="O615" i="1"/>
  <c r="N616" i="1"/>
  <c r="O616" i="1"/>
  <c r="N617" i="1"/>
  <c r="O617" i="1"/>
  <c r="N618" i="1"/>
  <c r="O618" i="1"/>
  <c r="N619" i="1"/>
  <c r="O619" i="1"/>
  <c r="N620" i="1"/>
  <c r="O620" i="1"/>
  <c r="N621" i="1"/>
  <c r="O621" i="1"/>
  <c r="N622" i="1"/>
  <c r="O622" i="1"/>
  <c r="N623" i="1"/>
  <c r="O623" i="1"/>
  <c r="N624" i="1"/>
  <c r="O624" i="1"/>
  <c r="N625" i="1"/>
  <c r="O625" i="1"/>
  <c r="N626" i="1"/>
  <c r="O626" i="1"/>
  <c r="N627" i="1"/>
  <c r="O627" i="1"/>
  <c r="P627" i="1" s="1"/>
  <c r="N628" i="1"/>
  <c r="O628" i="1"/>
  <c r="N629" i="1"/>
  <c r="O629" i="1"/>
  <c r="N630" i="1"/>
  <c r="O630" i="1"/>
  <c r="N631" i="1"/>
  <c r="O631" i="1"/>
  <c r="N632" i="1"/>
  <c r="O632" i="1"/>
  <c r="N633" i="1"/>
  <c r="O633" i="1"/>
  <c r="N634" i="1"/>
  <c r="O634" i="1"/>
  <c r="N635" i="1"/>
  <c r="O635" i="1"/>
  <c r="N636" i="1"/>
  <c r="O636" i="1"/>
  <c r="N637" i="1"/>
  <c r="O637" i="1"/>
  <c r="N638" i="1"/>
  <c r="O638" i="1"/>
  <c r="N639" i="1"/>
  <c r="O639" i="1"/>
  <c r="N640" i="1"/>
  <c r="O640" i="1"/>
  <c r="N641" i="1"/>
  <c r="O641" i="1"/>
  <c r="N642" i="1"/>
  <c r="O642" i="1"/>
  <c r="N643" i="1"/>
  <c r="O643" i="1"/>
  <c r="N644" i="1"/>
  <c r="O644" i="1"/>
  <c r="N645" i="1"/>
  <c r="O645" i="1"/>
  <c r="N646" i="1"/>
  <c r="O646" i="1"/>
  <c r="N647" i="1"/>
  <c r="O647" i="1"/>
  <c r="P647" i="1" s="1"/>
  <c r="N648" i="1"/>
  <c r="O648" i="1"/>
  <c r="N649" i="1"/>
  <c r="O649" i="1"/>
  <c r="N650" i="1"/>
  <c r="O650" i="1"/>
  <c r="N651" i="1"/>
  <c r="O651" i="1"/>
  <c r="N652" i="1"/>
  <c r="O652" i="1"/>
  <c r="N653" i="1"/>
  <c r="O653" i="1"/>
  <c r="N654" i="1"/>
  <c r="O654" i="1"/>
  <c r="N655" i="1"/>
  <c r="O655" i="1"/>
  <c r="N656" i="1"/>
  <c r="O656" i="1"/>
  <c r="N657" i="1"/>
  <c r="O657" i="1"/>
  <c r="N658" i="1"/>
  <c r="O658" i="1"/>
  <c r="N659" i="1"/>
  <c r="O659" i="1"/>
  <c r="N660" i="1"/>
  <c r="O660" i="1"/>
  <c r="N661" i="1"/>
  <c r="O661" i="1"/>
  <c r="N662" i="1"/>
  <c r="O662" i="1"/>
  <c r="N663" i="1"/>
  <c r="O663" i="1"/>
  <c r="N664" i="1"/>
  <c r="O664" i="1"/>
  <c r="N665" i="1"/>
  <c r="O665" i="1"/>
  <c r="N666" i="1"/>
  <c r="O666" i="1"/>
  <c r="N667" i="1"/>
  <c r="O667" i="1"/>
  <c r="N668" i="1"/>
  <c r="O668" i="1"/>
  <c r="N669" i="1"/>
  <c r="O669" i="1"/>
  <c r="N670" i="1"/>
  <c r="O670" i="1"/>
  <c r="N671" i="1"/>
  <c r="O671" i="1"/>
  <c r="N672" i="1"/>
  <c r="O672" i="1"/>
  <c r="N673" i="1"/>
  <c r="O673" i="1"/>
  <c r="N674" i="1"/>
  <c r="O674" i="1"/>
  <c r="N675" i="1"/>
  <c r="O675" i="1"/>
  <c r="N676" i="1"/>
  <c r="O676" i="1"/>
  <c r="N677" i="1"/>
  <c r="O677" i="1"/>
  <c r="N678" i="1"/>
  <c r="O678" i="1"/>
  <c r="N679" i="1"/>
  <c r="O679" i="1"/>
  <c r="N680" i="1"/>
  <c r="O680" i="1"/>
  <c r="N681" i="1"/>
  <c r="O681" i="1"/>
  <c r="N682" i="1"/>
  <c r="O682" i="1"/>
  <c r="N683" i="1"/>
  <c r="O683" i="1"/>
  <c r="N684" i="1"/>
  <c r="O684" i="1"/>
  <c r="N685" i="1"/>
  <c r="O685" i="1"/>
  <c r="N686" i="1"/>
  <c r="O686" i="1"/>
  <c r="N687" i="1"/>
  <c r="O687" i="1"/>
  <c r="N688" i="1"/>
  <c r="O688" i="1"/>
  <c r="N689" i="1"/>
  <c r="O689" i="1"/>
  <c r="N690" i="1"/>
  <c r="O690" i="1"/>
  <c r="N691" i="1"/>
  <c r="O691" i="1"/>
  <c r="N692" i="1"/>
  <c r="O692" i="1"/>
  <c r="N693" i="1"/>
  <c r="O693" i="1"/>
  <c r="N694" i="1"/>
  <c r="O694" i="1"/>
  <c r="N695" i="1"/>
  <c r="O695" i="1"/>
  <c r="N696" i="1"/>
  <c r="O696" i="1"/>
  <c r="N697" i="1"/>
  <c r="O697" i="1"/>
  <c r="N698" i="1"/>
  <c r="O698" i="1"/>
  <c r="N699" i="1"/>
  <c r="O699" i="1"/>
  <c r="N700" i="1"/>
  <c r="O700" i="1"/>
  <c r="N701" i="1"/>
  <c r="O701" i="1"/>
  <c r="N702" i="1"/>
  <c r="O702" i="1"/>
  <c r="N703" i="1"/>
  <c r="O703" i="1"/>
  <c r="N704" i="1"/>
  <c r="O704" i="1"/>
  <c r="N705" i="1"/>
  <c r="O705" i="1"/>
  <c r="N706" i="1"/>
  <c r="O706" i="1"/>
  <c r="N707" i="1"/>
  <c r="O707" i="1"/>
  <c r="N708" i="1"/>
  <c r="O708" i="1"/>
  <c r="N709" i="1"/>
  <c r="O709" i="1"/>
  <c r="N710" i="1"/>
  <c r="O710" i="1"/>
  <c r="N711" i="1"/>
  <c r="O711" i="1"/>
  <c r="N712" i="1"/>
  <c r="O712" i="1"/>
  <c r="N713" i="1"/>
  <c r="O713" i="1"/>
  <c r="N714" i="1"/>
  <c r="O714" i="1"/>
  <c r="N715" i="1"/>
  <c r="O715" i="1"/>
  <c r="N716" i="1"/>
  <c r="O716" i="1"/>
  <c r="N717" i="1"/>
  <c r="O717" i="1"/>
  <c r="N718" i="1"/>
  <c r="O718" i="1"/>
  <c r="N719" i="1"/>
  <c r="O719" i="1"/>
  <c r="N720" i="1"/>
  <c r="O720" i="1"/>
  <c r="N721" i="1"/>
  <c r="O721" i="1"/>
  <c r="N722" i="1"/>
  <c r="O722" i="1"/>
  <c r="N723" i="1"/>
  <c r="O723" i="1"/>
  <c r="N724" i="1"/>
  <c r="O724" i="1"/>
  <c r="N725" i="1"/>
  <c r="O725" i="1"/>
  <c r="N726" i="1"/>
  <c r="O726" i="1"/>
  <c r="N727" i="1"/>
  <c r="O727" i="1"/>
  <c r="P727" i="1" s="1"/>
  <c r="N728" i="1"/>
  <c r="O728" i="1"/>
  <c r="N729" i="1"/>
  <c r="O729" i="1"/>
  <c r="N730" i="1"/>
  <c r="O730" i="1"/>
  <c r="N731" i="1"/>
  <c r="O731" i="1"/>
  <c r="N732" i="1"/>
  <c r="O732" i="1"/>
  <c r="N733" i="1"/>
  <c r="O733" i="1"/>
  <c r="N734" i="1"/>
  <c r="O734" i="1"/>
  <c r="N735" i="1"/>
  <c r="O735" i="1"/>
  <c r="N736" i="1"/>
  <c r="O736" i="1"/>
  <c r="N737" i="1"/>
  <c r="O737" i="1"/>
  <c r="N738" i="1"/>
  <c r="O738" i="1"/>
  <c r="N739" i="1"/>
  <c r="O739" i="1"/>
  <c r="N740" i="1"/>
  <c r="O740" i="1"/>
  <c r="N741" i="1"/>
  <c r="O741" i="1"/>
  <c r="N742" i="1"/>
  <c r="O742" i="1"/>
  <c r="P742" i="1" s="1"/>
  <c r="N743" i="1"/>
  <c r="O743" i="1"/>
  <c r="N744" i="1"/>
  <c r="O744" i="1"/>
  <c r="N745" i="1"/>
  <c r="O745" i="1"/>
  <c r="N746" i="1"/>
  <c r="O746" i="1"/>
  <c r="N747" i="1"/>
  <c r="O747" i="1"/>
  <c r="N748" i="1"/>
  <c r="O748" i="1"/>
  <c r="N749" i="1"/>
  <c r="O749" i="1"/>
  <c r="N750" i="1"/>
  <c r="O750" i="1"/>
  <c r="N751" i="1"/>
  <c r="O751" i="1"/>
  <c r="N752" i="1"/>
  <c r="O752" i="1"/>
  <c r="N753" i="1"/>
  <c r="O753" i="1"/>
  <c r="N754" i="1"/>
  <c r="O754" i="1"/>
  <c r="N755" i="1"/>
  <c r="O755" i="1"/>
  <c r="N756" i="1"/>
  <c r="O756" i="1"/>
  <c r="N757" i="1"/>
  <c r="O757" i="1"/>
  <c r="N758" i="1"/>
  <c r="O758" i="1"/>
  <c r="N759" i="1"/>
  <c r="O759" i="1"/>
  <c r="N760" i="1"/>
  <c r="O760" i="1"/>
  <c r="N761" i="1"/>
  <c r="O761" i="1"/>
  <c r="N762" i="1"/>
  <c r="O762" i="1"/>
  <c r="N763" i="1"/>
  <c r="O763" i="1"/>
  <c r="N764" i="1"/>
  <c r="O764" i="1"/>
  <c r="N765" i="1"/>
  <c r="O765" i="1"/>
  <c r="N766" i="1"/>
  <c r="O766" i="1"/>
  <c r="N767" i="1"/>
  <c r="O767" i="1"/>
  <c r="N768" i="1"/>
  <c r="O768" i="1"/>
  <c r="N769" i="1"/>
  <c r="O769" i="1"/>
  <c r="N770" i="1"/>
  <c r="O770" i="1"/>
  <c r="N771" i="1"/>
  <c r="O771" i="1"/>
  <c r="N772" i="1"/>
  <c r="O772" i="1"/>
  <c r="N773" i="1"/>
  <c r="O773" i="1"/>
  <c r="N774" i="1"/>
  <c r="O774" i="1"/>
  <c r="N775" i="1"/>
  <c r="O775" i="1"/>
  <c r="N776" i="1"/>
  <c r="O776" i="1"/>
  <c r="N777" i="1"/>
  <c r="O777" i="1"/>
  <c r="N778" i="1"/>
  <c r="O778" i="1"/>
  <c r="N779" i="1"/>
  <c r="O779" i="1"/>
  <c r="N780" i="1"/>
  <c r="O780" i="1"/>
  <c r="N781" i="1"/>
  <c r="O781" i="1"/>
  <c r="N782" i="1"/>
  <c r="O782" i="1"/>
  <c r="N783" i="1"/>
  <c r="O783" i="1"/>
  <c r="N784" i="1"/>
  <c r="O784" i="1"/>
  <c r="N785" i="1"/>
  <c r="O785" i="1"/>
  <c r="N786" i="1"/>
  <c r="O786" i="1"/>
  <c r="N787" i="1"/>
  <c r="O787" i="1"/>
  <c r="N788" i="1"/>
  <c r="O788" i="1"/>
  <c r="N789" i="1"/>
  <c r="O789" i="1"/>
  <c r="N790" i="1"/>
  <c r="O790" i="1"/>
  <c r="N791" i="1"/>
  <c r="O791" i="1"/>
  <c r="N792" i="1"/>
  <c r="O792" i="1"/>
  <c r="N793" i="1"/>
  <c r="O793" i="1"/>
  <c r="N794" i="1"/>
  <c r="O794" i="1"/>
  <c r="N795" i="1"/>
  <c r="O795" i="1"/>
  <c r="N796" i="1"/>
  <c r="O796" i="1"/>
  <c r="N797" i="1"/>
  <c r="O797" i="1"/>
  <c r="N798" i="1"/>
  <c r="O798" i="1"/>
  <c r="N799" i="1"/>
  <c r="O799" i="1"/>
  <c r="N800" i="1"/>
  <c r="O800" i="1"/>
  <c r="N801" i="1"/>
  <c r="O801" i="1"/>
  <c r="N802" i="1"/>
  <c r="O802" i="1"/>
  <c r="N803" i="1"/>
  <c r="O803" i="1"/>
  <c r="N804" i="1"/>
  <c r="O804" i="1"/>
  <c r="N805" i="1"/>
  <c r="O805" i="1"/>
  <c r="N806" i="1"/>
  <c r="O806" i="1"/>
  <c r="N807" i="1"/>
  <c r="O807" i="1"/>
  <c r="N808" i="1"/>
  <c r="O808" i="1"/>
  <c r="N809" i="1"/>
  <c r="O809" i="1"/>
  <c r="N810" i="1"/>
  <c r="O810" i="1"/>
  <c r="N811" i="1"/>
  <c r="O811" i="1"/>
  <c r="N812" i="1"/>
  <c r="O812" i="1"/>
  <c r="N813" i="1"/>
  <c r="O813" i="1"/>
  <c r="N814" i="1"/>
  <c r="O814" i="1"/>
  <c r="N815" i="1"/>
  <c r="O815" i="1"/>
  <c r="N816" i="1"/>
  <c r="O816" i="1"/>
  <c r="N817" i="1"/>
  <c r="O817" i="1"/>
  <c r="N818" i="1"/>
  <c r="O818" i="1"/>
  <c r="N819" i="1"/>
  <c r="O819" i="1"/>
  <c r="N820" i="1"/>
  <c r="O820" i="1"/>
  <c r="N821" i="1"/>
  <c r="O821" i="1"/>
  <c r="N822" i="1"/>
  <c r="O822" i="1"/>
  <c r="N823" i="1"/>
  <c r="O823" i="1"/>
  <c r="P823" i="1" s="1"/>
  <c r="N824" i="1"/>
  <c r="O824" i="1"/>
  <c r="N825" i="1"/>
  <c r="O825" i="1"/>
  <c r="N826" i="1"/>
  <c r="O826" i="1"/>
  <c r="N827" i="1"/>
  <c r="O827" i="1"/>
  <c r="N828" i="1"/>
  <c r="O828" i="1"/>
  <c r="P828" i="1" s="1"/>
  <c r="N829" i="1"/>
  <c r="O829" i="1"/>
  <c r="N830" i="1"/>
  <c r="O830" i="1"/>
  <c r="N831" i="1"/>
  <c r="O831" i="1"/>
  <c r="N832" i="1"/>
  <c r="O832" i="1"/>
  <c r="N833" i="1"/>
  <c r="O833" i="1"/>
  <c r="N834" i="1"/>
  <c r="O834" i="1"/>
  <c r="N835" i="1"/>
  <c r="O835" i="1"/>
  <c r="N836" i="1"/>
  <c r="O836" i="1"/>
  <c r="N837" i="1"/>
  <c r="O837" i="1"/>
  <c r="N838" i="1"/>
  <c r="O838" i="1"/>
  <c r="N839" i="1"/>
  <c r="O839" i="1"/>
  <c r="N840" i="1"/>
  <c r="O840" i="1"/>
  <c r="N841" i="1"/>
  <c r="O841" i="1"/>
  <c r="N842" i="1"/>
  <c r="O842" i="1"/>
  <c r="N843" i="1"/>
  <c r="O843" i="1"/>
  <c r="P843" i="1" s="1"/>
  <c r="N844" i="1"/>
  <c r="O844" i="1"/>
  <c r="N845" i="1"/>
  <c r="O845" i="1"/>
  <c r="N846" i="1"/>
  <c r="O846" i="1"/>
  <c r="N847" i="1"/>
  <c r="O847" i="1"/>
  <c r="N848" i="1"/>
  <c r="O848" i="1"/>
  <c r="N849" i="1"/>
  <c r="O849" i="1"/>
  <c r="N850" i="1"/>
  <c r="O850" i="1"/>
  <c r="N851" i="1"/>
  <c r="O851" i="1"/>
  <c r="N852" i="1"/>
  <c r="O852" i="1"/>
  <c r="N853" i="1"/>
  <c r="O853" i="1"/>
  <c r="P853" i="1" s="1"/>
  <c r="N854" i="1"/>
  <c r="O854" i="1"/>
  <c r="N855" i="1"/>
  <c r="O855" i="1"/>
  <c r="N856" i="1"/>
  <c r="O856" i="1"/>
  <c r="N857" i="1"/>
  <c r="O857" i="1"/>
  <c r="N858" i="1"/>
  <c r="O858" i="1"/>
  <c r="N859" i="1"/>
  <c r="O859" i="1"/>
  <c r="N860" i="1"/>
  <c r="O860" i="1"/>
  <c r="N861" i="1"/>
  <c r="O861" i="1"/>
  <c r="N862" i="1"/>
  <c r="O862" i="1"/>
  <c r="N863" i="1"/>
  <c r="O863" i="1"/>
  <c r="N864" i="1"/>
  <c r="O864" i="1"/>
  <c r="N865" i="1"/>
  <c r="O865" i="1"/>
  <c r="N866" i="1"/>
  <c r="O866" i="1"/>
  <c r="N867" i="1"/>
  <c r="O867" i="1"/>
  <c r="N868" i="1"/>
  <c r="O868" i="1"/>
  <c r="N869" i="1"/>
  <c r="O869" i="1"/>
  <c r="N870" i="1"/>
  <c r="O870" i="1"/>
  <c r="N871" i="1"/>
  <c r="O871" i="1"/>
  <c r="N872" i="1"/>
  <c r="O872" i="1"/>
  <c r="N873" i="1"/>
  <c r="O873" i="1"/>
  <c r="N874" i="1"/>
  <c r="O874" i="1"/>
  <c r="N875" i="1"/>
  <c r="O875" i="1"/>
  <c r="N876" i="1"/>
  <c r="O876" i="1"/>
  <c r="N877" i="1"/>
  <c r="O877" i="1"/>
  <c r="N878" i="1"/>
  <c r="O878" i="1"/>
  <c r="N879" i="1"/>
  <c r="O879" i="1"/>
  <c r="N880" i="1"/>
  <c r="O880" i="1"/>
  <c r="N881" i="1"/>
  <c r="O881" i="1"/>
  <c r="N882" i="1"/>
  <c r="O882" i="1"/>
  <c r="N883" i="1"/>
  <c r="O883" i="1"/>
  <c r="N884" i="1"/>
  <c r="O884" i="1"/>
  <c r="N885" i="1"/>
  <c r="O885" i="1"/>
  <c r="N886" i="1"/>
  <c r="O886" i="1"/>
  <c r="N887" i="1"/>
  <c r="O887" i="1"/>
  <c r="N888" i="1"/>
  <c r="O888" i="1"/>
  <c r="N889" i="1"/>
  <c r="O889" i="1"/>
  <c r="N890" i="1"/>
  <c r="O890" i="1"/>
  <c r="N891" i="1"/>
  <c r="O891" i="1"/>
  <c r="N892" i="1"/>
  <c r="O892" i="1"/>
  <c r="N893" i="1"/>
  <c r="O893" i="1"/>
  <c r="N894" i="1"/>
  <c r="O894" i="1"/>
  <c r="N895" i="1"/>
  <c r="O895" i="1"/>
  <c r="N896" i="1"/>
  <c r="O896" i="1"/>
  <c r="N897" i="1"/>
  <c r="O897" i="1"/>
  <c r="N898" i="1"/>
  <c r="O898" i="1"/>
  <c r="N899" i="1"/>
  <c r="O899" i="1"/>
  <c r="N900" i="1"/>
  <c r="O900" i="1"/>
  <c r="N901" i="1"/>
  <c r="O901" i="1"/>
  <c r="N902" i="1"/>
  <c r="O902" i="1"/>
  <c r="N903" i="1"/>
  <c r="O903" i="1"/>
  <c r="N904" i="1"/>
  <c r="O904" i="1"/>
  <c r="N905" i="1"/>
  <c r="O905" i="1"/>
  <c r="N906" i="1"/>
  <c r="O906" i="1"/>
  <c r="N907" i="1"/>
  <c r="O907" i="1"/>
  <c r="N908" i="1"/>
  <c r="O908" i="1"/>
  <c r="N909" i="1"/>
  <c r="O909" i="1"/>
  <c r="N910" i="1"/>
  <c r="O910" i="1"/>
  <c r="N911" i="1"/>
  <c r="O911" i="1"/>
  <c r="N912" i="1"/>
  <c r="O912" i="1"/>
  <c r="N913" i="1"/>
  <c r="O913" i="1"/>
  <c r="N914" i="1"/>
  <c r="O914" i="1"/>
  <c r="N915" i="1"/>
  <c r="O915" i="1"/>
  <c r="N916" i="1"/>
  <c r="O916" i="1"/>
  <c r="N917" i="1"/>
  <c r="O917" i="1"/>
  <c r="N918" i="1"/>
  <c r="O918" i="1"/>
  <c r="N919" i="1"/>
  <c r="O919" i="1"/>
  <c r="N920" i="1"/>
  <c r="O920" i="1"/>
  <c r="N921" i="1"/>
  <c r="O921" i="1"/>
  <c r="N922" i="1"/>
  <c r="O922" i="1"/>
  <c r="N923" i="1"/>
  <c r="O923" i="1"/>
  <c r="P923" i="1" s="1"/>
  <c r="N924" i="1"/>
  <c r="O924" i="1"/>
  <c r="N925" i="1"/>
  <c r="O925" i="1"/>
  <c r="N926" i="1"/>
  <c r="O926" i="1"/>
  <c r="N927" i="1"/>
  <c r="O927" i="1"/>
  <c r="N928" i="1"/>
  <c r="O928" i="1"/>
  <c r="N929" i="1"/>
  <c r="O929" i="1"/>
  <c r="N930" i="1"/>
  <c r="O930" i="1"/>
  <c r="N931" i="1"/>
  <c r="O931" i="1"/>
  <c r="N932" i="1"/>
  <c r="O932" i="1"/>
  <c r="N933" i="1"/>
  <c r="O933" i="1"/>
  <c r="N934" i="1"/>
  <c r="O934" i="1"/>
  <c r="N935" i="1"/>
  <c r="O935" i="1"/>
  <c r="N936" i="1"/>
  <c r="O936" i="1"/>
  <c r="N937" i="1"/>
  <c r="O937" i="1"/>
  <c r="N938" i="1"/>
  <c r="O938" i="1"/>
  <c r="N939" i="1"/>
  <c r="O939" i="1"/>
  <c r="N940" i="1"/>
  <c r="O940" i="1"/>
  <c r="N941" i="1"/>
  <c r="O941" i="1"/>
  <c r="N942" i="1"/>
  <c r="O942" i="1"/>
  <c r="N943" i="1"/>
  <c r="O943" i="1"/>
  <c r="P943" i="1" s="1"/>
  <c r="N944" i="1"/>
  <c r="O944" i="1"/>
  <c r="N945" i="1"/>
  <c r="O945" i="1"/>
  <c r="N946" i="1"/>
  <c r="O946" i="1"/>
  <c r="N947" i="1"/>
  <c r="O947" i="1"/>
  <c r="N948" i="1"/>
  <c r="O948" i="1"/>
  <c r="N949" i="1"/>
  <c r="O949" i="1"/>
  <c r="N950" i="1"/>
  <c r="O950" i="1"/>
  <c r="N951" i="1"/>
  <c r="O951" i="1"/>
  <c r="N952" i="1"/>
  <c r="O952" i="1"/>
  <c r="N953" i="1"/>
  <c r="O953" i="1"/>
  <c r="N954" i="1"/>
  <c r="O954" i="1"/>
  <c r="N955" i="1"/>
  <c r="O955" i="1"/>
  <c r="N956" i="1"/>
  <c r="O956" i="1"/>
  <c r="N957" i="1"/>
  <c r="O957" i="1"/>
  <c r="N958" i="1"/>
  <c r="O958" i="1"/>
  <c r="N959" i="1"/>
  <c r="O959" i="1"/>
  <c r="N960" i="1"/>
  <c r="O960" i="1"/>
  <c r="N961" i="1"/>
  <c r="O961" i="1"/>
  <c r="N962" i="1"/>
  <c r="O962" i="1"/>
  <c r="N963" i="1"/>
  <c r="O963" i="1"/>
  <c r="P963" i="1" s="1"/>
  <c r="N964" i="1"/>
  <c r="O964" i="1"/>
  <c r="N965" i="1"/>
  <c r="O965" i="1"/>
  <c r="N966" i="1"/>
  <c r="O966" i="1"/>
  <c r="N967" i="1"/>
  <c r="O967" i="1"/>
  <c r="N968" i="1"/>
  <c r="O968" i="1"/>
  <c r="N969" i="1"/>
  <c r="O969" i="1"/>
  <c r="N970" i="1"/>
  <c r="O970" i="1"/>
  <c r="N971" i="1"/>
  <c r="O971" i="1"/>
  <c r="N972" i="1"/>
  <c r="O972" i="1"/>
  <c r="N973" i="1"/>
  <c r="O973" i="1"/>
  <c r="N974" i="1"/>
  <c r="O974" i="1"/>
  <c r="N975" i="1"/>
  <c r="O975" i="1"/>
  <c r="N976" i="1"/>
  <c r="O976" i="1"/>
  <c r="N977" i="1"/>
  <c r="O977" i="1"/>
  <c r="N978" i="1"/>
  <c r="O978" i="1"/>
  <c r="N979" i="1"/>
  <c r="O979" i="1"/>
  <c r="N980" i="1"/>
  <c r="O980" i="1"/>
  <c r="N981" i="1"/>
  <c r="O981" i="1"/>
  <c r="N982" i="1"/>
  <c r="O982" i="1"/>
  <c r="N983" i="1"/>
  <c r="O983" i="1"/>
  <c r="P983" i="1" s="1"/>
  <c r="N984" i="1"/>
  <c r="O984" i="1"/>
  <c r="N985" i="1"/>
  <c r="O985" i="1"/>
  <c r="N986" i="1"/>
  <c r="O986" i="1"/>
  <c r="N987" i="1"/>
  <c r="O987" i="1"/>
  <c r="N988" i="1"/>
  <c r="O988" i="1"/>
  <c r="N989" i="1"/>
  <c r="O989" i="1"/>
  <c r="N990" i="1"/>
  <c r="O990" i="1"/>
  <c r="N991" i="1"/>
  <c r="O991" i="1"/>
  <c r="N992" i="1"/>
  <c r="O992" i="1"/>
  <c r="N993" i="1"/>
  <c r="O993" i="1"/>
  <c r="N994" i="1"/>
  <c r="O994" i="1"/>
  <c r="N995" i="1"/>
  <c r="O995" i="1"/>
  <c r="N996" i="1"/>
  <c r="O996" i="1"/>
  <c r="N997" i="1"/>
  <c r="O997" i="1"/>
  <c r="N998" i="1"/>
  <c r="O998" i="1"/>
  <c r="N999" i="1"/>
  <c r="O999" i="1"/>
  <c r="N1000" i="1"/>
  <c r="O1000" i="1"/>
  <c r="N1001" i="1"/>
  <c r="O1001" i="1"/>
  <c r="N1002" i="1"/>
  <c r="O1002" i="1"/>
  <c r="N1003" i="1"/>
  <c r="O1003" i="1"/>
  <c r="N1004" i="1"/>
  <c r="O1004" i="1"/>
  <c r="N1005" i="1"/>
  <c r="O1005" i="1"/>
  <c r="N1006" i="1"/>
  <c r="O1006" i="1"/>
  <c r="N1007" i="1"/>
  <c r="O1007" i="1"/>
  <c r="N1008" i="1"/>
  <c r="O1008" i="1"/>
  <c r="N1009" i="1"/>
  <c r="O1009" i="1"/>
  <c r="N1010" i="1"/>
  <c r="O1010" i="1"/>
  <c r="N1011" i="1"/>
  <c r="O1011" i="1"/>
  <c r="N1012" i="1"/>
  <c r="O1012" i="1"/>
  <c r="N1013" i="1"/>
  <c r="O1013" i="1"/>
  <c r="N1014" i="1"/>
  <c r="O1014" i="1"/>
  <c r="N1015" i="1"/>
  <c r="O1015" i="1"/>
  <c r="N1016" i="1"/>
  <c r="O1016" i="1"/>
  <c r="N1017" i="1"/>
  <c r="O1017" i="1"/>
  <c r="N1018" i="1"/>
  <c r="O1018" i="1"/>
  <c r="P1018" i="1" s="1"/>
  <c r="N1019" i="1"/>
  <c r="O1019" i="1"/>
  <c r="N1020" i="1"/>
  <c r="O1020" i="1"/>
  <c r="N1021" i="1"/>
  <c r="O1021" i="1"/>
  <c r="N1022" i="1"/>
  <c r="O1022" i="1"/>
  <c r="N1023" i="1"/>
  <c r="O1023" i="1"/>
  <c r="N1024" i="1"/>
  <c r="O1024" i="1"/>
  <c r="N1025" i="1"/>
  <c r="O1025" i="1"/>
  <c r="N1026" i="1"/>
  <c r="O1026" i="1"/>
  <c r="N1027" i="1"/>
  <c r="O1027" i="1"/>
  <c r="N1028" i="1"/>
  <c r="O1028" i="1"/>
  <c r="N1029" i="1"/>
  <c r="O1029" i="1"/>
  <c r="N1030" i="1"/>
  <c r="O1030" i="1"/>
  <c r="N1031" i="1"/>
  <c r="O1031" i="1"/>
  <c r="N1032" i="1"/>
  <c r="O1032" i="1"/>
  <c r="N1033" i="1"/>
  <c r="O1033" i="1"/>
  <c r="N1034" i="1"/>
  <c r="O1034" i="1"/>
  <c r="N1035" i="1"/>
  <c r="O1035" i="1"/>
  <c r="N1036" i="1"/>
  <c r="O1036" i="1"/>
  <c r="N1037" i="1"/>
  <c r="O1037" i="1"/>
  <c r="N1038" i="1"/>
  <c r="O1038" i="1"/>
  <c r="N1039" i="1"/>
  <c r="O1039" i="1"/>
  <c r="N1040" i="1"/>
  <c r="O1040" i="1"/>
  <c r="N1041" i="1"/>
  <c r="O1041" i="1"/>
  <c r="N1042" i="1"/>
  <c r="O1042" i="1"/>
  <c r="N1043" i="1"/>
  <c r="O1043" i="1"/>
  <c r="N1044" i="1"/>
  <c r="O1044" i="1"/>
  <c r="N1045" i="1"/>
  <c r="O1045" i="1"/>
  <c r="N1046" i="1"/>
  <c r="O1046" i="1"/>
  <c r="N1047" i="1"/>
  <c r="O1047" i="1"/>
  <c r="N1048" i="1"/>
  <c r="O1048" i="1"/>
  <c r="N1049" i="1"/>
  <c r="O1049" i="1"/>
  <c r="N1050" i="1"/>
  <c r="O1050" i="1"/>
  <c r="N1051" i="1"/>
  <c r="O1051" i="1"/>
  <c r="N1052" i="1"/>
  <c r="O1052" i="1"/>
  <c r="N1053" i="1"/>
  <c r="O1053" i="1"/>
  <c r="N1054" i="1"/>
  <c r="O1054" i="1"/>
  <c r="N1055" i="1"/>
  <c r="O1055" i="1"/>
  <c r="N1056" i="1"/>
  <c r="O1056" i="1"/>
  <c r="N1057" i="1"/>
  <c r="O1057" i="1"/>
  <c r="N1058" i="1"/>
  <c r="O1058" i="1"/>
  <c r="N1059" i="1"/>
  <c r="O1059" i="1"/>
  <c r="N1060" i="1"/>
  <c r="O1060" i="1"/>
  <c r="N1061" i="1"/>
  <c r="O1061" i="1"/>
  <c r="N1062" i="1"/>
  <c r="O1062" i="1"/>
  <c r="N1063" i="1"/>
  <c r="O1063" i="1"/>
  <c r="N1064" i="1"/>
  <c r="O1064" i="1"/>
  <c r="N1065" i="1"/>
  <c r="O1065" i="1"/>
  <c r="N1066" i="1"/>
  <c r="O1066" i="1"/>
  <c r="N1067" i="1"/>
  <c r="O1067" i="1"/>
  <c r="N1068" i="1"/>
  <c r="O1068" i="1"/>
  <c r="N1069" i="1"/>
  <c r="O1069" i="1"/>
  <c r="N1070" i="1"/>
  <c r="O1070" i="1"/>
  <c r="N1071" i="1"/>
  <c r="O1071" i="1"/>
  <c r="N1072" i="1"/>
  <c r="O1072" i="1"/>
  <c r="N1073" i="1"/>
  <c r="O1073" i="1"/>
  <c r="N1074" i="1"/>
  <c r="O1074" i="1"/>
  <c r="N1075" i="1"/>
  <c r="O1075" i="1"/>
  <c r="N1076" i="1"/>
  <c r="O1076" i="1"/>
  <c r="N1077" i="1"/>
  <c r="O1077" i="1"/>
  <c r="N1078" i="1"/>
  <c r="O1078" i="1"/>
  <c r="P1078" i="1" s="1"/>
  <c r="N1079" i="1"/>
  <c r="O1079" i="1"/>
  <c r="N1080" i="1"/>
  <c r="O1080" i="1"/>
  <c r="N1081" i="1"/>
  <c r="O1081" i="1"/>
  <c r="N1082" i="1"/>
  <c r="O1082" i="1"/>
  <c r="N1083" i="1"/>
  <c r="O1083" i="1"/>
  <c r="N1084" i="1"/>
  <c r="O1084" i="1"/>
  <c r="N1085" i="1"/>
  <c r="O1085" i="1"/>
  <c r="N1086" i="1"/>
  <c r="O1086" i="1"/>
  <c r="N1087" i="1"/>
  <c r="O1087" i="1"/>
  <c r="N1088" i="1"/>
  <c r="O1088" i="1"/>
  <c r="N1089" i="1"/>
  <c r="O1089" i="1"/>
  <c r="N1090" i="1"/>
  <c r="O1090" i="1"/>
  <c r="N1091" i="1"/>
  <c r="O1091" i="1"/>
  <c r="N1092" i="1"/>
  <c r="O1092" i="1"/>
  <c r="N1093" i="1"/>
  <c r="O1093" i="1"/>
  <c r="N1094" i="1"/>
  <c r="O1094" i="1"/>
  <c r="N1095" i="1"/>
  <c r="O1095" i="1"/>
  <c r="N1096" i="1"/>
  <c r="O1096" i="1"/>
  <c r="N1097" i="1"/>
  <c r="O1097" i="1"/>
  <c r="N1098" i="1"/>
  <c r="O1098" i="1"/>
  <c r="N1099" i="1"/>
  <c r="O1099" i="1"/>
  <c r="N1100" i="1"/>
  <c r="O1100" i="1"/>
  <c r="N1101" i="1"/>
  <c r="O1101" i="1"/>
  <c r="N1102" i="1"/>
  <c r="O1102" i="1"/>
  <c r="N1103" i="1"/>
  <c r="O1103" i="1"/>
  <c r="P1103" i="1" s="1"/>
  <c r="N1104" i="1"/>
  <c r="O1104" i="1"/>
  <c r="N1105" i="1"/>
  <c r="O1105" i="1"/>
  <c r="N1106" i="1"/>
  <c r="O1106" i="1"/>
  <c r="N1107" i="1"/>
  <c r="O1107" i="1"/>
  <c r="N1108" i="1"/>
  <c r="O1108" i="1"/>
  <c r="N1109" i="1"/>
  <c r="O1109" i="1"/>
  <c r="N1110" i="1"/>
  <c r="O1110" i="1"/>
  <c r="N1111" i="1"/>
  <c r="O1111" i="1"/>
  <c r="N1112" i="1"/>
  <c r="O1112" i="1"/>
  <c r="N1113" i="1"/>
  <c r="O1113" i="1"/>
  <c r="N1114" i="1"/>
  <c r="O1114" i="1"/>
  <c r="N1115" i="1"/>
  <c r="O1115" i="1"/>
  <c r="N1116" i="1"/>
  <c r="O1116" i="1"/>
  <c r="N1117" i="1"/>
  <c r="O1117" i="1"/>
  <c r="N1118" i="1"/>
  <c r="O1118" i="1"/>
  <c r="N1119" i="1"/>
  <c r="O1119" i="1"/>
  <c r="N1120" i="1"/>
  <c r="O1120" i="1"/>
  <c r="N1121" i="1"/>
  <c r="O1121" i="1"/>
  <c r="N1122" i="1"/>
  <c r="O1122" i="1"/>
  <c r="N1123" i="1"/>
  <c r="O1123" i="1"/>
  <c r="N1124" i="1"/>
  <c r="O1124" i="1"/>
  <c r="N1125" i="1"/>
  <c r="O1125" i="1"/>
  <c r="N1126" i="1"/>
  <c r="O1126" i="1"/>
  <c r="N1127" i="1"/>
  <c r="O1127" i="1"/>
  <c r="N1128" i="1"/>
  <c r="O1128" i="1"/>
  <c r="N1129" i="1"/>
  <c r="O1129" i="1"/>
  <c r="N1130" i="1"/>
  <c r="O1130" i="1"/>
  <c r="N1131" i="1"/>
  <c r="O1131" i="1"/>
  <c r="N1132" i="1"/>
  <c r="O1132" i="1"/>
  <c r="N1133" i="1"/>
  <c r="O1133" i="1"/>
  <c r="N1134" i="1"/>
  <c r="O1134" i="1"/>
  <c r="N1135" i="1"/>
  <c r="O1135" i="1"/>
  <c r="N1136" i="1"/>
  <c r="O1136" i="1"/>
  <c r="N1137" i="1"/>
  <c r="O1137" i="1"/>
  <c r="N1138" i="1"/>
  <c r="O1138" i="1"/>
  <c r="N1139" i="1"/>
  <c r="O1139" i="1"/>
  <c r="N1140" i="1"/>
  <c r="O1140" i="1"/>
  <c r="N1141" i="1"/>
  <c r="O1141" i="1"/>
  <c r="N1142" i="1"/>
  <c r="O1142" i="1"/>
  <c r="N1143" i="1"/>
  <c r="O1143" i="1"/>
  <c r="N1144" i="1"/>
  <c r="O1144" i="1"/>
  <c r="N1145" i="1"/>
  <c r="O1145" i="1"/>
  <c r="N1146" i="1"/>
  <c r="O1146" i="1"/>
  <c r="N1147" i="1"/>
  <c r="O1147" i="1"/>
  <c r="N1148" i="1"/>
  <c r="O1148" i="1"/>
  <c r="N1149" i="1"/>
  <c r="O1149" i="1"/>
  <c r="N1150" i="1"/>
  <c r="O1150" i="1"/>
  <c r="N1151" i="1"/>
  <c r="O1151" i="1"/>
  <c r="N1152" i="1"/>
  <c r="O1152" i="1"/>
  <c r="N1153" i="1"/>
  <c r="O1153" i="1"/>
  <c r="N1154" i="1"/>
  <c r="O1154" i="1"/>
  <c r="N1155" i="1"/>
  <c r="O1155" i="1"/>
  <c r="N1156" i="1"/>
  <c r="O1156" i="1"/>
  <c r="N1157" i="1"/>
  <c r="O1157" i="1"/>
  <c r="N1158" i="1"/>
  <c r="O1158" i="1"/>
  <c r="N1159" i="1"/>
  <c r="O1159" i="1"/>
  <c r="N1160" i="1"/>
  <c r="O1160" i="1"/>
  <c r="N1161" i="1"/>
  <c r="O1161" i="1"/>
  <c r="N1162" i="1"/>
  <c r="O1162" i="1"/>
  <c r="N1163" i="1"/>
  <c r="O1163" i="1"/>
  <c r="N1164" i="1"/>
  <c r="O1164" i="1"/>
  <c r="N1165" i="1"/>
  <c r="O1165" i="1"/>
  <c r="N1166" i="1"/>
  <c r="O1166" i="1"/>
  <c r="N1167" i="1"/>
  <c r="O1167" i="1"/>
  <c r="N1168" i="1"/>
  <c r="O1168" i="1"/>
  <c r="N1169" i="1"/>
  <c r="O1169" i="1"/>
  <c r="N1170" i="1"/>
  <c r="O1170" i="1"/>
  <c r="N1171" i="1"/>
  <c r="O1171" i="1"/>
  <c r="N1172" i="1"/>
  <c r="O1172" i="1"/>
  <c r="N1173" i="1"/>
  <c r="O1173" i="1"/>
  <c r="N1174" i="1"/>
  <c r="O1174" i="1"/>
  <c r="N1175" i="1"/>
  <c r="O1175" i="1"/>
  <c r="N1176" i="1"/>
  <c r="O1176" i="1"/>
  <c r="N1177" i="1"/>
  <c r="O1177" i="1"/>
  <c r="N1178" i="1"/>
  <c r="O1178" i="1"/>
  <c r="N1179" i="1"/>
  <c r="O1179" i="1"/>
  <c r="N1180" i="1"/>
  <c r="O1180" i="1"/>
  <c r="N1181" i="1"/>
  <c r="O1181" i="1"/>
  <c r="N1182" i="1"/>
  <c r="O1182" i="1"/>
  <c r="N1183" i="1"/>
  <c r="O1183" i="1"/>
  <c r="N1184" i="1"/>
  <c r="O1184" i="1"/>
  <c r="N1185" i="1"/>
  <c r="O1185" i="1"/>
  <c r="N1186" i="1"/>
  <c r="O1186" i="1"/>
  <c r="N1187" i="1"/>
  <c r="O1187" i="1"/>
  <c r="N1188" i="1"/>
  <c r="O1188" i="1"/>
  <c r="N1189" i="1"/>
  <c r="O1189" i="1"/>
  <c r="N1190" i="1"/>
  <c r="O1190" i="1"/>
  <c r="N1191" i="1"/>
  <c r="O1191" i="1"/>
  <c r="N1192" i="1"/>
  <c r="O1192" i="1"/>
  <c r="N1193" i="1"/>
  <c r="O1193" i="1"/>
  <c r="N1194" i="1"/>
  <c r="O1194" i="1"/>
  <c r="N1195" i="1"/>
  <c r="O1195" i="1"/>
  <c r="N1196" i="1"/>
  <c r="O1196" i="1"/>
  <c r="N1197" i="1"/>
  <c r="O1197" i="1"/>
  <c r="N1198" i="1"/>
  <c r="O1198" i="1"/>
  <c r="N1199" i="1"/>
  <c r="O1199" i="1"/>
  <c r="N1200" i="1"/>
  <c r="O1200" i="1"/>
  <c r="N1201" i="1"/>
  <c r="O1201" i="1"/>
  <c r="N1202" i="1"/>
  <c r="O1202" i="1"/>
  <c r="N1203" i="1"/>
  <c r="O1203" i="1"/>
  <c r="N1204" i="1"/>
  <c r="O1204" i="1"/>
  <c r="N1205" i="1"/>
  <c r="O1205" i="1"/>
  <c r="N1206" i="1"/>
  <c r="O1206" i="1"/>
  <c r="N1207" i="1"/>
  <c r="O1207" i="1"/>
  <c r="N1208" i="1"/>
  <c r="O1208" i="1"/>
  <c r="N1209" i="1"/>
  <c r="O1209" i="1"/>
  <c r="N1210" i="1"/>
  <c r="O1210" i="1"/>
  <c r="N1211" i="1"/>
  <c r="O1211" i="1"/>
  <c r="N1212" i="1"/>
  <c r="O1212" i="1"/>
  <c r="N1213" i="1"/>
  <c r="O1213" i="1"/>
  <c r="P1213" i="1" s="1"/>
  <c r="N1214" i="1"/>
  <c r="O1214" i="1"/>
  <c r="N1215" i="1"/>
  <c r="O1215" i="1"/>
  <c r="N1216" i="1"/>
  <c r="O1216" i="1"/>
  <c r="N1217" i="1"/>
  <c r="O1217" i="1"/>
  <c r="N1218" i="1"/>
  <c r="O1218" i="1"/>
  <c r="P1218" i="1" s="1"/>
  <c r="N1219" i="1"/>
  <c r="O1219" i="1"/>
  <c r="N1220" i="1"/>
  <c r="O1220" i="1"/>
  <c r="N1221" i="1"/>
  <c r="O1221" i="1"/>
  <c r="N1222" i="1"/>
  <c r="O1222" i="1"/>
  <c r="N1223" i="1"/>
  <c r="O1223" i="1"/>
  <c r="N1224" i="1"/>
  <c r="O1224" i="1"/>
  <c r="N1225" i="1"/>
  <c r="O1225" i="1"/>
  <c r="N1226" i="1"/>
  <c r="O1226" i="1"/>
  <c r="N1227" i="1"/>
  <c r="O1227" i="1"/>
  <c r="N1228" i="1"/>
  <c r="O1228" i="1"/>
  <c r="N1229" i="1"/>
  <c r="O1229" i="1"/>
  <c r="N1230" i="1"/>
  <c r="O1230" i="1"/>
  <c r="N1231" i="1"/>
  <c r="O1231" i="1"/>
  <c r="N1232" i="1"/>
  <c r="O1232" i="1"/>
  <c r="N1233" i="1"/>
  <c r="O1233" i="1"/>
  <c r="N1234" i="1"/>
  <c r="O1234" i="1"/>
  <c r="N1235" i="1"/>
  <c r="O1235" i="1"/>
  <c r="N1236" i="1"/>
  <c r="O1236" i="1"/>
  <c r="N1237" i="1"/>
  <c r="O1237" i="1"/>
  <c r="N1238" i="1"/>
  <c r="O1238" i="1"/>
  <c r="N1239" i="1"/>
  <c r="O1239" i="1"/>
  <c r="N1240" i="1"/>
  <c r="O1240" i="1"/>
  <c r="N1241" i="1"/>
  <c r="O1241" i="1"/>
  <c r="N1242" i="1"/>
  <c r="O1242" i="1"/>
  <c r="N1243" i="1"/>
  <c r="O1243" i="1"/>
  <c r="N1244" i="1"/>
  <c r="O1244" i="1"/>
  <c r="N1245" i="1"/>
  <c r="O1245" i="1"/>
  <c r="N1246" i="1"/>
  <c r="O1246" i="1"/>
  <c r="N1247" i="1"/>
  <c r="O1247" i="1"/>
  <c r="N1248" i="1"/>
  <c r="O1248" i="1"/>
  <c r="N1249" i="1"/>
  <c r="O1249" i="1"/>
  <c r="N1250" i="1"/>
  <c r="O1250" i="1"/>
  <c r="N1251" i="1"/>
  <c r="O1251" i="1"/>
  <c r="N1252" i="1"/>
  <c r="O1252" i="1"/>
  <c r="O2" i="1"/>
  <c r="N2" i="1"/>
  <c r="P2" i="1" s="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2" i="1"/>
  <c r="M12" i="5" l="1"/>
  <c r="M16" i="5"/>
  <c r="P1249" i="1"/>
  <c r="P1239" i="1"/>
  <c r="P1219" i="1"/>
  <c r="P1199" i="1"/>
  <c r="P1194" i="1"/>
  <c r="P1184" i="1"/>
  <c r="P1074" i="1"/>
  <c r="P949" i="1"/>
  <c r="P889" i="1"/>
  <c r="P864" i="1"/>
  <c r="P4" i="1"/>
  <c r="H9" i="5"/>
  <c r="H10" i="5"/>
  <c r="P228" i="1"/>
  <c r="H21" i="5"/>
  <c r="H5" i="5"/>
  <c r="P1151" i="1"/>
  <c r="P856" i="1"/>
  <c r="P811" i="1"/>
  <c r="P801" i="1"/>
  <c r="P791" i="1"/>
  <c r="P716" i="1"/>
  <c r="P711" i="1"/>
  <c r="P666" i="1"/>
  <c r="P631" i="1"/>
  <c r="P607" i="1"/>
  <c r="P602" i="1"/>
  <c r="P77" i="1"/>
  <c r="P591" i="1"/>
  <c r="P451" i="1"/>
  <c r="P306" i="1"/>
  <c r="P91" i="1"/>
  <c r="H16" i="5"/>
  <c r="P1250" i="1"/>
  <c r="P1000" i="1"/>
  <c r="P960" i="1"/>
  <c r="P940" i="1"/>
  <c r="P930" i="1"/>
  <c r="P910" i="1"/>
  <c r="P900" i="1"/>
  <c r="P895" i="1"/>
  <c r="P775" i="1"/>
  <c r="H15" i="5"/>
  <c r="H12" i="5"/>
  <c r="H11" i="5"/>
  <c r="H14" i="5"/>
  <c r="H8" i="5"/>
  <c r="H13" i="5"/>
  <c r="H6" i="5"/>
  <c r="H18" i="5"/>
  <c r="H22" i="5"/>
  <c r="H7" i="5"/>
  <c r="H4" i="5"/>
  <c r="H19" i="5"/>
  <c r="H23" i="5"/>
  <c r="P1210" i="1"/>
  <c r="P1190" i="1"/>
  <c r="P1180" i="1"/>
  <c r="P1160" i="1"/>
  <c r="P670" i="1"/>
  <c r="P605" i="1"/>
  <c r="P560" i="1"/>
  <c r="P555" i="1"/>
  <c r="P490" i="1"/>
  <c r="P280" i="1"/>
  <c r="P1169" i="1"/>
  <c r="P774" i="1"/>
  <c r="P754" i="1"/>
  <c r="P220" i="1"/>
  <c r="P165" i="1"/>
  <c r="P160" i="1"/>
  <c r="P115" i="1"/>
  <c r="P61" i="1"/>
  <c r="P56" i="1"/>
  <c r="P1178" i="1"/>
  <c r="P1123" i="1"/>
  <c r="P893" i="1"/>
  <c r="P868" i="1"/>
  <c r="P753" i="1"/>
  <c r="P723" i="1"/>
  <c r="P713" i="1"/>
  <c r="P703" i="1"/>
  <c r="P653" i="1"/>
  <c r="P643" i="1"/>
  <c r="P523" i="1"/>
  <c r="P373" i="1"/>
  <c r="P363" i="1"/>
  <c r="P338" i="1"/>
  <c r="P328" i="1"/>
  <c r="P164" i="1"/>
  <c r="P114" i="1"/>
  <c r="P104" i="1"/>
  <c r="P94" i="1"/>
  <c r="P70" i="1"/>
  <c r="P65" i="1"/>
  <c r="P45" i="1"/>
  <c r="P40" i="1"/>
  <c r="P35" i="1"/>
  <c r="P25" i="1"/>
  <c r="P20" i="1"/>
  <c r="P10" i="1"/>
  <c r="P1197" i="1"/>
  <c r="P1127" i="1"/>
  <c r="P1122" i="1"/>
  <c r="P1037" i="1"/>
  <c r="P1002" i="1"/>
  <c r="P937" i="1"/>
  <c r="P927" i="1"/>
  <c r="P832" i="1"/>
  <c r="P822" i="1"/>
  <c r="P467" i="1"/>
  <c r="P387" i="1"/>
  <c r="P377" i="1"/>
  <c r="P287" i="1"/>
  <c r="P267" i="1"/>
  <c r="P78" i="1"/>
  <c r="P1176" i="1"/>
  <c r="P1126" i="1"/>
  <c r="P1071" i="1"/>
  <c r="P1041" i="1"/>
  <c r="P1026" i="1"/>
  <c r="P996" i="1"/>
  <c r="P966" i="1"/>
  <c r="P956" i="1"/>
  <c r="P951" i="1"/>
  <c r="P941" i="1"/>
  <c r="P926" i="1"/>
  <c r="P916" i="1"/>
  <c r="P911" i="1"/>
  <c r="P881" i="1"/>
  <c r="P401" i="1"/>
  <c r="P391" i="1"/>
  <c r="P197" i="1"/>
  <c r="P157" i="1"/>
  <c r="P117" i="1"/>
  <c r="P28" i="1"/>
  <c r="P23" i="1"/>
  <c r="P8" i="1"/>
  <c r="E24" i="4"/>
  <c r="E44" i="4"/>
  <c r="E64" i="4"/>
  <c r="E84" i="4"/>
  <c r="E4" i="4"/>
  <c r="E55" i="4"/>
  <c r="E75" i="4"/>
  <c r="E15" i="4"/>
  <c r="E35" i="4"/>
  <c r="E95" i="4"/>
  <c r="E25" i="4"/>
  <c r="E5" i="4"/>
  <c r="E85" i="4"/>
  <c r="E45" i="4"/>
  <c r="E65" i="4"/>
  <c r="P1090" i="1"/>
  <c r="P1080" i="1"/>
  <c r="P1070" i="1"/>
  <c r="P810" i="1"/>
  <c r="P795" i="1"/>
  <c r="P501" i="1"/>
  <c r="P481" i="1"/>
  <c r="P53" i="1"/>
  <c r="E14" i="4"/>
  <c r="E34" i="4"/>
  <c r="E54" i="4"/>
  <c r="E74" i="4"/>
  <c r="E94" i="4"/>
  <c r="E100" i="4"/>
  <c r="E60" i="4"/>
  <c r="E20" i="4"/>
  <c r="E40" i="4"/>
  <c r="E80" i="4"/>
  <c r="E13" i="4"/>
  <c r="E73" i="4"/>
  <c r="E33" i="4"/>
  <c r="E53" i="4"/>
  <c r="E93" i="4"/>
  <c r="P1198" i="1"/>
  <c r="P406" i="1"/>
  <c r="E19" i="4"/>
  <c r="E59" i="4"/>
  <c r="E79" i="4"/>
  <c r="E39" i="4"/>
  <c r="E99" i="4"/>
  <c r="E72" i="4"/>
  <c r="E12" i="4"/>
  <c r="E32" i="4"/>
  <c r="E92" i="4"/>
  <c r="E52" i="4"/>
  <c r="P1158" i="1"/>
  <c r="P1004" i="1"/>
  <c r="P974" i="1"/>
  <c r="P934" i="1"/>
  <c r="P211" i="1"/>
  <c r="P17" i="1"/>
  <c r="E18" i="4"/>
  <c r="E38" i="4"/>
  <c r="E58" i="4"/>
  <c r="E78" i="4"/>
  <c r="E98" i="4"/>
  <c r="E11" i="4"/>
  <c r="E71" i="4"/>
  <c r="E31" i="4"/>
  <c r="E91" i="4"/>
  <c r="E51" i="4"/>
  <c r="P1118" i="1"/>
  <c r="P1108" i="1"/>
  <c r="P175" i="1"/>
  <c r="E23" i="4"/>
  <c r="E83" i="4"/>
  <c r="E43" i="4"/>
  <c r="E63" i="4"/>
  <c r="E103" i="4"/>
  <c r="E70" i="4"/>
  <c r="E30" i="4"/>
  <c r="E10" i="4"/>
  <c r="E90" i="4"/>
  <c r="E50" i="4"/>
  <c r="P1172" i="1"/>
  <c r="P1157" i="1"/>
  <c r="P1008" i="1"/>
  <c r="P933" i="1"/>
  <c r="P918" i="1"/>
  <c r="P888" i="1"/>
  <c r="P883" i="1"/>
  <c r="P858" i="1"/>
  <c r="P609" i="1"/>
  <c r="P354" i="1"/>
  <c r="E42" i="4"/>
  <c r="E102" i="4"/>
  <c r="E62" i="4"/>
  <c r="E22" i="4"/>
  <c r="E82" i="4"/>
  <c r="E9" i="4"/>
  <c r="E29" i="4"/>
  <c r="E89" i="4"/>
  <c r="E49" i="4"/>
  <c r="E69" i="4"/>
  <c r="E41" i="4"/>
  <c r="E101" i="4"/>
  <c r="E61" i="4"/>
  <c r="E21" i="4"/>
  <c r="E81" i="4"/>
  <c r="E8" i="4"/>
  <c r="E28" i="4"/>
  <c r="E48" i="4"/>
  <c r="E68" i="4"/>
  <c r="E88" i="4"/>
  <c r="E57" i="4"/>
  <c r="E77" i="4"/>
  <c r="E17" i="4"/>
  <c r="E37" i="4"/>
  <c r="E97" i="4"/>
  <c r="E27" i="4"/>
  <c r="E7" i="4"/>
  <c r="E87" i="4"/>
  <c r="E47" i="4"/>
  <c r="E67" i="4"/>
  <c r="P1240" i="1"/>
  <c r="P383" i="1"/>
  <c r="M4" i="5"/>
  <c r="E16" i="4"/>
  <c r="E36" i="4"/>
  <c r="E56" i="4"/>
  <c r="E76" i="4"/>
  <c r="E96" i="4"/>
  <c r="E6" i="4"/>
  <c r="E26" i="4"/>
  <c r="E46" i="4"/>
  <c r="E66" i="4"/>
  <c r="E86" i="4"/>
  <c r="P213" i="1"/>
  <c r="P193" i="1"/>
  <c r="P183" i="1"/>
  <c r="P168" i="1"/>
  <c r="P143" i="1"/>
  <c r="P54" i="1"/>
  <c r="D23" i="5"/>
  <c r="C23" i="5"/>
  <c r="D6" i="5"/>
  <c r="C12" i="5"/>
  <c r="C22" i="5"/>
  <c r="C4" i="5"/>
  <c r="D13" i="5"/>
  <c r="D11" i="5"/>
  <c r="D14" i="5"/>
  <c r="C13" i="5"/>
  <c r="C11" i="5"/>
  <c r="C14" i="5"/>
  <c r="D20" i="5"/>
  <c r="D7" i="5"/>
  <c r="D16" i="5"/>
  <c r="D5" i="5"/>
  <c r="C20" i="5"/>
  <c r="C7" i="5"/>
  <c r="C16" i="5"/>
  <c r="C5" i="5"/>
  <c r="D21" i="5"/>
  <c r="D19" i="5"/>
  <c r="D10" i="5"/>
  <c r="D15" i="5"/>
  <c r="C21" i="5"/>
  <c r="C19" i="5"/>
  <c r="C10" i="5"/>
  <c r="C15" i="5"/>
  <c r="D8" i="5"/>
  <c r="D9" i="5"/>
  <c r="D18" i="5"/>
  <c r="D17" i="5"/>
  <c r="C8" i="5"/>
  <c r="C9" i="5"/>
  <c r="C18" i="5"/>
  <c r="C17" i="5"/>
  <c r="C6" i="5"/>
  <c r="D12" i="5"/>
  <c r="D22" i="5"/>
  <c r="D4" i="5"/>
  <c r="P1207" i="1"/>
  <c r="P1139" i="1"/>
  <c r="P797" i="1"/>
  <c r="P733" i="1"/>
  <c r="P728" i="1"/>
  <c r="P698" i="1"/>
  <c r="P693" i="1"/>
  <c r="P678" i="1"/>
  <c r="P524" i="1"/>
  <c r="P271" i="1"/>
  <c r="P261" i="1"/>
  <c r="P1221" i="1"/>
  <c r="P1173" i="1"/>
  <c r="P1163" i="1"/>
  <c r="P931" i="1"/>
  <c r="P866" i="1"/>
  <c r="P861" i="1"/>
  <c r="P787" i="1"/>
  <c r="P603" i="1"/>
  <c r="P573" i="1"/>
  <c r="P563" i="1"/>
  <c r="P325" i="1"/>
  <c r="P1167" i="1"/>
  <c r="P1094" i="1"/>
  <c r="P1020" i="1"/>
  <c r="P950" i="1"/>
  <c r="P846" i="1"/>
  <c r="P841" i="1"/>
  <c r="P826" i="1"/>
  <c r="P761" i="1"/>
  <c r="P712" i="1"/>
  <c r="P707" i="1"/>
  <c r="P702" i="1"/>
  <c r="P692" i="1"/>
  <c r="P687" i="1"/>
  <c r="P672" i="1"/>
  <c r="P667" i="1"/>
  <c r="P597" i="1"/>
  <c r="P587" i="1"/>
  <c r="P572" i="1"/>
  <c r="P498" i="1"/>
  <c r="P443" i="1"/>
  <c r="P433" i="1"/>
  <c r="P423" i="1"/>
  <c r="P408" i="1"/>
  <c r="P324" i="1"/>
  <c r="P310" i="1"/>
  <c r="P245" i="1"/>
  <c r="P163" i="1"/>
  <c r="P113" i="1"/>
  <c r="P103" i="1"/>
  <c r="P89" i="1"/>
  <c r="P84" i="1"/>
  <c r="P79" i="1"/>
  <c r="P50" i="1"/>
  <c r="P1093" i="1"/>
  <c r="P919" i="1"/>
  <c r="P845" i="1"/>
  <c r="P830" i="1"/>
  <c r="P825" i="1"/>
  <c r="P696" i="1"/>
  <c r="P671" i="1"/>
  <c r="P527" i="1"/>
  <c r="P497" i="1"/>
  <c r="P477" i="1"/>
  <c r="P319" i="1"/>
  <c r="P49" i="1"/>
  <c r="P1112" i="1"/>
  <c r="P904" i="1"/>
  <c r="P770" i="1"/>
  <c r="P556" i="1"/>
  <c r="P1092" i="1"/>
  <c r="P1077" i="1"/>
  <c r="P1048" i="1"/>
  <c r="P834" i="1"/>
  <c r="P794" i="1"/>
  <c r="P725" i="1"/>
  <c r="P620" i="1"/>
  <c r="P491" i="1"/>
  <c r="P313" i="1"/>
  <c r="P303" i="1"/>
  <c r="P283" i="1"/>
  <c r="P273" i="1"/>
  <c r="P194" i="1"/>
  <c r="P180" i="1"/>
  <c r="P1106" i="1"/>
  <c r="P461" i="1"/>
  <c r="P1222" i="1"/>
  <c r="P1154" i="1"/>
  <c r="P1145" i="1"/>
  <c r="P987" i="1"/>
  <c r="P967" i="1"/>
  <c r="P857" i="1"/>
  <c r="P803" i="1"/>
  <c r="P773" i="1"/>
  <c r="P758" i="1"/>
  <c r="P714" i="1"/>
  <c r="P649" i="1"/>
  <c r="P540" i="1"/>
  <c r="P515" i="1"/>
  <c r="P510" i="1"/>
  <c r="P505" i="1"/>
  <c r="P430" i="1"/>
  <c r="P405" i="1"/>
  <c r="P400" i="1"/>
  <c r="P395" i="1"/>
  <c r="P356" i="1"/>
  <c r="P351" i="1"/>
  <c r="P346" i="1"/>
  <c r="P336" i="1"/>
  <c r="P302" i="1"/>
  <c r="P297" i="1"/>
  <c r="P257" i="1"/>
  <c r="P242" i="1"/>
  <c r="P188" i="1"/>
  <c r="P135" i="1"/>
  <c r="P95" i="1"/>
  <c r="P1159" i="1"/>
  <c r="P1009" i="1"/>
  <c r="P878" i="1"/>
  <c r="P765" i="1"/>
  <c r="P760" i="1"/>
  <c r="P697" i="1"/>
  <c r="P394" i="1"/>
  <c r="P375" i="1"/>
  <c r="P263" i="1"/>
  <c r="P224" i="1"/>
  <c r="P171" i="1"/>
  <c r="P123" i="1"/>
  <c r="P41" i="1"/>
  <c r="P1196" i="1"/>
  <c r="P1182" i="1"/>
  <c r="P1096" i="1"/>
  <c r="P1033" i="1"/>
  <c r="P1028" i="1"/>
  <c r="P912" i="1"/>
  <c r="P907" i="1"/>
  <c r="P897" i="1"/>
  <c r="P892" i="1"/>
  <c r="P740" i="1"/>
  <c r="P595" i="1"/>
  <c r="P590" i="1"/>
  <c r="P580" i="1"/>
  <c r="P570" i="1"/>
  <c r="P565" i="1"/>
  <c r="P526" i="1"/>
  <c r="P365" i="1"/>
  <c r="P331" i="1"/>
  <c r="P317" i="1"/>
  <c r="P253" i="1"/>
  <c r="P214" i="1"/>
  <c r="P166" i="1"/>
  <c r="P162" i="1"/>
  <c r="P98" i="1"/>
  <c r="P6" i="1"/>
  <c r="P1234" i="1"/>
  <c r="P1224" i="1"/>
  <c r="P1209" i="1"/>
  <c r="P1200" i="1"/>
  <c r="P1177" i="1"/>
  <c r="P1168" i="1"/>
  <c r="P1119" i="1"/>
  <c r="P1076" i="1"/>
  <c r="P1027" i="1"/>
  <c r="P842" i="1"/>
  <c r="P715" i="1"/>
  <c r="P594" i="1"/>
  <c r="P471" i="1"/>
  <c r="P457" i="1"/>
  <c r="P437" i="1"/>
  <c r="P237" i="1"/>
  <c r="P223" i="1"/>
  <c r="P208" i="1"/>
  <c r="P107" i="1"/>
  <c r="P30" i="1"/>
  <c r="P1228" i="1"/>
  <c r="P1223" i="1"/>
  <c r="P1143" i="1"/>
  <c r="P1138" i="1"/>
  <c r="P1133" i="1"/>
  <c r="P1066" i="1"/>
  <c r="P1007" i="1"/>
  <c r="P925" i="1"/>
  <c r="P876" i="1"/>
  <c r="P871" i="1"/>
  <c r="P807" i="1"/>
  <c r="P675" i="1"/>
  <c r="P657" i="1"/>
  <c r="P618" i="1"/>
  <c r="P544" i="1"/>
  <c r="P397" i="1"/>
  <c r="P286" i="1"/>
  <c r="P281" i="1"/>
  <c r="P222" i="1"/>
  <c r="P121" i="1"/>
  <c r="P1084" i="1"/>
  <c r="P1031" i="1"/>
  <c r="P993" i="1"/>
  <c r="P251" i="1"/>
  <c r="P67" i="1"/>
  <c r="P48" i="1"/>
  <c r="P39" i="1"/>
  <c r="P19" i="1"/>
  <c r="P14" i="1"/>
  <c r="P1252" i="1"/>
  <c r="P1217" i="1"/>
  <c r="P1147" i="1"/>
  <c r="P1142" i="1"/>
  <c r="P1132" i="1"/>
  <c r="P1065" i="1"/>
  <c r="P1060" i="1"/>
  <c r="P948" i="1"/>
  <c r="P870" i="1"/>
  <c r="P860" i="1"/>
  <c r="P777" i="1"/>
  <c r="P772" i="1"/>
  <c r="P757" i="1"/>
  <c r="P737" i="1"/>
  <c r="P694" i="1"/>
  <c r="P689" i="1"/>
  <c r="P656" i="1"/>
  <c r="P622" i="1"/>
  <c r="P553" i="1"/>
  <c r="P548" i="1"/>
  <c r="P543" i="1"/>
  <c r="P343" i="1"/>
  <c r="P300" i="1"/>
  <c r="P290" i="1"/>
  <c r="P285" i="1"/>
  <c r="P265" i="1"/>
  <c r="P260" i="1"/>
  <c r="P226" i="1"/>
  <c r="P150" i="1"/>
  <c r="P145" i="1"/>
  <c r="P130" i="1"/>
  <c r="P125" i="1"/>
  <c r="P86" i="1"/>
  <c r="P81" i="1"/>
  <c r="P557" i="1"/>
  <c r="P410" i="1"/>
  <c r="P314" i="1"/>
  <c r="P105" i="1"/>
  <c r="P1241" i="1"/>
  <c r="P1211" i="1"/>
  <c r="P1179" i="1"/>
  <c r="P1170" i="1"/>
  <c r="P1141" i="1"/>
  <c r="P1131" i="1"/>
  <c r="P1087" i="1"/>
  <c r="P1044" i="1"/>
  <c r="P981" i="1"/>
  <c r="P971" i="1"/>
  <c r="P962" i="1"/>
  <c r="P952" i="1"/>
  <c r="P913" i="1"/>
  <c r="P903" i="1"/>
  <c r="P844" i="1"/>
  <c r="P776" i="1"/>
  <c r="P766" i="1"/>
  <c r="P756" i="1"/>
  <c r="P746" i="1"/>
  <c r="P741" i="1"/>
  <c r="P722" i="1"/>
  <c r="P688" i="1"/>
  <c r="P669" i="1"/>
  <c r="P665" i="1"/>
  <c r="P660" i="1"/>
  <c r="P650" i="1"/>
  <c r="P635" i="1"/>
  <c r="P630" i="1"/>
  <c r="P621" i="1"/>
  <c r="P616" i="1"/>
  <c r="P601" i="1"/>
  <c r="P552" i="1"/>
  <c r="P547" i="1"/>
  <c r="P507" i="1"/>
  <c r="P473" i="1"/>
  <c r="P342" i="1"/>
  <c r="P337" i="1"/>
  <c r="P225" i="1"/>
  <c r="P210" i="1"/>
  <c r="P205" i="1"/>
  <c r="P196" i="1"/>
  <c r="P154" i="1"/>
  <c r="P139" i="1"/>
  <c r="P90" i="1"/>
  <c r="P80" i="1"/>
  <c r="P51" i="1"/>
  <c r="P37" i="1"/>
  <c r="P1099" i="1"/>
  <c r="P1089" i="1"/>
  <c r="P1057" i="1"/>
  <c r="P1052" i="1"/>
  <c r="P1047" i="1"/>
  <c r="P909" i="1"/>
  <c r="P793" i="1"/>
  <c r="P752" i="1"/>
  <c r="P664" i="1"/>
  <c r="P640" i="1"/>
  <c r="P611" i="1"/>
  <c r="P533" i="1"/>
  <c r="P528" i="1"/>
  <c r="P519" i="1"/>
  <c r="P291" i="1"/>
  <c r="P277" i="1"/>
  <c r="P268" i="1"/>
  <c r="P239" i="1"/>
  <c r="P234" i="1"/>
  <c r="P229" i="1"/>
  <c r="P134" i="1"/>
  <c r="P119" i="1"/>
  <c r="P110" i="1"/>
  <c r="P1098" i="1"/>
  <c r="P1056" i="1"/>
  <c r="P1051" i="1"/>
  <c r="P1046" i="1"/>
  <c r="P946" i="1"/>
  <c r="P821" i="1"/>
  <c r="P788" i="1"/>
  <c r="P783" i="1"/>
  <c r="P732" i="1"/>
  <c r="P695" i="1"/>
  <c r="P680" i="1"/>
  <c r="P305" i="1"/>
  <c r="P276" i="1"/>
  <c r="P262" i="1"/>
  <c r="P248" i="1"/>
  <c r="P243" i="1"/>
  <c r="P128" i="1"/>
  <c r="P118" i="1"/>
  <c r="P24" i="1"/>
  <c r="P1201" i="1"/>
  <c r="P936" i="1"/>
  <c r="P792" i="1"/>
  <c r="P345" i="1"/>
  <c r="P1191" i="1"/>
  <c r="P964" i="1"/>
  <c r="P959" i="1"/>
  <c r="P854" i="1"/>
  <c r="P820" i="1"/>
  <c r="P735" i="1"/>
  <c r="P726" i="1"/>
  <c r="P585" i="1"/>
  <c r="P478" i="1"/>
  <c r="P464" i="1"/>
  <c r="P440" i="1"/>
  <c r="P435" i="1"/>
  <c r="P170" i="1"/>
  <c r="P122" i="1"/>
  <c r="P203" i="1"/>
  <c r="P198" i="1"/>
  <c r="P93" i="1"/>
  <c r="P74" i="1"/>
  <c r="P55" i="1"/>
  <c r="P46" i="1"/>
  <c r="P1242" i="1"/>
  <c r="P1186" i="1"/>
  <c r="P1181" i="1"/>
  <c r="P1016" i="1"/>
  <c r="P1011" i="1"/>
  <c r="P1006" i="1"/>
  <c r="P997" i="1"/>
  <c r="P978" i="1"/>
  <c r="P730" i="1"/>
  <c r="P637" i="1"/>
  <c r="P449" i="1"/>
  <c r="P444" i="1"/>
  <c r="P439" i="1"/>
  <c r="P359" i="1"/>
  <c r="P349" i="1"/>
  <c r="P339" i="1"/>
  <c r="P308" i="1"/>
  <c r="P174" i="1"/>
  <c r="P169" i="1"/>
  <c r="P136" i="1"/>
  <c r="P88" i="1"/>
  <c r="P83" i="1"/>
  <c r="P27" i="1"/>
  <c r="P1232" i="1"/>
  <c r="P1227" i="1"/>
  <c r="P1204" i="1"/>
  <c r="P1086" i="1"/>
  <c r="P896" i="1"/>
  <c r="P891" i="1"/>
  <c r="P886" i="1"/>
  <c r="P867" i="1"/>
  <c r="P781" i="1"/>
  <c r="P734" i="1"/>
  <c r="P584" i="1"/>
  <c r="P579" i="1"/>
  <c r="P574" i="1"/>
  <c r="P550" i="1"/>
  <c r="P535" i="1"/>
  <c r="P511" i="1"/>
  <c r="P506" i="1"/>
  <c r="P492" i="1"/>
  <c r="P487" i="1"/>
  <c r="P382" i="1"/>
  <c r="P368" i="1"/>
  <c r="P217" i="1"/>
  <c r="P97" i="1"/>
  <c r="P59" i="1"/>
  <c r="P31" i="1"/>
  <c r="P1246" i="1"/>
  <c r="P1231" i="1"/>
  <c r="P1208" i="1"/>
  <c r="P1203" i="1"/>
  <c r="P1185" i="1"/>
  <c r="P1038" i="1"/>
  <c r="P1034" i="1"/>
  <c r="P1029" i="1"/>
  <c r="P1024" i="1"/>
  <c r="P1010" i="1"/>
  <c r="P1005" i="1"/>
  <c r="P982" i="1"/>
  <c r="P977" i="1"/>
  <c r="P972" i="1"/>
  <c r="P924" i="1"/>
  <c r="P920" i="1"/>
  <c r="P818" i="1"/>
  <c r="P636" i="1"/>
  <c r="P598" i="1"/>
  <c r="P593" i="1"/>
  <c r="P520" i="1"/>
  <c r="P472" i="1"/>
  <c r="P458" i="1"/>
  <c r="P254" i="1"/>
  <c r="P235" i="1"/>
  <c r="P230" i="1"/>
  <c r="P221" i="1"/>
  <c r="P120" i="1"/>
  <c r="P101" i="1"/>
  <c r="P87" i="1"/>
  <c r="P68" i="1"/>
  <c r="P1238" i="1"/>
  <c r="P1214" i="1"/>
  <c r="P1192" i="1"/>
  <c r="P1187" i="1"/>
  <c r="P1174" i="1"/>
  <c r="P1128" i="1"/>
  <c r="P1100" i="1"/>
  <c r="P1081" i="1"/>
  <c r="P1072" i="1"/>
  <c r="P1068" i="1"/>
  <c r="P1053" i="1"/>
  <c r="P1043" i="1"/>
  <c r="P1003" i="1"/>
  <c r="P998" i="1"/>
  <c r="P994" i="1"/>
  <c r="P979" i="1"/>
  <c r="P970" i="1"/>
  <c r="P901" i="1"/>
  <c r="P887" i="1"/>
  <c r="P859" i="1"/>
  <c r="P840" i="1"/>
  <c r="P835" i="1"/>
  <c r="P813" i="1"/>
  <c r="P763" i="1"/>
  <c r="P718" i="1"/>
  <c r="P655" i="1"/>
  <c r="P632" i="1"/>
  <c r="P608" i="1"/>
  <c r="P604" i="1"/>
  <c r="P600" i="1"/>
  <c r="P576" i="1"/>
  <c r="P571" i="1"/>
  <c r="P566" i="1"/>
  <c r="P561" i="1"/>
  <c r="P530" i="1"/>
  <c r="P493" i="1"/>
  <c r="P489" i="1"/>
  <c r="P479" i="1"/>
  <c r="P474" i="1"/>
  <c r="P460" i="1"/>
  <c r="P441" i="1"/>
  <c r="P436" i="1"/>
  <c r="P431" i="1"/>
  <c r="P421" i="1"/>
  <c r="P402" i="1"/>
  <c r="P384" i="1"/>
  <c r="P361" i="1"/>
  <c r="P341" i="1"/>
  <c r="P301" i="1"/>
  <c r="P269" i="1"/>
  <c r="P255" i="1"/>
  <c r="P250" i="1"/>
  <c r="P240" i="1"/>
  <c r="P236" i="1"/>
  <c r="P199" i="1"/>
  <c r="P190" i="1"/>
  <c r="P153" i="1"/>
  <c r="P138" i="1"/>
  <c r="P124" i="1"/>
  <c r="P111" i="1"/>
  <c r="P33" i="1"/>
  <c r="P11" i="1"/>
  <c r="P1244" i="1"/>
  <c r="P1212" i="1"/>
  <c r="P1162" i="1"/>
  <c r="P1130" i="1"/>
  <c r="P1121" i="1"/>
  <c r="P1116" i="1"/>
  <c r="P1111" i="1"/>
  <c r="P1097" i="1"/>
  <c r="P1023" i="1"/>
  <c r="P1014" i="1"/>
  <c r="P991" i="1"/>
  <c r="P986" i="1"/>
  <c r="P944" i="1"/>
  <c r="P833" i="1"/>
  <c r="P815" i="1"/>
  <c r="P796" i="1"/>
  <c r="P778" i="1"/>
  <c r="P729" i="1"/>
  <c r="P652" i="1"/>
  <c r="P629" i="1"/>
  <c r="P606" i="1"/>
  <c r="P578" i="1"/>
  <c r="P554" i="1"/>
  <c r="P541" i="1"/>
  <c r="P509" i="1"/>
  <c r="P448" i="1"/>
  <c r="P438" i="1"/>
  <c r="P428" i="1"/>
  <c r="P294" i="1"/>
  <c r="P289" i="1"/>
  <c r="P266" i="1"/>
  <c r="P233" i="1"/>
  <c r="P173" i="1"/>
  <c r="P131" i="1"/>
  <c r="P63" i="1"/>
  <c r="P13" i="1"/>
  <c r="P1216" i="1"/>
  <c r="P1166" i="1"/>
  <c r="P1148" i="1"/>
  <c r="P1125" i="1"/>
  <c r="P1036" i="1"/>
  <c r="P1032" i="1"/>
  <c r="P908" i="1"/>
  <c r="P837" i="1"/>
  <c r="P751" i="1"/>
  <c r="P624" i="1"/>
  <c r="P558" i="1"/>
  <c r="P418" i="1"/>
  <c r="P399" i="1"/>
  <c r="P381" i="1"/>
  <c r="P140" i="1"/>
  <c r="P1248" i="1"/>
  <c r="P1229" i="1"/>
  <c r="P1220" i="1"/>
  <c r="P1183" i="1"/>
  <c r="P1161" i="1"/>
  <c r="P1152" i="1"/>
  <c r="P1120" i="1"/>
  <c r="P1101" i="1"/>
  <c r="P1049" i="1"/>
  <c r="P995" i="1"/>
  <c r="P990" i="1"/>
  <c r="P961" i="1"/>
  <c r="P957" i="1"/>
  <c r="P836" i="1"/>
  <c r="P768" i="1"/>
  <c r="P764" i="1"/>
  <c r="P710" i="1"/>
  <c r="P701" i="1"/>
  <c r="P683" i="1"/>
  <c r="P633" i="1"/>
  <c r="P628" i="1"/>
  <c r="P623" i="1"/>
  <c r="P614" i="1"/>
  <c r="P596" i="1"/>
  <c r="P531" i="1"/>
  <c r="P503" i="1"/>
  <c r="P494" i="1"/>
  <c r="P480" i="1"/>
  <c r="P466" i="1"/>
  <c r="P417" i="1"/>
  <c r="P398" i="1"/>
  <c r="P385" i="1"/>
  <c r="P371" i="1"/>
  <c r="P333" i="1"/>
  <c r="P311" i="1"/>
  <c r="P293" i="1"/>
  <c r="P274" i="1"/>
  <c r="P256" i="1"/>
  <c r="P241" i="1"/>
  <c r="P227" i="1"/>
  <c r="P200" i="1"/>
  <c r="P191" i="1"/>
  <c r="P186" i="1"/>
  <c r="P177" i="1"/>
  <c r="P167" i="1"/>
  <c r="P76" i="1"/>
  <c r="P71" i="1"/>
  <c r="P57" i="1"/>
  <c r="P21" i="1"/>
  <c r="D16" i="4"/>
  <c r="D36" i="4"/>
  <c r="D56" i="4"/>
  <c r="C16" i="4"/>
  <c r="C76" i="4"/>
  <c r="C96" i="4"/>
  <c r="D76" i="4"/>
  <c r="C56" i="4"/>
  <c r="D96" i="4"/>
  <c r="C36" i="4"/>
  <c r="D6" i="4"/>
  <c r="D26" i="4"/>
  <c r="D46" i="4"/>
  <c r="C46" i="4"/>
  <c r="D66" i="4"/>
  <c r="D86" i="4"/>
  <c r="C26" i="4"/>
  <c r="C86" i="4"/>
  <c r="C6" i="4"/>
  <c r="C66" i="4"/>
  <c r="D24" i="4"/>
  <c r="D44" i="4"/>
  <c r="D64" i="4"/>
  <c r="D84" i="4"/>
  <c r="D4" i="4"/>
  <c r="C24" i="4"/>
  <c r="C44" i="4"/>
  <c r="C64" i="4"/>
  <c r="C84" i="4"/>
  <c r="C4" i="4"/>
  <c r="D15" i="4"/>
  <c r="D35" i="4"/>
  <c r="D55" i="4"/>
  <c r="D75" i="4"/>
  <c r="C15" i="4"/>
  <c r="C75" i="4"/>
  <c r="C95" i="4"/>
  <c r="C55" i="4"/>
  <c r="D95" i="4"/>
  <c r="C35" i="4"/>
  <c r="D5" i="4"/>
  <c r="D25" i="4"/>
  <c r="D45" i="4"/>
  <c r="D65" i="4"/>
  <c r="D85" i="4"/>
  <c r="C45" i="4"/>
  <c r="C25" i="4"/>
  <c r="C85" i="4"/>
  <c r="C5" i="4"/>
  <c r="C65" i="4"/>
  <c r="D14" i="4"/>
  <c r="D34" i="4"/>
  <c r="D54" i="4"/>
  <c r="D74" i="4"/>
  <c r="D94" i="4"/>
  <c r="C14" i="4"/>
  <c r="C34" i="4"/>
  <c r="C54" i="4"/>
  <c r="C74" i="4"/>
  <c r="C94" i="4"/>
  <c r="P1156" i="1"/>
  <c r="P1083" i="1"/>
  <c r="P968" i="1"/>
  <c r="P798" i="1"/>
  <c r="D20" i="4"/>
  <c r="D40" i="4"/>
  <c r="D60" i="4"/>
  <c r="D80" i="4"/>
  <c r="D100" i="4"/>
  <c r="C20" i="4"/>
  <c r="C40" i="4"/>
  <c r="C60" i="4"/>
  <c r="C80" i="4"/>
  <c r="C100" i="4"/>
  <c r="D13" i="4"/>
  <c r="D33" i="4"/>
  <c r="D53" i="4"/>
  <c r="D73" i="4"/>
  <c r="D93" i="4"/>
  <c r="C13" i="4"/>
  <c r="C33" i="4"/>
  <c r="C53" i="4"/>
  <c r="C73" i="4"/>
  <c r="C93" i="4"/>
  <c r="P1195" i="1"/>
  <c r="P890" i="1"/>
  <c r="P802" i="1"/>
  <c r="D19" i="4"/>
  <c r="D39" i="4"/>
  <c r="D59" i="4"/>
  <c r="D79" i="4"/>
  <c r="D99" i="4"/>
  <c r="C19" i="4"/>
  <c r="C79" i="4"/>
  <c r="C99" i="4"/>
  <c r="C59" i="4"/>
  <c r="C39" i="4"/>
  <c r="D12" i="4"/>
  <c r="D32" i="4"/>
  <c r="D52" i="4"/>
  <c r="D72" i="4"/>
  <c r="D92" i="4"/>
  <c r="C12" i="4"/>
  <c r="C32" i="4"/>
  <c r="C72" i="4"/>
  <c r="C92" i="4"/>
  <c r="C52" i="4"/>
  <c r="P1137" i="1"/>
  <c r="P894" i="1"/>
  <c r="C78" i="4"/>
  <c r="P1202" i="1"/>
  <c r="P976" i="1"/>
  <c r="P806" i="1"/>
  <c r="D23" i="4"/>
  <c r="D43" i="4"/>
  <c r="D63" i="4"/>
  <c r="D83" i="4"/>
  <c r="D103" i="4"/>
  <c r="C23" i="4"/>
  <c r="C43" i="4"/>
  <c r="C63" i="4"/>
  <c r="C83" i="4"/>
  <c r="C103" i="4"/>
  <c r="P1206" i="1"/>
  <c r="P1104" i="1"/>
  <c r="P1243" i="1"/>
  <c r="P1189" i="1"/>
  <c r="P1063" i="1"/>
  <c r="P938" i="1"/>
  <c r="D21" i="4"/>
  <c r="D41" i="4"/>
  <c r="D61" i="4"/>
  <c r="D81" i="4"/>
  <c r="D101" i="4"/>
  <c r="C21" i="4"/>
  <c r="C41" i="4"/>
  <c r="C61" i="4"/>
  <c r="C81" i="4"/>
  <c r="C101" i="4"/>
  <c r="C88" i="4"/>
  <c r="P1247" i="1"/>
  <c r="P1226" i="1"/>
  <c r="P1193" i="1"/>
  <c r="P1140" i="1"/>
  <c r="P1067" i="1"/>
  <c r="P1030" i="1"/>
  <c r="P508" i="1"/>
  <c r="D17" i="4"/>
  <c r="D37" i="4"/>
  <c r="D57" i="4"/>
  <c r="D77" i="4"/>
  <c r="D97" i="4"/>
  <c r="C17" i="4"/>
  <c r="C37" i="4"/>
  <c r="C57" i="4"/>
  <c r="C77" i="4"/>
  <c r="C97" i="4"/>
  <c r="D7" i="4"/>
  <c r="D27" i="4"/>
  <c r="D47" i="4"/>
  <c r="D67" i="4"/>
  <c r="D87" i="4"/>
  <c r="C7" i="4"/>
  <c r="C27" i="4"/>
  <c r="C47" i="4"/>
  <c r="C67" i="4"/>
  <c r="C87" i="4"/>
  <c r="P1251" i="1"/>
  <c r="P1230" i="1"/>
  <c r="P1188" i="1"/>
  <c r="P1144" i="1"/>
  <c r="P1107" i="1"/>
  <c r="P906" i="1"/>
  <c r="D22" i="4"/>
  <c r="D42" i="4"/>
  <c r="D62" i="4"/>
  <c r="D82" i="4"/>
  <c r="D102" i="4"/>
  <c r="C22" i="4"/>
  <c r="C42" i="4"/>
  <c r="D9" i="4"/>
  <c r="D29" i="4"/>
  <c r="D49" i="4"/>
  <c r="D69" i="4"/>
  <c r="D89" i="4"/>
  <c r="P1236" i="1"/>
  <c r="P1150" i="1"/>
  <c r="P1146" i="1"/>
  <c r="P1134" i="1"/>
  <c r="P1114" i="1"/>
  <c r="P1109" i="1"/>
  <c r="P1102" i="1"/>
  <c r="P1073" i="1"/>
  <c r="P1069" i="1"/>
  <c r="P1061" i="1"/>
  <c r="P1040" i="1"/>
  <c r="P999" i="1"/>
  <c r="P958" i="1"/>
  <c r="P954" i="1"/>
  <c r="P929" i="1"/>
  <c r="P921" i="1"/>
  <c r="P917" i="1"/>
  <c r="P884" i="1"/>
  <c r="P880" i="1"/>
  <c r="P863" i="1"/>
  <c r="P850" i="1"/>
  <c r="P804" i="1"/>
  <c r="P789" i="1"/>
  <c r="P785" i="1"/>
  <c r="P748" i="1"/>
  <c r="P743" i="1"/>
  <c r="P705" i="1"/>
  <c r="P684" i="1"/>
  <c r="P654" i="1"/>
  <c r="P546" i="1"/>
  <c r="P537" i="1"/>
  <c r="P476" i="1"/>
  <c r="P453" i="1"/>
  <c r="P427" i="1"/>
  <c r="P413" i="1"/>
  <c r="P404" i="1"/>
  <c r="P309" i="1"/>
  <c r="P247" i="1"/>
  <c r="P238" i="1"/>
  <c r="P218" i="1"/>
  <c r="P155" i="1"/>
  <c r="P141" i="1"/>
  <c r="P60" i="1"/>
  <c r="D8" i="4"/>
  <c r="D28" i="4"/>
  <c r="D48" i="4"/>
  <c r="D68" i="4"/>
  <c r="D88" i="4"/>
  <c r="C8" i="4"/>
  <c r="C28" i="4"/>
  <c r="C48" i="4"/>
  <c r="C68" i="4"/>
  <c r="P1153" i="1"/>
  <c r="P1149" i="1"/>
  <c r="P1113" i="1"/>
  <c r="P1039" i="1"/>
  <c r="P1019" i="1"/>
  <c r="P953" i="1"/>
  <c r="P879" i="1"/>
  <c r="P808" i="1"/>
  <c r="P784" i="1"/>
  <c r="P780" i="1"/>
  <c r="P747" i="1"/>
  <c r="P704" i="1"/>
  <c r="P575" i="1"/>
  <c r="P545" i="1"/>
  <c r="P295" i="1"/>
  <c r="P264" i="1"/>
  <c r="P3" i="1"/>
  <c r="C62" i="4"/>
  <c r="P1129" i="1"/>
  <c r="P1117" i="1"/>
  <c r="P1064" i="1"/>
  <c r="P973" i="1"/>
  <c r="P969" i="1"/>
  <c r="P939" i="1"/>
  <c r="P932" i="1"/>
  <c r="P928" i="1"/>
  <c r="P899" i="1"/>
  <c r="P874" i="1"/>
  <c r="P862" i="1"/>
  <c r="P849" i="1"/>
  <c r="P816" i="1"/>
  <c r="P812" i="1"/>
  <c r="P771" i="1"/>
  <c r="P767" i="1"/>
  <c r="P738" i="1"/>
  <c r="P708" i="1"/>
  <c r="P700" i="1"/>
  <c r="P674" i="1"/>
  <c r="P648" i="1"/>
  <c r="P644" i="1"/>
  <c r="P610" i="1"/>
  <c r="P549" i="1"/>
  <c r="P470" i="1"/>
  <c r="P465" i="1"/>
  <c r="P426" i="1"/>
  <c r="P407" i="1"/>
  <c r="P403" i="1"/>
  <c r="P316" i="1"/>
  <c r="P259" i="1"/>
  <c r="P246" i="1"/>
  <c r="P204" i="1"/>
  <c r="P149" i="1"/>
  <c r="P144" i="1"/>
  <c r="P75" i="1"/>
  <c r="C102" i="4"/>
  <c r="C82" i="4"/>
  <c r="C29" i="4"/>
  <c r="P1164" i="1"/>
  <c r="P1124" i="1"/>
  <c r="P1088" i="1"/>
  <c r="P1079" i="1"/>
  <c r="P1059" i="1"/>
  <c r="P1050" i="1"/>
  <c r="P1042" i="1"/>
  <c r="P1022" i="1"/>
  <c r="P1013" i="1"/>
  <c r="P1001" i="1"/>
  <c r="P989" i="1"/>
  <c r="P965" i="1"/>
  <c r="P947" i="1"/>
  <c r="P898" i="1"/>
  <c r="P882" i="1"/>
  <c r="P873" i="1"/>
  <c r="P869" i="1"/>
  <c r="P824" i="1"/>
  <c r="P750" i="1"/>
  <c r="P721" i="1"/>
  <c r="P588" i="1"/>
  <c r="P583" i="1"/>
  <c r="P569" i="1"/>
  <c r="P504" i="1"/>
  <c r="P500" i="1"/>
  <c r="P496" i="1"/>
  <c r="P469" i="1"/>
  <c r="P456" i="1"/>
  <c r="P425" i="1"/>
  <c r="P416" i="1"/>
  <c r="P411" i="1"/>
  <c r="P393" i="1"/>
  <c r="P389" i="1"/>
  <c r="P376" i="1"/>
  <c r="P367" i="1"/>
  <c r="P358" i="1"/>
  <c r="P340" i="1"/>
  <c r="G19" i="4" s="1"/>
  <c r="P284" i="1"/>
  <c r="P275" i="1"/>
  <c r="P182" i="1"/>
  <c r="P161" i="1"/>
  <c r="P148" i="1"/>
  <c r="P100" i="1"/>
  <c r="P96" i="1"/>
  <c r="P36" i="1"/>
  <c r="C98" i="4"/>
  <c r="P1136" i="1"/>
  <c r="P1021" i="1"/>
  <c r="P1017" i="1"/>
  <c r="P984" i="1"/>
  <c r="P980" i="1"/>
  <c r="P942" i="1"/>
  <c r="P914" i="1"/>
  <c r="P902" i="1"/>
  <c r="P877" i="1"/>
  <c r="P865" i="1"/>
  <c r="P852" i="1"/>
  <c r="P847" i="1"/>
  <c r="P827" i="1"/>
  <c r="P782" i="1"/>
  <c r="P745" i="1"/>
  <c r="P634" i="1"/>
  <c r="P568" i="1"/>
  <c r="P521" i="1"/>
  <c r="P499" i="1"/>
  <c r="P495" i="1"/>
  <c r="P455" i="1"/>
  <c r="P429" i="1"/>
  <c r="P388" i="1"/>
  <c r="P353" i="1"/>
  <c r="P344" i="1"/>
  <c r="P323" i="1"/>
  <c r="P249" i="1"/>
  <c r="P181" i="1"/>
  <c r="P108" i="1"/>
  <c r="P99" i="1"/>
  <c r="C49" i="4"/>
  <c r="D18" i="4"/>
  <c r="D38" i="4"/>
  <c r="D58" i="4"/>
  <c r="D78" i="4"/>
  <c r="D98" i="4"/>
  <c r="C18" i="4"/>
  <c r="C38" i="4"/>
  <c r="C58" i="4"/>
  <c r="D11" i="4"/>
  <c r="D31" i="4"/>
  <c r="D51" i="4"/>
  <c r="D71" i="4"/>
  <c r="D91" i="4"/>
  <c r="C11" i="4"/>
  <c r="C31" i="4"/>
  <c r="C51" i="4"/>
  <c r="C71" i="4"/>
  <c r="C91" i="4"/>
  <c r="P1233" i="1"/>
  <c r="P1225" i="1"/>
  <c r="P1171" i="1"/>
  <c r="P1095" i="1"/>
  <c r="P1091" i="1"/>
  <c r="P1058" i="1"/>
  <c r="P1054" i="1"/>
  <c r="P1025" i="1"/>
  <c r="P1012" i="1"/>
  <c r="P988" i="1"/>
  <c r="P922" i="1"/>
  <c r="P872" i="1"/>
  <c r="P831" i="1"/>
  <c r="P814" i="1"/>
  <c r="P790" i="1"/>
  <c r="P786" i="1"/>
  <c r="P769" i="1"/>
  <c r="P749" i="1"/>
  <c r="P736" i="1"/>
  <c r="P724" i="1"/>
  <c r="P681" i="1"/>
  <c r="P642" i="1"/>
  <c r="P617" i="1"/>
  <c r="P577" i="1"/>
  <c r="P529" i="1"/>
  <c r="P525" i="1"/>
  <c r="P516" i="1"/>
  <c r="P486" i="1"/>
  <c r="P396" i="1"/>
  <c r="P379" i="1"/>
  <c r="P357" i="1"/>
  <c r="P318" i="1"/>
  <c r="P270" i="1"/>
  <c r="G92" i="4" s="1"/>
  <c r="P231" i="1"/>
  <c r="P219" i="1"/>
  <c r="P202" i="1"/>
  <c r="P185" i="1"/>
  <c r="P133" i="1"/>
  <c r="P129" i="1"/>
  <c r="P116" i="1"/>
  <c r="P73" i="1"/>
  <c r="P69" i="1"/>
  <c r="P26" i="1"/>
  <c r="P18" i="1"/>
  <c r="P5" i="1"/>
  <c r="D10" i="4"/>
  <c r="D30" i="4"/>
  <c r="D50" i="4"/>
  <c r="D70" i="4"/>
  <c r="D90" i="4"/>
  <c r="C10" i="4"/>
  <c r="C30" i="4"/>
  <c r="C50" i="4"/>
  <c r="C70" i="4"/>
  <c r="C90" i="4"/>
  <c r="P1237" i="1"/>
  <c r="P1135" i="1"/>
  <c r="P1110" i="1"/>
  <c r="P1082" i="1"/>
  <c r="P1062" i="1"/>
  <c r="P992" i="1"/>
  <c r="P851" i="1"/>
  <c r="P838" i="1"/>
  <c r="P805" i="1"/>
  <c r="P744" i="1"/>
  <c r="P685" i="1"/>
  <c r="P676" i="1"/>
  <c r="P646" i="1"/>
  <c r="P538" i="1"/>
  <c r="P459" i="1"/>
  <c r="P419" i="1"/>
  <c r="P414" i="1"/>
  <c r="P409" i="1"/>
  <c r="P326" i="1"/>
  <c r="P322" i="1"/>
  <c r="P278" i="1"/>
  <c r="P206" i="1"/>
  <c r="P201" i="1"/>
  <c r="P151" i="1"/>
  <c r="P137" i="1"/>
  <c r="P47" i="1"/>
  <c r="P43" i="1"/>
  <c r="P38" i="1"/>
  <c r="P34" i="1"/>
  <c r="P22" i="1"/>
  <c r="O6" i="5" s="1"/>
  <c r="C89" i="4"/>
  <c r="C69" i="4"/>
  <c r="C9" i="4"/>
  <c r="P706" i="1"/>
  <c r="P690" i="1"/>
  <c r="P686" i="1"/>
  <c r="P673" i="1"/>
  <c r="P662" i="1"/>
  <c r="P645" i="1"/>
  <c r="P641" i="1"/>
  <c r="P626" i="1"/>
  <c r="P613" i="1"/>
  <c r="P567" i="1"/>
  <c r="P559" i="1"/>
  <c r="P539" i="1"/>
  <c r="P518" i="1"/>
  <c r="P513" i="1"/>
  <c r="P488" i="1"/>
  <c r="P484" i="1"/>
  <c r="P475" i="1"/>
  <c r="P454" i="1"/>
  <c r="P446" i="1"/>
  <c r="P424" i="1"/>
  <c r="P386" i="1"/>
  <c r="P369" i="1"/>
  <c r="P348" i="1"/>
  <c r="P315" i="1"/>
  <c r="P307" i="1"/>
  <c r="P299" i="1"/>
  <c r="P282" i="1"/>
  <c r="P244" i="1"/>
  <c r="P216" i="1"/>
  <c r="P195" i="1"/>
  <c r="P179" i="1"/>
  <c r="P159" i="1"/>
  <c r="P146" i="1"/>
  <c r="P142" i="1"/>
  <c r="P126" i="1"/>
  <c r="P109" i="1"/>
  <c r="P85" i="1"/>
  <c r="P44" i="1"/>
  <c r="P16" i="1"/>
  <c r="P7" i="1"/>
  <c r="P677" i="1"/>
  <c r="P534" i="1"/>
  <c r="P517" i="1"/>
  <c r="P483" i="1"/>
  <c r="P364" i="1"/>
  <c r="P347" i="1"/>
  <c r="P327" i="1"/>
  <c r="P298" i="1"/>
  <c r="P215" i="1"/>
  <c r="P207" i="1"/>
  <c r="P187" i="1"/>
  <c r="P178" i="1"/>
  <c r="P158" i="1"/>
  <c r="P64" i="1"/>
  <c r="P15" i="1"/>
  <c r="P720" i="1"/>
  <c r="P691" i="1"/>
  <c r="P663" i="1"/>
  <c r="P659" i="1"/>
  <c r="P651" i="1"/>
  <c r="P638" i="1"/>
  <c r="P615" i="1"/>
  <c r="P586" i="1"/>
  <c r="P582" i="1"/>
  <c r="P564" i="1"/>
  <c r="P536" i="1"/>
  <c r="P485" i="1"/>
  <c r="P447" i="1"/>
  <c r="P434" i="1"/>
  <c r="P378" i="1"/>
  <c r="P374" i="1"/>
  <c r="P366" i="1"/>
  <c r="P362" i="1"/>
  <c r="P329" i="1"/>
  <c r="P321" i="1"/>
  <c r="P304" i="1"/>
  <c r="P296" i="1"/>
  <c r="P288" i="1"/>
  <c r="P279" i="1"/>
  <c r="P258" i="1"/>
  <c r="P209" i="1"/>
  <c r="P189" i="1"/>
  <c r="P184" i="1"/>
  <c r="P176" i="1"/>
  <c r="P156" i="1"/>
  <c r="P147" i="1"/>
  <c r="P127" i="1"/>
  <c r="P106" i="1"/>
  <c r="P66" i="1"/>
  <c r="P62" i="1"/>
  <c r="P58" i="1"/>
  <c r="P29" i="1"/>
  <c r="P9" i="1"/>
  <c r="P1205" i="1"/>
  <c r="P1215" i="1"/>
  <c r="P1035" i="1"/>
  <c r="P935" i="1"/>
  <c r="P819" i="1"/>
  <c r="P800" i="1"/>
  <c r="P755" i="1"/>
  <c r="P731" i="1"/>
  <c r="P1105" i="1"/>
  <c r="P905" i="1"/>
  <c r="P658" i="1"/>
  <c r="P581" i="1"/>
  <c r="P1235" i="1"/>
  <c r="P1075" i="1"/>
  <c r="P975" i="1"/>
  <c r="P875" i="1"/>
  <c r="P799" i="1"/>
  <c r="P762" i="1"/>
  <c r="P682" i="1"/>
  <c r="P468" i="1"/>
  <c r="P1245" i="1"/>
  <c r="P1155" i="1"/>
  <c r="P1045" i="1"/>
  <c r="P945" i="1"/>
  <c r="P1115" i="1"/>
  <c r="P1015" i="1"/>
  <c r="P915" i="1"/>
  <c r="P848" i="1"/>
  <c r="P829" i="1"/>
  <c r="P661" i="1"/>
  <c r="P625" i="1"/>
  <c r="P592" i="1"/>
  <c r="P551" i="1"/>
  <c r="P514" i="1"/>
  <c r="P1165" i="1"/>
  <c r="P1085" i="1"/>
  <c r="P985" i="1"/>
  <c r="P885" i="1"/>
  <c r="P817" i="1"/>
  <c r="P779" i="1"/>
  <c r="P717" i="1"/>
  <c r="P1175" i="1"/>
  <c r="P1055" i="1"/>
  <c r="P955" i="1"/>
  <c r="P855" i="1"/>
  <c r="P809" i="1"/>
  <c r="P668" i="1"/>
  <c r="P679" i="1"/>
  <c r="P589" i="1"/>
  <c r="P502" i="1"/>
  <c r="P422" i="1"/>
  <c r="P392" i="1"/>
  <c r="P292" i="1"/>
  <c r="P192" i="1"/>
  <c r="P92" i="1"/>
  <c r="P699" i="1"/>
  <c r="P599" i="1"/>
  <c r="P562" i="1"/>
  <c r="P532" i="1"/>
  <c r="P452" i="1"/>
  <c r="P332" i="1"/>
  <c r="P232" i="1"/>
  <c r="P132" i="1"/>
  <c r="P32" i="1"/>
  <c r="P709" i="1"/>
  <c r="P639" i="1"/>
  <c r="P482" i="1"/>
  <c r="P102" i="1"/>
  <c r="P719" i="1"/>
  <c r="P512" i="1"/>
  <c r="P432" i="1"/>
  <c r="G94" i="4" s="1"/>
  <c r="P372" i="1"/>
  <c r="P272" i="1"/>
  <c r="P172" i="1"/>
  <c r="P72" i="1"/>
  <c r="P42" i="1"/>
  <c r="P839" i="1"/>
  <c r="P739" i="1"/>
  <c r="P542" i="1"/>
  <c r="P462" i="1"/>
  <c r="P412" i="1"/>
  <c r="P312" i="1"/>
  <c r="P212" i="1"/>
  <c r="P112" i="1"/>
  <c r="P12" i="1"/>
  <c r="O22" i="5" s="1"/>
  <c r="P82" i="1"/>
  <c r="P759" i="1"/>
  <c r="P619" i="1"/>
  <c r="P522" i="1"/>
  <c r="P442" i="1"/>
  <c r="P352" i="1"/>
  <c r="P252" i="1"/>
  <c r="P152" i="1"/>
  <c r="P52" i="1"/>
  <c r="F34" i="4" s="1"/>
  <c r="O17" i="5" l="1"/>
  <c r="G36" i="4"/>
  <c r="F14" i="4"/>
  <c r="F66" i="4"/>
  <c r="F9" i="4"/>
  <c r="O20" i="5"/>
  <c r="G7" i="4"/>
  <c r="O7" i="5"/>
  <c r="O23" i="5"/>
  <c r="G99" i="4"/>
  <c r="F48" i="4"/>
  <c r="O8" i="5"/>
  <c r="O11" i="5"/>
  <c r="O5" i="5"/>
  <c r="O10" i="5"/>
  <c r="G31" i="4"/>
  <c r="G22" i="4"/>
  <c r="F70" i="4"/>
  <c r="G61" i="4"/>
  <c r="O21" i="5"/>
  <c r="O14" i="5"/>
  <c r="O16" i="5"/>
  <c r="O15" i="5"/>
  <c r="G33" i="4"/>
  <c r="G83" i="4"/>
  <c r="O19" i="5"/>
  <c r="O12" i="5"/>
  <c r="O13" i="5"/>
  <c r="G15" i="4"/>
  <c r="O9" i="5"/>
  <c r="G103" i="4"/>
  <c r="O18" i="5"/>
  <c r="E7" i="5"/>
  <c r="F57" i="4"/>
  <c r="G32" i="4"/>
  <c r="G11" i="4"/>
  <c r="G45" i="4"/>
  <c r="F83" i="4"/>
  <c r="G76" i="4"/>
  <c r="F89" i="4"/>
  <c r="G56" i="4"/>
  <c r="F18" i="4"/>
  <c r="G86" i="4"/>
  <c r="F4" i="4"/>
  <c r="G25" i="4"/>
  <c r="G51" i="4"/>
  <c r="F20" i="4"/>
  <c r="G71" i="4"/>
  <c r="G43" i="4"/>
  <c r="F69" i="4"/>
  <c r="F35" i="4"/>
  <c r="F102" i="4"/>
  <c r="G87" i="4"/>
  <c r="F49" i="4"/>
  <c r="G12" i="4"/>
  <c r="G16" i="4"/>
  <c r="F93" i="4"/>
  <c r="F47" i="4"/>
  <c r="F38" i="4"/>
  <c r="G59" i="4"/>
  <c r="F28" i="4"/>
  <c r="G5" i="4"/>
  <c r="F23" i="4"/>
  <c r="G100" i="4"/>
  <c r="G21" i="4"/>
  <c r="F60" i="4"/>
  <c r="F91" i="4"/>
  <c r="G13" i="4"/>
  <c r="F77" i="4"/>
  <c r="G82" i="4"/>
  <c r="F76" i="4"/>
  <c r="F55" i="4"/>
  <c r="F8" i="4"/>
  <c r="F81" i="4"/>
  <c r="G62" i="4"/>
  <c r="F85" i="4"/>
  <c r="G97" i="4"/>
  <c r="G44" i="4"/>
  <c r="G88" i="4"/>
  <c r="G67" i="4"/>
  <c r="G10" i="4"/>
  <c r="F90" i="4"/>
  <c r="G73" i="4"/>
  <c r="G17" i="4"/>
  <c r="F30" i="4"/>
  <c r="E11" i="5"/>
  <c r="F36" i="4"/>
  <c r="G54" i="4"/>
  <c r="F37" i="4"/>
  <c r="F84" i="4"/>
  <c r="F26" i="4"/>
  <c r="F6" i="4"/>
  <c r="F80" i="4"/>
  <c r="F101" i="4"/>
  <c r="G41" i="4"/>
  <c r="G53" i="4"/>
  <c r="F95" i="4"/>
  <c r="E16" i="5"/>
  <c r="G74" i="4"/>
  <c r="G24" i="4"/>
  <c r="G64" i="4"/>
  <c r="F40" i="4"/>
  <c r="F58" i="4"/>
  <c r="G47" i="4"/>
  <c r="F78" i="4"/>
  <c r="E20" i="5"/>
  <c r="F96" i="4"/>
  <c r="F87" i="4"/>
  <c r="G42" i="4"/>
  <c r="F46" i="4"/>
  <c r="F50" i="4"/>
  <c r="G39" i="4"/>
  <c r="G72" i="4"/>
  <c r="E21" i="5"/>
  <c r="G75" i="4"/>
  <c r="O4" i="5"/>
  <c r="E9" i="5"/>
  <c r="E8" i="5"/>
  <c r="G66" i="4"/>
  <c r="F97" i="4"/>
  <c r="G77" i="4"/>
  <c r="G48" i="4"/>
  <c r="F61" i="4"/>
  <c r="G89" i="4"/>
  <c r="G102" i="4"/>
  <c r="F10" i="4"/>
  <c r="G23" i="4"/>
  <c r="F71" i="4"/>
  <c r="G78" i="4"/>
  <c r="F72" i="4"/>
  <c r="F32" i="4"/>
  <c r="F99" i="4"/>
  <c r="F73" i="4"/>
  <c r="G80" i="4"/>
  <c r="F45" i="4"/>
  <c r="G55" i="4"/>
  <c r="F64" i="4"/>
  <c r="E5" i="5"/>
  <c r="G46" i="4"/>
  <c r="F56" i="4"/>
  <c r="F17" i="4"/>
  <c r="G57" i="4"/>
  <c r="G28" i="4"/>
  <c r="F41" i="4"/>
  <c r="G69" i="4"/>
  <c r="G90" i="4"/>
  <c r="F103" i="4"/>
  <c r="F51" i="4"/>
  <c r="G58" i="4"/>
  <c r="F79" i="4"/>
  <c r="F53" i="4"/>
  <c r="F100" i="4"/>
  <c r="G60" i="4"/>
  <c r="G34" i="4"/>
  <c r="F25" i="4"/>
  <c r="G35" i="4"/>
  <c r="F44" i="4"/>
  <c r="G26" i="4"/>
  <c r="G37" i="4"/>
  <c r="G8" i="4"/>
  <c r="F21" i="4"/>
  <c r="N21" i="5" s="1"/>
  <c r="G49" i="4"/>
  <c r="F42" i="4"/>
  <c r="G70" i="4"/>
  <c r="F31" i="4"/>
  <c r="G38" i="4"/>
  <c r="F12" i="4"/>
  <c r="G52" i="4"/>
  <c r="F59" i="4"/>
  <c r="F33" i="4"/>
  <c r="G40" i="4"/>
  <c r="G14" i="4"/>
  <c r="F5" i="4"/>
  <c r="F24" i="4"/>
  <c r="E22" i="5"/>
  <c r="E4" i="5"/>
  <c r="G6" i="4"/>
  <c r="F16" i="4"/>
  <c r="N19" i="5" s="1"/>
  <c r="F88" i="4"/>
  <c r="G101" i="4"/>
  <c r="G29" i="4"/>
  <c r="F82" i="4"/>
  <c r="G50" i="4"/>
  <c r="F63" i="4"/>
  <c r="F11" i="4"/>
  <c r="G18" i="4"/>
  <c r="F39" i="4"/>
  <c r="F13" i="4"/>
  <c r="N11" i="5" s="1"/>
  <c r="G20" i="4"/>
  <c r="F94" i="4"/>
  <c r="G85" i="4"/>
  <c r="G4" i="4"/>
  <c r="E6" i="5"/>
  <c r="E12" i="5"/>
  <c r="E10" i="5"/>
  <c r="F86" i="4"/>
  <c r="G96" i="4"/>
  <c r="F27" i="4"/>
  <c r="F68" i="4"/>
  <c r="G81" i="4"/>
  <c r="G9" i="4"/>
  <c r="G30" i="4"/>
  <c r="F43" i="4"/>
  <c r="G91" i="4"/>
  <c r="F98" i="4"/>
  <c r="F92" i="4"/>
  <c r="F19" i="4"/>
  <c r="G93" i="4"/>
  <c r="F74" i="4"/>
  <c r="G65" i="4"/>
  <c r="F75" i="4"/>
  <c r="G84" i="4"/>
  <c r="E15" i="5"/>
  <c r="E23" i="5"/>
  <c r="F67" i="4"/>
  <c r="F52" i="4"/>
  <c r="F54" i="4"/>
  <c r="E19" i="5"/>
  <c r="F7" i="4"/>
  <c r="N5" i="5" s="1"/>
  <c r="G79" i="4"/>
  <c r="E14" i="5"/>
  <c r="G27" i="4"/>
  <c r="F22" i="4"/>
  <c r="F15" i="4"/>
  <c r="E13" i="5"/>
  <c r="F29" i="4"/>
  <c r="N4" i="5" s="1"/>
  <c r="F62" i="4"/>
  <c r="G63" i="4"/>
  <c r="G95" i="4"/>
  <c r="E17" i="5"/>
  <c r="E18" i="5"/>
  <c r="G68" i="4"/>
  <c r="G98" i="4"/>
  <c r="F65" i="4"/>
  <c r="N12" i="5" l="1"/>
  <c r="N16" i="5"/>
  <c r="N8" i="5"/>
  <c r="N18" i="5"/>
  <c r="N10" i="5"/>
  <c r="N9" i="5"/>
  <c r="N6" i="5"/>
  <c r="N20" i="5"/>
  <c r="N17" i="5"/>
  <c r="N14" i="5"/>
  <c r="N23" i="5"/>
  <c r="N22" i="5"/>
  <c r="N15" i="5"/>
  <c r="N13" i="5"/>
  <c r="N7" i="5"/>
  <c r="G23" i="5"/>
  <c r="G16" i="5"/>
  <c r="G8" i="5"/>
  <c r="G15" i="5"/>
  <c r="G13" i="5"/>
  <c r="G10" i="5"/>
  <c r="G18" i="5"/>
  <c r="G7" i="5"/>
  <c r="G17" i="5"/>
  <c r="G22" i="5"/>
  <c r="G5" i="5"/>
  <c r="G9" i="5"/>
  <c r="G19" i="5"/>
  <c r="G21" i="5"/>
  <c r="G20" i="5"/>
  <c r="G14" i="5"/>
  <c r="G6" i="5"/>
  <c r="G4" i="5"/>
  <c r="G12" i="5"/>
  <c r="G11" i="5"/>
  <c r="F9" i="5" l="1"/>
  <c r="I9" i="5" s="1"/>
  <c r="F15" i="5"/>
  <c r="I15" i="5" s="1"/>
  <c r="F7" i="5"/>
  <c r="I7" i="5" s="1"/>
  <c r="F16" i="5"/>
  <c r="I16" i="5" s="1"/>
  <c r="F17" i="5"/>
  <c r="I17" i="5" s="1"/>
  <c r="F23" i="5"/>
  <c r="I23" i="5" s="1"/>
  <c r="F4" i="5"/>
  <c r="I4" i="5" s="1"/>
  <c r="F12" i="5"/>
  <c r="I12" i="5" s="1"/>
  <c r="F5" i="5"/>
  <c r="I5" i="5" s="1"/>
  <c r="F22" i="5"/>
  <c r="I22" i="5" s="1"/>
  <c r="F18" i="5"/>
  <c r="I18" i="5" s="1"/>
  <c r="F6" i="5"/>
  <c r="I6" i="5" s="1"/>
  <c r="F19" i="5"/>
  <c r="I19" i="5" s="1"/>
  <c r="F14" i="5"/>
  <c r="I14" i="5" s="1"/>
  <c r="F10" i="5"/>
  <c r="I10" i="5" s="1"/>
  <c r="F11" i="5"/>
  <c r="I11" i="5" s="1"/>
  <c r="F13" i="5"/>
  <c r="I13" i="5" s="1"/>
  <c r="F21" i="5"/>
  <c r="I21" i="5" s="1"/>
  <c r="F8" i="5"/>
  <c r="I8" i="5" s="1"/>
  <c r="F20" i="5"/>
  <c r="I20" i="5" s="1"/>
  <c r="J22" i="5" l="1"/>
  <c r="J20" i="5"/>
  <c r="J12" i="5"/>
  <c r="J5" i="5"/>
  <c r="J13" i="5"/>
  <c r="J8" i="5"/>
  <c r="J21" i="5"/>
  <c r="J4" i="5"/>
  <c r="J11" i="5"/>
  <c r="J23" i="5"/>
  <c r="J10" i="5"/>
  <c r="J17" i="5"/>
  <c r="J14" i="5"/>
  <c r="J15" i="5"/>
  <c r="J19" i="5"/>
  <c r="J9" i="5"/>
  <c r="J6" i="5"/>
  <c r="J16" i="5"/>
  <c r="J18" i="5"/>
  <c r="J7" i="5"/>
</calcChain>
</file>

<file path=xl/sharedStrings.xml><?xml version="1.0" encoding="utf-8"?>
<sst xmlns="http://schemas.openxmlformats.org/spreadsheetml/2006/main" count="2665" uniqueCount="72">
  <si>
    <t>Date</t>
  </si>
  <si>
    <t>bdeath0@t.co</t>
  </si>
  <si>
    <t>pcardew1@canalblog.com</t>
  </si>
  <si>
    <t>tsamet2@a8.net</t>
  </si>
  <si>
    <t>egiovanni3@ox.ac.uk</t>
  </si>
  <si>
    <t>tcabrales4@disqus.com</t>
  </si>
  <si>
    <t>vtokley5@google.co.uk</t>
  </si>
  <si>
    <t>brevington6@gmpg.org</t>
  </si>
  <si>
    <t>okennermann7@cnn.com</t>
  </si>
  <si>
    <t>equiney8@mysql.com</t>
  </si>
  <si>
    <t>dgrissett9@typepad.com</t>
  </si>
  <si>
    <t>osavatiera@nsw.gov.au</t>
  </si>
  <si>
    <t>dloftieb@webmd.com</t>
  </si>
  <si>
    <t>vbrozc@vk.com</t>
  </si>
  <si>
    <t>hcraftsd@google.com</t>
  </si>
  <si>
    <t>bandersche@toplist.cz</t>
  </si>
  <si>
    <t>bgillardf@dyndns.org</t>
  </si>
  <si>
    <t>ggreenang@scribd.com</t>
  </si>
  <si>
    <t>rtackellh@home.pl</t>
  </si>
  <si>
    <t>opohlsi@webmd.com</t>
  </si>
  <si>
    <t>nkeatingj@illinois.edu</t>
  </si>
  <si>
    <t>Inbound Calls (minute)</t>
  </si>
  <si>
    <t>Inbound Calls (second)</t>
  </si>
  <si>
    <t>Inbound Call Time (min)</t>
  </si>
  <si>
    <t>Week</t>
  </si>
  <si>
    <t>Incoming Calls</t>
  </si>
  <si>
    <t>Answered Calls</t>
  </si>
  <si>
    <t>Answer Rate</t>
  </si>
  <si>
    <t>Abandoned Calls</t>
  </si>
  <si>
    <t>Agent</t>
  </si>
  <si>
    <t>Beltran De Ath</t>
  </si>
  <si>
    <t>Pascal Cardew</t>
  </si>
  <si>
    <t>Townsend Samet</t>
  </si>
  <si>
    <t>Effie Giovanni</t>
  </si>
  <si>
    <t>Titos Cabrales</t>
  </si>
  <si>
    <t>Valma Tokley</t>
  </si>
  <si>
    <t>Bea Revington</t>
  </si>
  <si>
    <t>Onofredo Kennermann</t>
  </si>
  <si>
    <t>Ettie Quiney</t>
  </si>
  <si>
    <t>Druci Grissett</t>
  </si>
  <si>
    <t>Oriana Savatier</t>
  </si>
  <si>
    <t>Dominique Loftie</t>
  </si>
  <si>
    <t>Vittorio Broz</t>
  </si>
  <si>
    <t>Horatio Crafts</t>
  </si>
  <si>
    <t>Rakel Tackell</t>
  </si>
  <si>
    <t>Owen Pohls</t>
  </si>
  <si>
    <t>Nalani Keating</t>
  </si>
  <si>
    <t>Bastian Andersch</t>
  </si>
  <si>
    <t>Ber Gillard</t>
  </si>
  <si>
    <t>Gussy Greenan</t>
  </si>
  <si>
    <t>Email</t>
  </si>
  <si>
    <t>Abandoned Rate</t>
  </si>
  <si>
    <t>Inbound Calls Duration</t>
  </si>
  <si>
    <t>Total Talk Time</t>
  </si>
  <si>
    <t>Average Talk Time</t>
  </si>
  <si>
    <t>Handled Calls</t>
  </si>
  <si>
    <t>Calls Received</t>
  </si>
  <si>
    <t>Abandonment Rate</t>
  </si>
  <si>
    <t>Answer Speed</t>
  </si>
  <si>
    <t>Talk Duration</t>
  </si>
  <si>
    <t>Waiting Time</t>
  </si>
  <si>
    <t>Service Level</t>
  </si>
  <si>
    <t>Total</t>
  </si>
  <si>
    <t>Overall Ranking</t>
  </si>
  <si>
    <t>Average Call KPIs</t>
  </si>
  <si>
    <t>Ranking Call KPIs</t>
  </si>
  <si>
    <t>Average Talk Time (AVG)</t>
  </si>
  <si>
    <t>Abandonment Rate (AVG)</t>
  </si>
  <si>
    <t>5-Weeks Call KPIs</t>
  </si>
  <si>
    <t>Total Calls Received</t>
  </si>
  <si>
    <t>Total Handled Calls</t>
  </si>
  <si>
    <t>Agent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</si>
</sst>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h:mm;@"/>
    <numFmt numFmtId="166" formatCode="0.0%"/>
  </numFmts>
  <fonts count="11" x14ac:knownFonts="1">
    <font>
      <sz val="12"/>
      <color theme="1"/>
      <name val="Aptos Narrow"/>
      <family val="2"/>
      <scheme val="minor"/>
    </font>
    <font>
      <b/>
      <sz val="12"/>
      <color rgb="FF000000"/>
      <name val="Arial"/>
      <family val="2"/>
    </font>
    <font>
      <sz val="12"/>
      <color theme="1"/>
      <name val="Arial"/>
      <family val="2"/>
    </font>
    <font>
      <sz val="12"/>
      <color rgb="FF000000"/>
      <name val="Arial"/>
      <family val="2"/>
    </font>
    <font>
      <b/>
      <sz val="12"/>
      <color theme="1"/>
      <name val="Arial"/>
      <family val="2"/>
    </font>
    <font>
      <b/>
      <sz val="12"/>
      <color rgb="FF000000"/>
      <name val="Helvetica Neue"/>
      <family val="2"/>
    </font>
    <font>
      <sz val="12"/>
      <color rgb="FF000000"/>
      <name val="Helvetica Neue"/>
      <family val="2"/>
    </font>
    <font>
      <sz val="12"/>
      <color theme="1"/>
      <name val="Aptos Narrow"/>
      <family val="2"/>
      <scheme val="minor"/>
    </font>
    <font>
      <b/>
      <sz val="12"/>
      <color theme="5"/>
      <name val="Arial"/>
      <family val="2"/>
    </font>
    <font>
      <b/>
      <sz val="14"/>
      <color theme="1"/>
      <name val="Aptos Narrow"/>
      <scheme val="minor"/>
    </font>
    <font>
      <b/>
      <sz val="14"/>
      <color theme="1"/>
      <name val="Arial"/>
      <family val="2"/>
    </font>
  </fonts>
  <fills count="6">
    <fill>
      <patternFill patternType="none"/>
    </fill>
    <fill>
      <patternFill patternType="gray125"/>
    </fill>
    <fill>
      <patternFill patternType="solid">
        <fgColor theme="4" tint="0.79998168889431442"/>
        <bgColor indexed="64"/>
      </patternFill>
    </fill>
    <fill>
      <patternFill patternType="solid">
        <fgColor theme="2"/>
        <bgColor indexed="64"/>
      </patternFill>
    </fill>
    <fill>
      <patternFill patternType="solid">
        <fgColor theme="3" tint="0.89999084444715716"/>
        <bgColor indexed="64"/>
      </patternFill>
    </fill>
    <fill>
      <patternFill patternType="solid">
        <fgColor theme="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7" fillId="0" borderId="0" applyFont="0" applyFill="0" applyBorder="0" applyAlignment="0" applyProtection="0"/>
  </cellStyleXfs>
  <cellXfs count="30">
    <xf numFmtId="0" fontId="0" fillId="0" borderId="0" xfId="0"/>
    <xf numFmtId="0" fontId="1" fillId="0" borderId="0" xfId="0" applyFont="1"/>
    <xf numFmtId="0" fontId="2" fillId="0" borderId="0" xfId="0" applyFont="1"/>
    <xf numFmtId="0" fontId="3" fillId="0" borderId="0" xfId="0" applyFont="1"/>
    <xf numFmtId="14" fontId="3" fillId="0" borderId="0" xfId="0" applyNumberFormat="1" applyFont="1"/>
    <xf numFmtId="0" fontId="2" fillId="0" borderId="0" xfId="0" applyFont="1" applyAlignment="1">
      <alignment horizontal="center"/>
    </xf>
    <xf numFmtId="0" fontId="4" fillId="2" borderId="0" xfId="0" applyFont="1" applyFill="1" applyAlignment="1">
      <alignment horizontal="center"/>
    </xf>
    <xf numFmtId="164" fontId="2" fillId="0" borderId="0" xfId="0" applyNumberFormat="1" applyFont="1"/>
    <xf numFmtId="165" fontId="3" fillId="0" borderId="0" xfId="0" applyNumberFormat="1" applyFont="1"/>
    <xf numFmtId="0" fontId="1" fillId="3" borderId="0" xfId="0" applyFont="1" applyFill="1" applyAlignment="1">
      <alignment horizontal="center"/>
    </xf>
    <xf numFmtId="10" fontId="6" fillId="0" borderId="0" xfId="0" applyNumberFormat="1" applyFont="1"/>
    <xf numFmtId="21" fontId="6" fillId="0" borderId="0" xfId="0" applyNumberFormat="1" applyFont="1"/>
    <xf numFmtId="0" fontId="5" fillId="0" borderId="0" xfId="0" applyFont="1" applyAlignment="1">
      <alignment horizontal="center"/>
    </xf>
    <xf numFmtId="165" fontId="1" fillId="3" borderId="0" xfId="0" applyNumberFormat="1" applyFont="1" applyFill="1" applyAlignment="1">
      <alignment horizontal="center"/>
    </xf>
    <xf numFmtId="0" fontId="4" fillId="0" borderId="0" xfId="0" applyFont="1" applyAlignment="1">
      <alignment horizontal="center"/>
    </xf>
    <xf numFmtId="0" fontId="2" fillId="0" borderId="0" xfId="0" applyFont="1" applyAlignment="1">
      <alignment horizontal="right"/>
    </xf>
    <xf numFmtId="1" fontId="2" fillId="0" borderId="0" xfId="0" applyNumberFormat="1" applyFont="1"/>
    <xf numFmtId="1" fontId="6" fillId="0" borderId="0" xfId="0" applyNumberFormat="1" applyFont="1"/>
    <xf numFmtId="0" fontId="5" fillId="2" borderId="0" xfId="0" applyFont="1" applyFill="1" applyAlignment="1">
      <alignment horizontal="center"/>
    </xf>
    <xf numFmtId="1" fontId="0" fillId="0" borderId="0" xfId="0" applyNumberFormat="1"/>
    <xf numFmtId="166" fontId="2" fillId="0" borderId="0" xfId="1" applyNumberFormat="1" applyFont="1"/>
    <xf numFmtId="0" fontId="8" fillId="5" borderId="0" xfId="0" applyFont="1" applyFill="1" applyAlignment="1">
      <alignment horizontal="center"/>
    </xf>
    <xf numFmtId="0" fontId="2" fillId="3" borderId="0" xfId="0" applyFont="1" applyFill="1" applyAlignment="1">
      <alignment horizontal="center"/>
    </xf>
    <xf numFmtId="0" fontId="9" fillId="0" borderId="0" xfId="0" applyFont="1" applyAlignment="1">
      <alignment horizontal="center"/>
    </xf>
    <xf numFmtId="0" fontId="2" fillId="4" borderId="0" xfId="0" applyFont="1" applyFill="1" applyAlignment="1">
      <alignment horizontal="center"/>
    </xf>
    <xf numFmtId="0" fontId="2" fillId="0" borderId="1" xfId="0" applyFont="1" applyBorder="1" applyAlignment="1">
      <alignment horizontal="center"/>
    </xf>
    <xf numFmtId="1" fontId="2" fillId="0" borderId="1" xfId="0" applyNumberFormat="1" applyFont="1" applyBorder="1" applyAlignment="1">
      <alignment horizontal="center"/>
    </xf>
    <xf numFmtId="166" fontId="2" fillId="0" borderId="1" xfId="1" applyNumberFormat="1" applyFont="1" applyBorder="1" applyAlignment="1">
      <alignment horizontal="center"/>
    </xf>
    <xf numFmtId="0" fontId="4" fillId="5" borderId="0" xfId="0" applyFont="1" applyFill="1" applyAlignment="1">
      <alignment horizontal="center"/>
    </xf>
    <xf numFmtId="0" fontId="10" fillId="0" borderId="0" xfId="0" applyFont="1" applyAlignment="1">
      <alignment horizontal="center"/>
    </xf>
  </cellXfs>
  <cellStyles count="2">
    <cellStyle name="Normal" xfId="0" builtinId="0"/>
    <cellStyle name="Percent" xfId="1" builtinId="5"/>
  </cellStyles>
  <dxfs count="9">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0.0"/>
    </dxf>
    <dxf>
      <font>
        <b val="0"/>
        <i val="0"/>
        <strike val="0"/>
        <condense val="0"/>
        <extend val="0"/>
        <outline val="0"/>
        <shadow val="0"/>
        <u val="none"/>
        <vertAlign val="baseline"/>
        <sz val="12"/>
        <color theme="1"/>
        <name val="Arial"/>
        <family val="2"/>
        <scheme val="none"/>
      </font>
      <numFmt numFmtId="164" formatCode="0.0"/>
    </dxf>
    <dxf>
      <font>
        <b val="0"/>
        <i val="0"/>
        <strike val="0"/>
        <condense val="0"/>
        <extend val="0"/>
        <outline val="0"/>
        <shadow val="0"/>
        <u val="none"/>
        <vertAlign val="baseline"/>
        <sz val="12"/>
        <color theme="1"/>
        <name val="Arial"/>
        <family val="2"/>
        <scheme val="none"/>
      </font>
      <numFmt numFmtId="166" formatCode="0.0%"/>
    </dxf>
    <dxf>
      <font>
        <b val="0"/>
        <i val="0"/>
        <strike val="0"/>
        <condense val="0"/>
        <extend val="0"/>
        <outline val="0"/>
        <shadow val="0"/>
        <u val="none"/>
        <vertAlign val="baseline"/>
        <sz val="12"/>
        <color theme="1"/>
        <name val="Arial"/>
        <family val="2"/>
        <scheme val="none"/>
      </font>
      <numFmt numFmtId="1" formatCode="0"/>
    </dxf>
    <dxf>
      <font>
        <b val="0"/>
        <i val="0"/>
        <strike val="0"/>
        <condense val="0"/>
        <extend val="0"/>
        <outline val="0"/>
        <shadow val="0"/>
        <u val="none"/>
        <vertAlign val="baseline"/>
        <sz val="12"/>
        <color theme="1"/>
        <name val="Arial"/>
        <family val="2"/>
        <scheme val="none"/>
      </font>
      <numFmt numFmtId="1" formatCode="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i val="0"/>
        <strike val="0"/>
        <condense val="0"/>
        <extend val="0"/>
        <outline val="0"/>
        <shadow val="0"/>
        <u val="none"/>
        <vertAlign val="baseline"/>
        <sz val="12"/>
        <color theme="1"/>
        <name val="Arial"/>
        <family val="2"/>
        <scheme val="none"/>
      </font>
      <fill>
        <patternFill patternType="solid">
          <fgColor indexed="64"/>
          <bgColor theme="2"/>
        </patternFill>
      </fill>
      <alignment horizontal="center" vertical="bottom" textRotation="0" wrapText="0" indent="0" justifyLastLine="0" shrinkToFit="0" readingOrder="0"/>
    </dxf>
  </dxfs>
  <tableStyles count="0" defaultTableStyle="TableStyleMedium2" defaultPivotStyle="PivotStyleLight16"/>
  <colors>
    <mruColors>
      <color rgb="FFD0EFCA"/>
      <color rgb="FFFF4D0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8</xdr:col>
      <xdr:colOff>101600</xdr:colOff>
      <xdr:row>2</xdr:row>
      <xdr:rowOff>0</xdr:rowOff>
    </xdr:from>
    <xdr:to>
      <xdr:col>11</xdr:col>
      <xdr:colOff>901700</xdr:colOff>
      <xdr:row>18</xdr:row>
      <xdr:rowOff>63500</xdr:rowOff>
    </xdr:to>
    <mc:AlternateContent xmlns:mc="http://schemas.openxmlformats.org/markup-compatibility/2006" xmlns:sle15="http://schemas.microsoft.com/office/drawing/2012/slicer">
      <mc:Choice Requires="sle15">
        <xdr:graphicFrame macro="">
          <xdr:nvGraphicFramePr>
            <xdr:cNvPr id="2" name="Agent">
              <a:extLst>
                <a:ext uri="{FF2B5EF4-FFF2-40B4-BE49-F238E27FC236}">
                  <a16:creationId xmlns:a16="http://schemas.microsoft.com/office/drawing/2014/main" id="{304A353F-79F8-963C-5263-1DA64F5DE69D}"/>
                </a:ext>
              </a:extLst>
            </xdr:cNvPr>
            <xdr:cNvGraphicFramePr/>
          </xdr:nvGraphicFramePr>
          <xdr:xfrm>
            <a:off x="0" y="0"/>
            <a:ext cx="0" cy="0"/>
          </xdr:xfrm>
          <a:graphic>
            <a:graphicData uri="http://schemas.microsoft.com/office/drawing/2010/slicer">
              <sle:slicer xmlns:sle="http://schemas.microsoft.com/office/drawing/2010/slicer" name="Agent"/>
            </a:graphicData>
          </a:graphic>
        </xdr:graphicFrame>
      </mc:Choice>
      <mc:Fallback xmlns="">
        <xdr:sp macro="" textlink="">
          <xdr:nvSpPr>
            <xdr:cNvPr id="0" name=""/>
            <xdr:cNvSpPr>
              <a:spLocks noTextEdit="1"/>
            </xdr:cNvSpPr>
          </xdr:nvSpPr>
          <xdr:spPr>
            <a:xfrm>
              <a:off x="13601700" y="431800"/>
              <a:ext cx="4152900" cy="33147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990600</xdr:colOff>
      <xdr:row>2</xdr:row>
      <xdr:rowOff>0</xdr:rowOff>
    </xdr:from>
    <xdr:to>
      <xdr:col>13</xdr:col>
      <xdr:colOff>215900</xdr:colOff>
      <xdr:row>11</xdr:row>
      <xdr:rowOff>127000</xdr:rowOff>
    </xdr:to>
    <mc:AlternateContent xmlns:mc="http://schemas.openxmlformats.org/markup-compatibility/2006" xmlns:sle15="http://schemas.microsoft.com/office/drawing/2012/slicer">
      <mc:Choice Requires="sle15">
        <xdr:graphicFrame macro="">
          <xdr:nvGraphicFramePr>
            <xdr:cNvPr id="3" name="Week">
              <a:extLst>
                <a:ext uri="{FF2B5EF4-FFF2-40B4-BE49-F238E27FC236}">
                  <a16:creationId xmlns:a16="http://schemas.microsoft.com/office/drawing/2014/main" id="{4879BD42-C727-02EB-D267-73D3F2C17CE3}"/>
                </a:ext>
              </a:extLst>
            </xdr:cNvPr>
            <xdr:cNvGraphicFramePr/>
          </xdr:nvGraphicFramePr>
          <xdr:xfrm>
            <a:off x="0" y="0"/>
            <a:ext cx="0" cy="0"/>
          </xdr:xfrm>
          <a:graphic>
            <a:graphicData uri="http://schemas.microsoft.com/office/drawing/2010/slicer">
              <sle:slicer xmlns:sle="http://schemas.microsoft.com/office/drawing/2010/slicer" name="Week"/>
            </a:graphicData>
          </a:graphic>
        </xdr:graphicFrame>
      </mc:Choice>
      <mc:Fallback xmlns="">
        <xdr:sp macro="" textlink="">
          <xdr:nvSpPr>
            <xdr:cNvPr id="0" name=""/>
            <xdr:cNvSpPr>
              <a:spLocks noTextEdit="1"/>
            </xdr:cNvSpPr>
          </xdr:nvSpPr>
          <xdr:spPr>
            <a:xfrm>
              <a:off x="17843500" y="431800"/>
              <a:ext cx="1498600" cy="1955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 xr10:uid="{5C0EBAF1-EBE8-1548-A496-DBAF79AFAD6C}" sourceName="Agent">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 xr10:uid="{0F0C23A8-B31D-D749-B9BA-FDD97A9EC6EF}" sourceName="Week">
  <extLst>
    <x:ext xmlns:x15="http://schemas.microsoft.com/office/spreadsheetml/2010/11/main" uri="{2F2917AC-EB37-4324-AD4E-5DD8C200BD13}">
      <x15:tableSlicerCache tableId="1"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nt" xr10:uid="{467CEDD5-6BF7-A649-B54D-0A8B8E41475B}" cache="Slicer_Agent" caption="Agent" columnCount="2" rowHeight="251883"/>
  <slicer name="Week" xr10:uid="{2519B2A3-2050-7744-8BE2-65C6197E78BD}" cache="Slicer_Week" caption="Week"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A77DFF-98F6-7E4D-B0CC-20E08E69EE70}" name="Table1" displayName="Table1" ref="B3:H103" totalsRowShown="0" headerRowDxfId="8" dataDxfId="7">
  <autoFilter ref="B3:H103" xr:uid="{51A77DFF-98F6-7E4D-B0CC-20E08E69EE70}"/>
  <tableColumns count="7">
    <tableColumn id="1" xr3:uid="{31E086B3-3D1B-6C4A-9D35-EEC577D80D27}" name="Agent" dataDxfId="6"/>
    <tableColumn id="2" xr3:uid="{79155558-CB42-EA4E-9B49-FD6AA0BA76FF}" name="Total Calls Received" dataDxfId="5">
      <calculatedColumnFormula>SUMIFS('Call Stats Raw'!D:D,'Call Stats Raw'!$B:$B,'Weekly Call Stats by Agent'!$B4,'Call Stats Raw'!$R:$R,'Weekly Call Stats by Agent'!$H4)</calculatedColumnFormula>
    </tableColumn>
    <tableColumn id="3" xr3:uid="{B57B7D24-B8A8-6A4E-92BF-735E124420C6}" name="Total Handled Calls" dataDxfId="4">
      <calculatedColumnFormula>SUMIFS('Call Stats Raw'!E:E,'Call Stats Raw'!$B:$B,'Weekly Call Stats by Agent'!$B4,'Call Stats Raw'!$R:$R,'Weekly Call Stats by Agent'!$H4)</calculatedColumnFormula>
    </tableColumn>
    <tableColumn id="4" xr3:uid="{03EE45F7-F2C3-854E-8D0A-DC93381356D7}" name="Abandonment Rate (AVG)" dataDxfId="3" dataCellStyle="Percent">
      <calculatedColumnFormula>AVERAGEIFS('Call Stats Raw'!G:G,'Call Stats Raw'!$B:$B,'Weekly Call Stats by Agent'!$B4,'Call Stats Raw'!$R:$R,'Weekly Call Stats by Agent'!$H4)</calculatedColumnFormula>
    </tableColumn>
    <tableColumn id="5" xr3:uid="{56AE8F18-74F3-564B-A620-ABE76780D54E}" name="Total Talk Time" dataDxfId="2">
      <calculatedColumnFormula>SUMIFS('Call Stats Raw'!P:P,'Call Stats Raw'!$B:$B,'Weekly Call Stats by Agent'!$B4,'Call Stats Raw'!$R:$R,'Weekly Call Stats by Agent'!$H4)</calculatedColumnFormula>
    </tableColumn>
    <tableColumn id="6" xr3:uid="{58619C15-8DAC-2145-8278-F24EA2BC9F28}" name="Average Talk Time (AVG)" dataDxfId="1">
      <calculatedColumnFormula>AVERAGEIFS('Call Stats Raw'!P:P,'Call Stats Raw'!$B:$B,'Weekly Call Stats by Agent'!$B4,'Call Stats Raw'!$R:$R,'Weekly Call Stats by Agent'!$H4)</calculatedColumnFormula>
    </tableColumn>
    <tableColumn id="7" xr3:uid="{45317109-33A4-0B4A-A8BC-09B7A02F90A4}" name="Week"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D1049-AFE3-EE45-A898-A48271212A27}">
  <dimension ref="B2:R23"/>
  <sheetViews>
    <sheetView showGridLines="0" tabSelected="1" workbookViewId="0"/>
  </sheetViews>
  <sheetFormatPr baseColWidth="10" defaultRowHeight="16" x14ac:dyDescent="0.2"/>
  <cols>
    <col min="1" max="1" width="3.33203125" customWidth="1"/>
    <col min="2" max="2" width="22.33203125" bestFit="1" customWidth="1"/>
    <col min="3" max="3" width="15.5" bestFit="1" customWidth="1"/>
    <col min="4" max="4" width="14.33203125" bestFit="1" customWidth="1"/>
    <col min="5" max="5" width="19.6640625" bestFit="1" customWidth="1"/>
    <col min="6" max="6" width="15.5" bestFit="1" customWidth="1"/>
    <col min="7" max="7" width="19.1640625" bestFit="1" customWidth="1"/>
    <col min="8" max="8" width="19.1640625" customWidth="1"/>
    <col min="10" max="10" width="16.5" bestFit="1" customWidth="1"/>
    <col min="11" max="11" width="15.5" bestFit="1" customWidth="1"/>
    <col min="12" max="12" width="14.33203125" bestFit="1" customWidth="1"/>
    <col min="13" max="13" width="19.6640625" bestFit="1" customWidth="1"/>
    <col min="14" max="14" width="15.5" bestFit="1" customWidth="1"/>
    <col min="15" max="15" width="19.1640625" bestFit="1" customWidth="1"/>
    <col min="16" max="16" width="13.5" bestFit="1" customWidth="1"/>
  </cols>
  <sheetData>
    <row r="2" spans="2:18" ht="19" x14ac:dyDescent="0.25">
      <c r="E2" s="23" t="s">
        <v>65</v>
      </c>
      <c r="M2" s="23" t="s">
        <v>64</v>
      </c>
    </row>
    <row r="3" spans="2:18" x14ac:dyDescent="0.2">
      <c r="B3" s="14" t="s">
        <v>29</v>
      </c>
      <c r="C3" s="24" t="s">
        <v>56</v>
      </c>
      <c r="D3" s="24" t="s">
        <v>55</v>
      </c>
      <c r="E3" s="24" t="s">
        <v>57</v>
      </c>
      <c r="F3" s="24" t="s">
        <v>53</v>
      </c>
      <c r="G3" s="24" t="s">
        <v>54</v>
      </c>
      <c r="H3" s="24" t="s">
        <v>61</v>
      </c>
      <c r="I3" s="22" t="s">
        <v>62</v>
      </c>
      <c r="J3" s="21" t="s">
        <v>63</v>
      </c>
      <c r="K3" s="22" t="s">
        <v>56</v>
      </c>
      <c r="L3" s="22" t="s">
        <v>55</v>
      </c>
      <c r="M3" s="22" t="s">
        <v>57</v>
      </c>
      <c r="N3" s="22" t="s">
        <v>53</v>
      </c>
      <c r="O3" s="22" t="s">
        <v>54</v>
      </c>
      <c r="P3" s="22" t="s">
        <v>61</v>
      </c>
    </row>
    <row r="4" spans="2:18" x14ac:dyDescent="0.2">
      <c r="B4" s="15" t="s">
        <v>35</v>
      </c>
      <c r="C4" s="25">
        <f t="shared" ref="C4:C23" si="0">RANK(K4,$K$4:$K$23)</f>
        <v>3</v>
      </c>
      <c r="D4" s="25">
        <f t="shared" ref="D4:D23" si="1">RANK(L4,$L$4:$L$23)</f>
        <v>1</v>
      </c>
      <c r="E4" s="25">
        <f t="shared" ref="E4:E23" si="2">RANK(M4,$M$4:$M$23,1)</f>
        <v>6</v>
      </c>
      <c r="F4" s="25">
        <f t="shared" ref="F4:F23" si="3">RANK(N4,$N$4:$N$23)</f>
        <v>5</v>
      </c>
      <c r="G4" s="25">
        <f t="shared" ref="G4:G23" si="4">RANK(O4,$O$4:$O$23,1)</f>
        <v>6</v>
      </c>
      <c r="H4" s="25">
        <f t="shared" ref="H4:H23" si="5">RANK(P4,$P$4:$P$23,1)</f>
        <v>12</v>
      </c>
      <c r="I4" s="25">
        <f t="shared" ref="I4:I23" si="6">SUM(C4:H4)</f>
        <v>33</v>
      </c>
      <c r="J4" s="25">
        <f t="shared" ref="J4:J23" si="7">RANK(I4,$I$4:$I$23,1)</f>
        <v>1</v>
      </c>
      <c r="K4" s="26">
        <f>AVERAGEIF('Call Stats Raw'!$B:$B,Ranking!$B4,'Call Stats Raw'!D:D)</f>
        <v>52.423913043478258</v>
      </c>
      <c r="L4" s="26">
        <f>AVERAGEIF('Call Stats Raw'!$B:$B,Ranking!$B4,'Call Stats Raw'!E:E)</f>
        <v>47.641304347826086</v>
      </c>
      <c r="M4" s="27">
        <f>AVERAGEIF('Call Stats Raw'!$B:$B,Ranking!$B4,'Call Stats Raw'!G:G)</f>
        <v>7.0585156739457602E-2</v>
      </c>
      <c r="N4" s="26">
        <f>AVERAGEIF('Weekly Call Stats by Agent'!$B:$B,Ranking!$B4,'Weekly Call Stats by Agent'!F:F)</f>
        <v>160.7233333333333</v>
      </c>
      <c r="O4" s="26">
        <f>AVERAGEIF('Call Stats Raw'!$B:$B,Ranking!$B4,'Call Stats Raw'!P:P)</f>
        <v>11.646618357487924</v>
      </c>
      <c r="P4" s="27">
        <f>AVERAGEIF('Call Stats Raw'!$B:$B,Ranking!$B4,'Call Stats Raw'!M:M)</f>
        <v>0.71040289855072469</v>
      </c>
      <c r="R4" s="19"/>
    </row>
    <row r="5" spans="2:18" x14ac:dyDescent="0.2">
      <c r="B5" s="15" t="s">
        <v>33</v>
      </c>
      <c r="C5" s="25">
        <f t="shared" si="0"/>
        <v>1</v>
      </c>
      <c r="D5" s="25">
        <f t="shared" si="1"/>
        <v>2</v>
      </c>
      <c r="E5" s="25">
        <f t="shared" si="2"/>
        <v>10</v>
      </c>
      <c r="F5" s="25">
        <f t="shared" si="3"/>
        <v>2</v>
      </c>
      <c r="G5" s="25">
        <f t="shared" si="4"/>
        <v>12</v>
      </c>
      <c r="H5" s="25">
        <f t="shared" si="5"/>
        <v>15</v>
      </c>
      <c r="I5" s="25">
        <f t="shared" si="6"/>
        <v>42</v>
      </c>
      <c r="J5" s="25">
        <f t="shared" si="7"/>
        <v>2</v>
      </c>
      <c r="K5" s="26">
        <f>AVERAGEIF('Call Stats Raw'!$B:$B,Ranking!$B5,'Call Stats Raw'!D:D)</f>
        <v>53.928571428571431</v>
      </c>
      <c r="L5" s="26">
        <f>AVERAGEIF('Call Stats Raw'!$B:$B,Ranking!$B5,'Call Stats Raw'!E:E)</f>
        <v>46.989285714285714</v>
      </c>
      <c r="M5" s="27">
        <f>AVERAGEIF('Call Stats Raw'!$B:$B,Ranking!$B5,'Call Stats Raw'!G:G)</f>
        <v>7.3456501045781442E-2</v>
      </c>
      <c r="N5" s="26">
        <f>AVERAGEIF('Weekly Call Stats by Agent'!$B:$B,Ranking!$B5,'Weekly Call Stats by Agent'!F:F)</f>
        <v>168.45333333333332</v>
      </c>
      <c r="O5" s="26">
        <f>AVERAGEIF('Call Stats Raw'!$B:$B,Ranking!$B5,'Call Stats Raw'!P:P)</f>
        <v>12.032380952380947</v>
      </c>
      <c r="P5" s="27">
        <f>AVERAGEIF('Call Stats Raw'!$B:$B,Ranking!$B5,'Call Stats Raw'!M:M)</f>
        <v>0.71559571428571433</v>
      </c>
      <c r="R5" s="19"/>
    </row>
    <row r="6" spans="2:18" x14ac:dyDescent="0.2">
      <c r="B6" s="15" t="s">
        <v>30</v>
      </c>
      <c r="C6" s="25">
        <f t="shared" si="0"/>
        <v>7</v>
      </c>
      <c r="D6" s="25">
        <f t="shared" si="1"/>
        <v>6</v>
      </c>
      <c r="E6" s="25">
        <f t="shared" si="2"/>
        <v>7</v>
      </c>
      <c r="F6" s="25">
        <f t="shared" si="3"/>
        <v>4</v>
      </c>
      <c r="G6" s="25">
        <f t="shared" si="4"/>
        <v>7</v>
      </c>
      <c r="H6" s="25">
        <f t="shared" si="5"/>
        <v>13</v>
      </c>
      <c r="I6" s="25">
        <f t="shared" si="6"/>
        <v>44</v>
      </c>
      <c r="J6" s="25">
        <f t="shared" si="7"/>
        <v>3</v>
      </c>
      <c r="K6" s="26">
        <f>AVERAGEIF('Call Stats Raw'!$B:$B,Ranking!$B6,'Call Stats Raw'!D:D)</f>
        <v>50.869565217391305</v>
      </c>
      <c r="L6" s="26">
        <f>AVERAGEIF('Call Stats Raw'!$B:$B,Ranking!$B6,'Call Stats Raw'!E:E)</f>
        <v>45.10144927536232</v>
      </c>
      <c r="M6" s="27">
        <f>AVERAGEIF('Call Stats Raw'!$B:$B,Ranking!$B6,'Call Stats Raw'!G:G)</f>
        <v>7.1239705657576688E-2</v>
      </c>
      <c r="N6" s="26">
        <f>AVERAGEIF('Weekly Call Stats by Agent'!$B:$B,Ranking!$B6,'Weekly Call Stats by Agent'!F:F)</f>
        <v>161.80333333333334</v>
      </c>
      <c r="O6" s="26">
        <f>AVERAGEIF('Call Stats Raw'!$B:$B,Ranking!$B6,'Call Stats Raw'!P:P)</f>
        <v>11.724879227053139</v>
      </c>
      <c r="P6" s="27">
        <f>AVERAGEIF('Call Stats Raw'!$B:$B,Ranking!$B6,'Call Stats Raw'!M:M)</f>
        <v>0.71144927536231906</v>
      </c>
      <c r="R6" s="19"/>
    </row>
    <row r="7" spans="2:18" x14ac:dyDescent="0.2">
      <c r="B7" s="15" t="s">
        <v>43</v>
      </c>
      <c r="C7" s="25">
        <f t="shared" si="0"/>
        <v>2</v>
      </c>
      <c r="D7" s="25">
        <f t="shared" si="1"/>
        <v>3</v>
      </c>
      <c r="E7" s="25">
        <f t="shared" si="2"/>
        <v>17</v>
      </c>
      <c r="F7" s="25">
        <f t="shared" si="3"/>
        <v>16</v>
      </c>
      <c r="G7" s="25">
        <f t="shared" si="4"/>
        <v>5</v>
      </c>
      <c r="H7" s="25">
        <f t="shared" si="5"/>
        <v>1</v>
      </c>
      <c r="I7" s="25">
        <f t="shared" si="6"/>
        <v>44</v>
      </c>
      <c r="J7" s="25">
        <f t="shared" si="7"/>
        <v>3</v>
      </c>
      <c r="K7" s="26">
        <f>AVERAGEIF('Call Stats Raw'!$B:$B,Ranking!$B7,'Call Stats Raw'!D:D)</f>
        <v>53.429166666666667</v>
      </c>
      <c r="L7" s="26">
        <f>AVERAGEIF('Call Stats Raw'!$B:$B,Ranking!$B7,'Call Stats Raw'!E:E)</f>
        <v>46.770833333333336</v>
      </c>
      <c r="M7" s="27">
        <f>AVERAGEIF('Call Stats Raw'!$B:$B,Ranking!$B7,'Call Stats Raw'!G:G)</f>
        <v>8.091653664178744E-2</v>
      </c>
      <c r="N7" s="26">
        <f>AVERAGEIF('Weekly Call Stats by Agent'!$B:$B,Ranking!$B7,'Weekly Call Stats by Agent'!F:F)</f>
        <v>139.30000000000001</v>
      </c>
      <c r="O7" s="26">
        <f>AVERAGEIF('Call Stats Raw'!$B:$B,Ranking!$B7,'Call Stats Raw'!P:P)</f>
        <v>11.608333333333336</v>
      </c>
      <c r="P7" s="27">
        <f>AVERAGEIF('Call Stats Raw'!$B:$B,Ranking!$B7,'Call Stats Raw'!M:M)</f>
        <v>0.68140333333333347</v>
      </c>
      <c r="R7" s="19"/>
    </row>
    <row r="8" spans="2:18" x14ac:dyDescent="0.2">
      <c r="B8" s="15" t="s">
        <v>46</v>
      </c>
      <c r="C8" s="25">
        <f t="shared" si="0"/>
        <v>5</v>
      </c>
      <c r="D8" s="25">
        <f t="shared" si="1"/>
        <v>8</v>
      </c>
      <c r="E8" s="25">
        <f t="shared" si="2"/>
        <v>5</v>
      </c>
      <c r="F8" s="25">
        <f t="shared" si="3"/>
        <v>15</v>
      </c>
      <c r="G8" s="25">
        <f t="shared" si="4"/>
        <v>9</v>
      </c>
      <c r="H8" s="25">
        <f t="shared" si="5"/>
        <v>9</v>
      </c>
      <c r="I8" s="25">
        <f t="shared" si="6"/>
        <v>51</v>
      </c>
      <c r="J8" s="25">
        <f t="shared" si="7"/>
        <v>5</v>
      </c>
      <c r="K8" s="26">
        <f>AVERAGEIF('Call Stats Raw'!$B:$B,Ranking!$B8,'Call Stats Raw'!D:D)</f>
        <v>51.15</v>
      </c>
      <c r="L8" s="26">
        <f>AVERAGEIF('Call Stats Raw'!$B:$B,Ranking!$B8,'Call Stats Raw'!E:E)</f>
        <v>44.570833333333333</v>
      </c>
      <c r="M8" s="27">
        <f>AVERAGEIF('Call Stats Raw'!$B:$B,Ranking!$B8,'Call Stats Raw'!G:G)</f>
        <v>6.7958166944426662E-2</v>
      </c>
      <c r="N8" s="26">
        <f>AVERAGEIF('Weekly Call Stats by Agent'!$B:$B,Ranking!$B8,'Weekly Call Stats by Agent'!F:F)</f>
        <v>142.31000000000003</v>
      </c>
      <c r="O8" s="26">
        <f>AVERAGEIF('Call Stats Raw'!$B:$B,Ranking!$B8,'Call Stats Raw'!P:P)</f>
        <v>11.859166666666665</v>
      </c>
      <c r="P8" s="27">
        <f>AVERAGEIF('Call Stats Raw'!$B:$B,Ranking!$B8,'Call Stats Raw'!M:M)</f>
        <v>0.70690166666666676</v>
      </c>
      <c r="R8" s="19"/>
    </row>
    <row r="9" spans="2:18" x14ac:dyDescent="0.2">
      <c r="B9" s="15" t="s">
        <v>41</v>
      </c>
      <c r="C9" s="25">
        <f t="shared" si="0"/>
        <v>6</v>
      </c>
      <c r="D9" s="25">
        <f t="shared" si="1"/>
        <v>9</v>
      </c>
      <c r="E9" s="25">
        <f t="shared" si="2"/>
        <v>13</v>
      </c>
      <c r="F9" s="25">
        <f t="shared" si="3"/>
        <v>19</v>
      </c>
      <c r="G9" s="25">
        <f t="shared" si="4"/>
        <v>2</v>
      </c>
      <c r="H9" s="25">
        <f t="shared" si="5"/>
        <v>8</v>
      </c>
      <c r="I9" s="25">
        <f t="shared" si="6"/>
        <v>57</v>
      </c>
      <c r="J9" s="25">
        <f t="shared" si="7"/>
        <v>6</v>
      </c>
      <c r="K9" s="26">
        <f>AVERAGEIF('Call Stats Raw'!$B:$B,Ranking!$B9,'Call Stats Raw'!D:D)</f>
        <v>50.906779661016948</v>
      </c>
      <c r="L9" s="26">
        <f>AVERAGEIF('Call Stats Raw'!$B:$B,Ranking!$B9,'Call Stats Raw'!E:E)</f>
        <v>44.563559322033896</v>
      </c>
      <c r="M9" s="27">
        <f>AVERAGEIF('Call Stats Raw'!$B:$B,Ranking!$B9,'Call Stats Raw'!G:G)</f>
        <v>7.7127136015840259E-2</v>
      </c>
      <c r="N9" s="26">
        <f>AVERAGEIF('Weekly Call Stats by Agent'!$B:$B,Ranking!$B9,'Weekly Call Stats by Agent'!F:F)</f>
        <v>127.59999999999998</v>
      </c>
      <c r="O9" s="26">
        <f>AVERAGEIF('Call Stats Raw'!$B:$B,Ranking!$B9,'Call Stats Raw'!P:P)</f>
        <v>10.813559322033898</v>
      </c>
      <c r="P9" s="27">
        <f>AVERAGEIF('Call Stats Raw'!$B:$B,Ranking!$B9,'Call Stats Raw'!M:M)</f>
        <v>0.70685932203389834</v>
      </c>
      <c r="R9" s="19"/>
    </row>
    <row r="10" spans="2:18" x14ac:dyDescent="0.2">
      <c r="B10" s="15" t="s">
        <v>37</v>
      </c>
      <c r="C10" s="25">
        <f t="shared" si="0"/>
        <v>8</v>
      </c>
      <c r="D10" s="25">
        <f t="shared" si="1"/>
        <v>4</v>
      </c>
      <c r="E10" s="25">
        <f t="shared" si="2"/>
        <v>15</v>
      </c>
      <c r="F10" s="25">
        <f t="shared" si="3"/>
        <v>8</v>
      </c>
      <c r="G10" s="25">
        <f t="shared" si="4"/>
        <v>16</v>
      </c>
      <c r="H10" s="25">
        <f t="shared" si="5"/>
        <v>6</v>
      </c>
      <c r="I10" s="25">
        <f t="shared" si="6"/>
        <v>57</v>
      </c>
      <c r="J10" s="25">
        <f t="shared" si="7"/>
        <v>6</v>
      </c>
      <c r="K10" s="26">
        <f>AVERAGEIF('Call Stats Raw'!$B:$B,Ranking!$B10,'Call Stats Raw'!D:D)</f>
        <v>50.274193548387096</v>
      </c>
      <c r="L10" s="26">
        <f>AVERAGEIF('Call Stats Raw'!$B:$B,Ranking!$B10,'Call Stats Raw'!E:E)</f>
        <v>45.512096774193552</v>
      </c>
      <c r="M10" s="27">
        <f>AVERAGEIF('Call Stats Raw'!$B:$B,Ranking!$B10,'Call Stats Raw'!G:G)</f>
        <v>7.9362554563776944E-2</v>
      </c>
      <c r="N10" s="26">
        <f>AVERAGEIF('Weekly Call Stats by Agent'!$B:$B,Ranking!$B10,'Weekly Call Stats by Agent'!F:F)</f>
        <v>153.75333333333333</v>
      </c>
      <c r="O10" s="26">
        <f>AVERAGEIF('Call Stats Raw'!$B:$B,Ranking!$B10,'Call Stats Raw'!P:P)</f>
        <v>12.399462365591399</v>
      </c>
      <c r="P10" s="27">
        <f>AVERAGEIF('Call Stats Raw'!$B:$B,Ranking!$B10,'Call Stats Raw'!M:M)</f>
        <v>0.69843870967741939</v>
      </c>
      <c r="R10" s="19"/>
    </row>
    <row r="11" spans="2:18" x14ac:dyDescent="0.2">
      <c r="B11" s="15" t="s">
        <v>39</v>
      </c>
      <c r="C11" s="25">
        <f t="shared" si="0"/>
        <v>11</v>
      </c>
      <c r="D11" s="25">
        <f t="shared" si="1"/>
        <v>5</v>
      </c>
      <c r="E11" s="25">
        <f t="shared" si="2"/>
        <v>4</v>
      </c>
      <c r="F11" s="25">
        <f t="shared" si="3"/>
        <v>11</v>
      </c>
      <c r="G11" s="25">
        <f t="shared" si="4"/>
        <v>13</v>
      </c>
      <c r="H11" s="25">
        <f t="shared" si="5"/>
        <v>16</v>
      </c>
      <c r="I11" s="25">
        <f t="shared" si="6"/>
        <v>60</v>
      </c>
      <c r="J11" s="25">
        <f t="shared" si="7"/>
        <v>8</v>
      </c>
      <c r="K11" s="26">
        <f>AVERAGEIF('Call Stats Raw'!$B:$B,Ranking!$B11,'Call Stats Raw'!D:D)</f>
        <v>49.479508196721312</v>
      </c>
      <c r="L11" s="26">
        <f>AVERAGEIF('Call Stats Raw'!$B:$B,Ranking!$B11,'Call Stats Raw'!E:E)</f>
        <v>45.225409836065573</v>
      </c>
      <c r="M11" s="27">
        <f>AVERAGEIF('Call Stats Raw'!$B:$B,Ranking!$B11,'Call Stats Raw'!G:G)</f>
        <v>6.2081792085327547E-2</v>
      </c>
      <c r="N11" s="26">
        <f>AVERAGEIF('Weekly Call Stats by Agent'!$B:$B,Ranking!$B11,'Weekly Call Stats by Agent'!F:F)</f>
        <v>147.05333333333331</v>
      </c>
      <c r="O11" s="26">
        <f>AVERAGEIF('Call Stats Raw'!$B:$B,Ranking!$B11,'Call Stats Raw'!P:P)</f>
        <v>12.053551912568308</v>
      </c>
      <c r="P11" s="27">
        <f>AVERAGEIF('Call Stats Raw'!$B:$B,Ranking!$B11,'Call Stats Raw'!M:M)</f>
        <v>0.71578688524590162</v>
      </c>
      <c r="R11" s="19"/>
    </row>
    <row r="12" spans="2:18" x14ac:dyDescent="0.2">
      <c r="B12" s="15" t="s">
        <v>45</v>
      </c>
      <c r="C12" s="25">
        <f t="shared" si="0"/>
        <v>4</v>
      </c>
      <c r="D12" s="25">
        <f t="shared" si="1"/>
        <v>7</v>
      </c>
      <c r="E12" s="25">
        <f t="shared" si="2"/>
        <v>8</v>
      </c>
      <c r="F12" s="25">
        <f t="shared" si="3"/>
        <v>10</v>
      </c>
      <c r="G12" s="25">
        <f t="shared" si="4"/>
        <v>17</v>
      </c>
      <c r="H12" s="25">
        <f t="shared" si="5"/>
        <v>17</v>
      </c>
      <c r="I12" s="25">
        <f t="shared" si="6"/>
        <v>63</v>
      </c>
      <c r="J12" s="25">
        <f t="shared" si="7"/>
        <v>9</v>
      </c>
      <c r="K12" s="26">
        <f>AVERAGEIF('Call Stats Raw'!$B:$B,Ranking!$B12,'Call Stats Raw'!D:D)</f>
        <v>51.987288135593218</v>
      </c>
      <c r="L12" s="26">
        <f>AVERAGEIF('Call Stats Raw'!$B:$B,Ranking!$B12,'Call Stats Raw'!E:E)</f>
        <v>44.720338983050844</v>
      </c>
      <c r="M12" s="27">
        <f>AVERAGEIF('Call Stats Raw'!$B:$B,Ranking!$B12,'Call Stats Raw'!G:G)</f>
        <v>7.1567411531524128E-2</v>
      </c>
      <c r="N12" s="26">
        <f>AVERAGEIF('Weekly Call Stats by Agent'!$B:$B,Ranking!$B12,'Weekly Call Stats by Agent'!F:F)</f>
        <v>147.81666666666666</v>
      </c>
      <c r="O12" s="26">
        <f>AVERAGEIF('Call Stats Raw'!$B:$B,Ranking!$B12,'Call Stats Raw'!P:P)</f>
        <v>12.52683615819209</v>
      </c>
      <c r="P12" s="27">
        <f>AVERAGEIF('Call Stats Raw'!$B:$B,Ranking!$B12,'Call Stats Raw'!M:M)</f>
        <v>0.7272135593220338</v>
      </c>
      <c r="R12" s="19"/>
    </row>
    <row r="13" spans="2:18" x14ac:dyDescent="0.2">
      <c r="B13" s="15" t="s">
        <v>44</v>
      </c>
      <c r="C13" s="25">
        <f t="shared" si="0"/>
        <v>9</v>
      </c>
      <c r="D13" s="25">
        <f t="shared" si="1"/>
        <v>11</v>
      </c>
      <c r="E13" s="25">
        <f t="shared" si="2"/>
        <v>16</v>
      </c>
      <c r="F13" s="25">
        <f t="shared" si="3"/>
        <v>9</v>
      </c>
      <c r="G13" s="25">
        <f t="shared" si="4"/>
        <v>15</v>
      </c>
      <c r="H13" s="25">
        <f t="shared" si="5"/>
        <v>3</v>
      </c>
      <c r="I13" s="25">
        <f t="shared" si="6"/>
        <v>63</v>
      </c>
      <c r="J13" s="25">
        <f t="shared" si="7"/>
        <v>9</v>
      </c>
      <c r="K13" s="26">
        <f>AVERAGEIF('Call Stats Raw'!$B:$B,Ranking!$B13,'Call Stats Raw'!D:D)</f>
        <v>49.598360655737707</v>
      </c>
      <c r="L13" s="26">
        <f>AVERAGEIF('Call Stats Raw'!$B:$B,Ranking!$B13,'Call Stats Raw'!E:E)</f>
        <v>44.331967213114751</v>
      </c>
      <c r="M13" s="27">
        <f>AVERAGEIF('Call Stats Raw'!$B:$B,Ranking!$B13,'Call Stats Raw'!G:G)</f>
        <v>7.9668109173797935E-2</v>
      </c>
      <c r="N13" s="26">
        <f>AVERAGEIF('Weekly Call Stats by Agent'!$B:$B,Ranking!$B13,'Weekly Call Stats by Agent'!F:F)</f>
        <v>148.35</v>
      </c>
      <c r="O13" s="26">
        <f>AVERAGEIF('Call Stats Raw'!$B:$B,Ranking!$B13,'Call Stats Raw'!P:P)</f>
        <v>12.159836065573771</v>
      </c>
      <c r="P13" s="27">
        <f>AVERAGEIF('Call Stats Raw'!$B:$B,Ranking!$B13,'Call Stats Raw'!M:M)</f>
        <v>0.69155081967213128</v>
      </c>
      <c r="R13" s="19"/>
    </row>
    <row r="14" spans="2:18" x14ac:dyDescent="0.2">
      <c r="B14" s="15" t="s">
        <v>34</v>
      </c>
      <c r="C14" s="25">
        <f t="shared" si="0"/>
        <v>13</v>
      </c>
      <c r="D14" s="25">
        <f t="shared" si="1"/>
        <v>15</v>
      </c>
      <c r="E14" s="25">
        <f t="shared" si="2"/>
        <v>14</v>
      </c>
      <c r="F14" s="25">
        <f t="shared" si="3"/>
        <v>1</v>
      </c>
      <c r="G14" s="25">
        <f t="shared" si="4"/>
        <v>19</v>
      </c>
      <c r="H14" s="25">
        <f t="shared" si="5"/>
        <v>5</v>
      </c>
      <c r="I14" s="25">
        <f t="shared" si="6"/>
        <v>67</v>
      </c>
      <c r="J14" s="25">
        <f t="shared" si="7"/>
        <v>11</v>
      </c>
      <c r="K14" s="26">
        <f>AVERAGEIF('Call Stats Raw'!$B:$B,Ranking!$B14,'Call Stats Raw'!D:D)</f>
        <v>48.852112676056336</v>
      </c>
      <c r="L14" s="26">
        <f>AVERAGEIF('Call Stats Raw'!$B:$B,Ranking!$B14,'Call Stats Raw'!E:E)</f>
        <v>42.926056338028168</v>
      </c>
      <c r="M14" s="27">
        <f>AVERAGEIF('Call Stats Raw'!$B:$B,Ranking!$B14,'Call Stats Raw'!G:G)</f>
        <v>7.8686544001008926E-2</v>
      </c>
      <c r="N14" s="26">
        <f>AVERAGEIF('Weekly Call Stats by Agent'!$B:$B,Ranking!$B14,'Weekly Call Stats by Agent'!F:F)</f>
        <v>184.33333333333334</v>
      </c>
      <c r="O14" s="26">
        <f>AVERAGEIF('Call Stats Raw'!$B:$B,Ranking!$B14,'Call Stats Raw'!P:P)</f>
        <v>12.981220657276996</v>
      </c>
      <c r="P14" s="27">
        <f>AVERAGEIF('Call Stats Raw'!$B:$B,Ranking!$B14,'Call Stats Raw'!M:M)</f>
        <v>0.69645915492957755</v>
      </c>
      <c r="R14" s="19"/>
    </row>
    <row r="15" spans="2:18" x14ac:dyDescent="0.2">
      <c r="B15" s="15" t="s">
        <v>32</v>
      </c>
      <c r="C15" s="25">
        <f t="shared" si="0"/>
        <v>17</v>
      </c>
      <c r="D15" s="25">
        <f t="shared" si="1"/>
        <v>10</v>
      </c>
      <c r="E15" s="25">
        <f t="shared" si="2"/>
        <v>2</v>
      </c>
      <c r="F15" s="25">
        <f t="shared" si="3"/>
        <v>12</v>
      </c>
      <c r="G15" s="25">
        <f t="shared" si="4"/>
        <v>11</v>
      </c>
      <c r="H15" s="25">
        <f t="shared" si="5"/>
        <v>19</v>
      </c>
      <c r="I15" s="25">
        <f t="shared" si="6"/>
        <v>71</v>
      </c>
      <c r="J15" s="25">
        <f t="shared" si="7"/>
        <v>12</v>
      </c>
      <c r="K15" s="26">
        <f>AVERAGEIF('Call Stats Raw'!$B:$B,Ranking!$B15,'Call Stats Raw'!D:D)</f>
        <v>47.897540983606561</v>
      </c>
      <c r="L15" s="26">
        <f>AVERAGEIF('Call Stats Raw'!$B:$B,Ranking!$B15,'Call Stats Raw'!E:E)</f>
        <v>44.348360655737707</v>
      </c>
      <c r="M15" s="27">
        <f>AVERAGEIF('Call Stats Raw'!$B:$B,Ranking!$B15,'Call Stats Raw'!G:G)</f>
        <v>6.1182127094191623E-2</v>
      </c>
      <c r="N15" s="26">
        <f>AVERAGEIF('Weekly Call Stats by Agent'!$B:$B,Ranking!$B15,'Weekly Call Stats by Agent'!F:F)</f>
        <v>146.16000000000003</v>
      </c>
      <c r="O15" s="26">
        <f>AVERAGEIF('Call Stats Raw'!$B:$B,Ranking!$B15,'Call Stats Raw'!P:P)</f>
        <v>11.980327868852457</v>
      </c>
      <c r="P15" s="27">
        <f>AVERAGEIF('Call Stats Raw'!$B:$B,Ranking!$B15,'Call Stats Raw'!M:M)</f>
        <v>0.72844098360655762</v>
      </c>
      <c r="R15" s="19"/>
    </row>
    <row r="16" spans="2:18" x14ac:dyDescent="0.2">
      <c r="B16" s="15" t="s">
        <v>38</v>
      </c>
      <c r="C16" s="25">
        <f t="shared" si="0"/>
        <v>18</v>
      </c>
      <c r="D16" s="25">
        <f t="shared" si="1"/>
        <v>13</v>
      </c>
      <c r="E16" s="25">
        <f t="shared" si="2"/>
        <v>12</v>
      </c>
      <c r="F16" s="25">
        <f t="shared" si="3"/>
        <v>20</v>
      </c>
      <c r="G16" s="25">
        <f t="shared" si="4"/>
        <v>1</v>
      </c>
      <c r="H16" s="25">
        <f t="shared" si="5"/>
        <v>7</v>
      </c>
      <c r="I16" s="25">
        <f t="shared" si="6"/>
        <v>71</v>
      </c>
      <c r="J16" s="25">
        <f t="shared" si="7"/>
        <v>12</v>
      </c>
      <c r="K16" s="26">
        <f>AVERAGEIF('Call Stats Raw'!$B:$B,Ranking!$B16,'Call Stats Raw'!D:D)</f>
        <v>47.799180327868854</v>
      </c>
      <c r="L16" s="26">
        <f>AVERAGEIF('Call Stats Raw'!$B:$B,Ranking!$B16,'Call Stats Raw'!E:E)</f>
        <v>43.459016393442624</v>
      </c>
      <c r="M16" s="27">
        <f>AVERAGEIF('Call Stats Raw'!$B:$B,Ranking!$B16,'Call Stats Raw'!G:G)</f>
        <v>7.529351966172726E-2</v>
      </c>
      <c r="N16" s="26">
        <f>AVERAGEIF('Weekly Call Stats by Agent'!$B:$B,Ranking!$B16,'Weekly Call Stats by Agent'!F:F)</f>
        <v>127.03666666666668</v>
      </c>
      <c r="O16" s="26">
        <f>AVERAGEIF('Call Stats Raw'!$B:$B,Ranking!$B16,'Call Stats Raw'!P:P)</f>
        <v>10.412841530054642</v>
      </c>
      <c r="P16" s="27">
        <f>AVERAGEIF('Call Stats Raw'!$B:$B,Ranking!$B16,'Call Stats Raw'!M:M)</f>
        <v>0.70632950819672136</v>
      </c>
      <c r="R16" s="19"/>
    </row>
    <row r="17" spans="2:18" x14ac:dyDescent="0.2">
      <c r="B17" s="15" t="s">
        <v>31</v>
      </c>
      <c r="C17" s="25">
        <f t="shared" si="0"/>
        <v>19</v>
      </c>
      <c r="D17" s="25">
        <f t="shared" si="1"/>
        <v>19</v>
      </c>
      <c r="E17" s="25">
        <f t="shared" si="2"/>
        <v>1</v>
      </c>
      <c r="F17" s="25">
        <f t="shared" si="3"/>
        <v>3</v>
      </c>
      <c r="G17" s="25">
        <f t="shared" si="4"/>
        <v>10</v>
      </c>
      <c r="H17" s="25">
        <f t="shared" si="5"/>
        <v>20</v>
      </c>
      <c r="I17" s="25">
        <f t="shared" si="6"/>
        <v>72</v>
      </c>
      <c r="J17" s="25">
        <f t="shared" si="7"/>
        <v>14</v>
      </c>
      <c r="K17" s="26">
        <f>AVERAGEIF('Call Stats Raw'!$B:$B,Ranking!$B17,'Call Stats Raw'!D:D)</f>
        <v>45.452205882352942</v>
      </c>
      <c r="L17" s="26">
        <f>AVERAGEIF('Call Stats Raw'!$B:$B,Ranking!$B17,'Call Stats Raw'!E:E)</f>
        <v>41.889705882352942</v>
      </c>
      <c r="M17" s="27">
        <f>AVERAGEIF('Call Stats Raw'!$B:$B,Ranking!$B17,'Call Stats Raw'!G:G)</f>
        <v>5.9517937772563201E-2</v>
      </c>
      <c r="N17" s="26">
        <f>AVERAGEIF('Weekly Call Stats by Agent'!$B:$B,Ranking!$B17,'Weekly Call Stats by Agent'!F:F)</f>
        <v>161.93666666666667</v>
      </c>
      <c r="O17" s="26">
        <f>AVERAGEIF('Call Stats Raw'!$B:$B,Ranking!$B17,'Call Stats Raw'!P:P)</f>
        <v>11.907107843137254</v>
      </c>
      <c r="P17" s="27">
        <f>AVERAGEIF('Call Stats Raw'!$B:$B,Ranking!$B17,'Call Stats Raw'!M:M)</f>
        <v>0.73697941176470572</v>
      </c>
      <c r="R17" s="19"/>
    </row>
    <row r="18" spans="2:18" x14ac:dyDescent="0.2">
      <c r="B18" s="15" t="s">
        <v>36</v>
      </c>
      <c r="C18" s="25">
        <f t="shared" si="0"/>
        <v>12</v>
      </c>
      <c r="D18" s="25">
        <f t="shared" si="1"/>
        <v>12</v>
      </c>
      <c r="E18" s="25">
        <f t="shared" si="2"/>
        <v>11</v>
      </c>
      <c r="F18" s="25">
        <f t="shared" si="3"/>
        <v>6</v>
      </c>
      <c r="G18" s="25">
        <f t="shared" si="4"/>
        <v>18</v>
      </c>
      <c r="H18" s="25">
        <f t="shared" si="5"/>
        <v>14</v>
      </c>
      <c r="I18" s="25">
        <f t="shared" si="6"/>
        <v>73</v>
      </c>
      <c r="J18" s="25">
        <f t="shared" si="7"/>
        <v>15</v>
      </c>
      <c r="K18" s="26">
        <f>AVERAGEIF('Call Stats Raw'!$B:$B,Ranking!$B18,'Call Stats Raw'!D:D)</f>
        <v>49.168032786885249</v>
      </c>
      <c r="L18" s="26">
        <f>AVERAGEIF('Call Stats Raw'!$B:$B,Ranking!$B18,'Call Stats Raw'!E:E)</f>
        <v>44.25</v>
      </c>
      <c r="M18" s="27">
        <f>AVERAGEIF('Call Stats Raw'!$B:$B,Ranking!$B18,'Call Stats Raw'!G:G)</f>
        <v>7.4417592748338285E-2</v>
      </c>
      <c r="N18" s="26">
        <f>AVERAGEIF('Weekly Call Stats by Agent'!$B:$B,Ranking!$B18,'Weekly Call Stats by Agent'!F:F)</f>
        <v>157.53666666666669</v>
      </c>
      <c r="O18" s="26">
        <f>AVERAGEIF('Call Stats Raw'!$B:$B,Ranking!$B18,'Call Stats Raw'!P:P)</f>
        <v>12.912841530054646</v>
      </c>
      <c r="P18" s="27">
        <f>AVERAGEIF('Call Stats Raw'!$B:$B,Ranking!$B18,'Call Stats Raw'!M:M)</f>
        <v>0.71430983606557374</v>
      </c>
      <c r="R18" s="19"/>
    </row>
    <row r="19" spans="2:18" x14ac:dyDescent="0.2">
      <c r="B19" s="15" t="s">
        <v>42</v>
      </c>
      <c r="C19" s="25">
        <f t="shared" si="0"/>
        <v>10</v>
      </c>
      <c r="D19" s="25">
        <f t="shared" si="1"/>
        <v>17</v>
      </c>
      <c r="E19" s="25">
        <f t="shared" si="2"/>
        <v>18</v>
      </c>
      <c r="F19" s="25">
        <f t="shared" si="3"/>
        <v>7</v>
      </c>
      <c r="G19" s="25">
        <f t="shared" si="4"/>
        <v>20</v>
      </c>
      <c r="H19" s="25">
        <f t="shared" si="5"/>
        <v>2</v>
      </c>
      <c r="I19" s="25">
        <f t="shared" si="6"/>
        <v>74</v>
      </c>
      <c r="J19" s="25">
        <f t="shared" si="7"/>
        <v>16</v>
      </c>
      <c r="K19" s="26">
        <f>AVERAGEIF('Call Stats Raw'!$B:$B,Ranking!$B19,'Call Stats Raw'!D:D)</f>
        <v>49.563559322033896</v>
      </c>
      <c r="L19" s="26">
        <f>AVERAGEIF('Call Stats Raw'!$B:$B,Ranking!$B19,'Call Stats Raw'!E:E)</f>
        <v>42.783898305084747</v>
      </c>
      <c r="M19" s="27">
        <f>AVERAGEIF('Call Stats Raw'!$B:$B,Ranking!$B19,'Call Stats Raw'!G:G)</f>
        <v>8.0947457409983214E-2</v>
      </c>
      <c r="N19" s="26">
        <f>AVERAGEIF('Weekly Call Stats by Agent'!$B:$B,Ranking!$B19,'Weekly Call Stats by Agent'!F:F)</f>
        <v>155.24666666666667</v>
      </c>
      <c r="O19" s="26">
        <f>AVERAGEIF('Call Stats Raw'!$B:$B,Ranking!$B19,'Call Stats Raw'!P:P)</f>
        <v>13.156497175141235</v>
      </c>
      <c r="P19" s="27">
        <f>AVERAGEIF('Call Stats Raw'!$B:$B,Ranking!$B19,'Call Stats Raw'!M:M)</f>
        <v>0.6846847457627121</v>
      </c>
      <c r="R19" s="19"/>
    </row>
    <row r="20" spans="2:18" x14ac:dyDescent="0.2">
      <c r="B20" s="15" t="s">
        <v>48</v>
      </c>
      <c r="C20" s="25">
        <f t="shared" si="0"/>
        <v>15</v>
      </c>
      <c r="D20" s="25">
        <f t="shared" si="1"/>
        <v>14</v>
      </c>
      <c r="E20" s="25">
        <f t="shared" si="2"/>
        <v>9</v>
      </c>
      <c r="F20" s="25">
        <f t="shared" si="3"/>
        <v>13</v>
      </c>
      <c r="G20" s="25">
        <f t="shared" si="4"/>
        <v>14</v>
      </c>
      <c r="H20" s="25">
        <f t="shared" si="5"/>
        <v>10</v>
      </c>
      <c r="I20" s="25">
        <f t="shared" si="6"/>
        <v>75</v>
      </c>
      <c r="J20" s="25">
        <f t="shared" si="7"/>
        <v>17</v>
      </c>
      <c r="K20" s="26">
        <f>AVERAGEIF('Call Stats Raw'!$B:$B,Ranking!$B20,'Call Stats Raw'!D:D)</f>
        <v>48.404166666666669</v>
      </c>
      <c r="L20" s="26">
        <f>AVERAGEIF('Call Stats Raw'!$B:$B,Ranking!$B20,'Call Stats Raw'!E:E)</f>
        <v>43.054166666666667</v>
      </c>
      <c r="M20" s="27">
        <f>AVERAGEIF('Call Stats Raw'!$B:$B,Ranking!$B20,'Call Stats Raw'!G:G)</f>
        <v>7.3154336577603951E-2</v>
      </c>
      <c r="N20" s="26">
        <f>AVERAGEIF('Weekly Call Stats by Agent'!$B:$B,Ranking!$B20,'Weekly Call Stats by Agent'!F:F)</f>
        <v>145.73666666666665</v>
      </c>
      <c r="O20" s="26">
        <f>AVERAGEIF('Call Stats Raw'!$B:$B,Ranking!$B20,'Call Stats Raw'!P:P)</f>
        <v>12.144722222222223</v>
      </c>
      <c r="P20" s="27">
        <f>AVERAGEIF('Call Stats Raw'!$B:$B,Ranking!$B20,'Call Stats Raw'!M:M)</f>
        <v>0.70848333333333302</v>
      </c>
      <c r="R20" s="19"/>
    </row>
    <row r="21" spans="2:18" x14ac:dyDescent="0.2">
      <c r="B21" s="15" t="s">
        <v>47</v>
      </c>
      <c r="C21" s="25">
        <f t="shared" si="0"/>
        <v>16</v>
      </c>
      <c r="D21" s="25">
        <f t="shared" si="1"/>
        <v>18</v>
      </c>
      <c r="E21" s="25">
        <f t="shared" si="2"/>
        <v>20</v>
      </c>
      <c r="F21" s="25">
        <f t="shared" si="3"/>
        <v>14</v>
      </c>
      <c r="G21" s="25">
        <f t="shared" si="4"/>
        <v>8</v>
      </c>
      <c r="H21" s="25">
        <f t="shared" si="5"/>
        <v>4</v>
      </c>
      <c r="I21" s="25">
        <f t="shared" si="6"/>
        <v>80</v>
      </c>
      <c r="J21" s="25">
        <f t="shared" si="7"/>
        <v>18</v>
      </c>
      <c r="K21" s="26">
        <f>AVERAGEIF('Call Stats Raw'!$B:$B,Ranking!$B21,'Call Stats Raw'!D:D)</f>
        <v>47.971311475409834</v>
      </c>
      <c r="L21" s="26">
        <f>AVERAGEIF('Call Stats Raw'!$B:$B,Ranking!$B21,'Call Stats Raw'!E:E)</f>
        <v>42.241803278688522</v>
      </c>
      <c r="M21" s="27">
        <f>AVERAGEIF('Call Stats Raw'!$B:$B,Ranking!$B21,'Call Stats Raw'!G:G)</f>
        <v>8.2997794049996687E-2</v>
      </c>
      <c r="N21" s="26">
        <f>AVERAGEIF('Weekly Call Stats by Agent'!$B:$B,Ranking!$B21,'Weekly Call Stats by Agent'!F:F)</f>
        <v>144.10333333333332</v>
      </c>
      <c r="O21" s="26">
        <f>AVERAGEIF('Call Stats Raw'!$B:$B,Ranking!$B21,'Call Stats Raw'!P:P)</f>
        <v>11.811748633879779</v>
      </c>
      <c r="P21" s="27">
        <f>AVERAGEIF('Call Stats Raw'!$B:$B,Ranking!$B21,'Call Stats Raw'!M:M)</f>
        <v>0.69424262295081962</v>
      </c>
      <c r="R21" s="19"/>
    </row>
    <row r="22" spans="2:18" x14ac:dyDescent="0.2">
      <c r="B22" s="15" t="s">
        <v>40</v>
      </c>
      <c r="C22" s="25">
        <f t="shared" si="0"/>
        <v>20</v>
      </c>
      <c r="D22" s="25">
        <f t="shared" si="1"/>
        <v>20</v>
      </c>
      <c r="E22" s="25">
        <f t="shared" si="2"/>
        <v>3</v>
      </c>
      <c r="F22" s="25">
        <f t="shared" si="3"/>
        <v>17</v>
      </c>
      <c r="G22" s="25">
        <f t="shared" si="4"/>
        <v>3</v>
      </c>
      <c r="H22" s="25">
        <f t="shared" si="5"/>
        <v>18</v>
      </c>
      <c r="I22" s="25">
        <f t="shared" si="6"/>
        <v>81</v>
      </c>
      <c r="J22" s="25">
        <f t="shared" si="7"/>
        <v>19</v>
      </c>
      <c r="K22" s="26">
        <f>AVERAGEIF('Call Stats Raw'!$B:$B,Ranking!$B22,'Call Stats Raw'!D:D)</f>
        <v>44.395833333333336</v>
      </c>
      <c r="L22" s="26">
        <f>AVERAGEIF('Call Stats Raw'!$B:$B,Ranking!$B22,'Call Stats Raw'!E:E)</f>
        <v>40.412500000000001</v>
      </c>
      <c r="M22" s="27">
        <f>AVERAGEIF('Call Stats Raw'!$B:$B,Ranking!$B22,'Call Stats Raw'!G:G)</f>
        <v>6.1756993314978276E-2</v>
      </c>
      <c r="N22" s="26">
        <f>AVERAGEIF('Weekly Call Stats by Agent'!$B:$B,Ranking!$B22,'Weekly Call Stats by Agent'!F:F)</f>
        <v>137.67000000000002</v>
      </c>
      <c r="O22" s="26">
        <f>AVERAGEIF('Call Stats Raw'!$B:$B,Ranking!$B22,'Call Stats Raw'!P:P)</f>
        <v>11.472500000000002</v>
      </c>
      <c r="P22" s="27">
        <f>AVERAGEIF('Call Stats Raw'!$B:$B,Ranking!$B22,'Call Stats Raw'!M:M)</f>
        <v>0.72731166666666669</v>
      </c>
      <c r="R22" s="19"/>
    </row>
    <row r="23" spans="2:18" x14ac:dyDescent="0.2">
      <c r="B23" s="15" t="s">
        <v>49</v>
      </c>
      <c r="C23" s="25">
        <f t="shared" si="0"/>
        <v>14</v>
      </c>
      <c r="D23" s="25">
        <f t="shared" si="1"/>
        <v>16</v>
      </c>
      <c r="E23" s="25">
        <f t="shared" si="2"/>
        <v>19</v>
      </c>
      <c r="F23" s="25">
        <f t="shared" si="3"/>
        <v>18</v>
      </c>
      <c r="G23" s="25">
        <f t="shared" si="4"/>
        <v>4</v>
      </c>
      <c r="H23" s="25">
        <f t="shared" si="5"/>
        <v>11</v>
      </c>
      <c r="I23" s="25">
        <f t="shared" si="6"/>
        <v>82</v>
      </c>
      <c r="J23" s="25">
        <f t="shared" si="7"/>
        <v>20</v>
      </c>
      <c r="K23" s="26">
        <f>AVERAGEIF('Call Stats Raw'!$B:$B,Ranking!$B23,'Call Stats Raw'!D:D)</f>
        <v>48.648305084745765</v>
      </c>
      <c r="L23" s="26">
        <f>AVERAGEIF('Call Stats Raw'!$B:$B,Ranking!$B23,'Call Stats Raw'!E:E)</f>
        <v>42.817796610169495</v>
      </c>
      <c r="M23" s="27">
        <f>AVERAGEIF('Call Stats Raw'!$B:$B,Ranking!$B23,'Call Stats Raw'!G:G)</f>
        <v>8.1124352204678132E-2</v>
      </c>
      <c r="N23" s="26">
        <f>AVERAGEIF('Weekly Call Stats by Agent'!$B:$B,Ranking!$B23,'Weekly Call Stats by Agent'!F:F)</f>
        <v>136.40333333333334</v>
      </c>
      <c r="O23" s="26">
        <f>AVERAGEIF('Call Stats Raw'!$B:$B,Ranking!$B23,'Call Stats Raw'!P:P)</f>
        <v>11.559604519774011</v>
      </c>
      <c r="P23" s="27">
        <f>AVERAGEIF('Call Stats Raw'!$B:$B,Ranking!$B23,'Call Stats Raw'!M:M)</f>
        <v>0.70866440677966103</v>
      </c>
      <c r="R23" s="19"/>
    </row>
  </sheetData>
  <sortState xmlns:xlrd2="http://schemas.microsoft.com/office/spreadsheetml/2017/richdata2" ref="B4:P23">
    <sortCondition ref="J4:J2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FAD68-6264-054D-84B3-6A95ED1EF2BE}">
  <dimension ref="B1:H103"/>
  <sheetViews>
    <sheetView showGridLines="0" workbookViewId="0"/>
  </sheetViews>
  <sheetFormatPr baseColWidth="10" defaultRowHeight="16" x14ac:dyDescent="0.2"/>
  <cols>
    <col min="1" max="1" width="10.83203125" style="2"/>
    <col min="2" max="2" width="22.33203125" style="2" bestFit="1" customWidth="1"/>
    <col min="3" max="3" width="25.83203125" style="2" bestFit="1" customWidth="1"/>
    <col min="4" max="4" width="24.6640625" style="2" bestFit="1" customWidth="1"/>
    <col min="5" max="5" width="31" style="2" bestFit="1" customWidth="1"/>
    <col min="6" max="6" width="20.5" style="2" bestFit="1" customWidth="1"/>
    <col min="7" max="7" width="30.5" style="2" bestFit="1" customWidth="1"/>
    <col min="8" max="8" width="11.5" style="5" bestFit="1" customWidth="1"/>
    <col min="9" max="10" width="10.83203125" style="2"/>
    <col min="11" max="11" width="22.33203125" style="2" bestFit="1" customWidth="1"/>
    <col min="12" max="12" width="15.5" style="2" bestFit="1" customWidth="1"/>
    <col min="13" max="13" width="14.33203125" style="2" bestFit="1" customWidth="1"/>
    <col min="14" max="14" width="19.6640625" style="2" bestFit="1" customWidth="1"/>
    <col min="15" max="15" width="15.5" style="2" bestFit="1" customWidth="1"/>
    <col min="16" max="16" width="19.1640625" style="2" bestFit="1" customWidth="1"/>
    <col min="17" max="17" width="10.83203125" style="2"/>
    <col min="18" max="18" width="15.83203125" style="2" bestFit="1" customWidth="1"/>
    <col min="19" max="19" width="10.83203125" style="2"/>
    <col min="20" max="20" width="15.5" style="2" bestFit="1" customWidth="1"/>
    <col min="21" max="21" width="14.33203125" style="2" bestFit="1" customWidth="1"/>
    <col min="22" max="22" width="19.6640625" style="2" bestFit="1" customWidth="1"/>
    <col min="23" max="23" width="15.5" style="2" bestFit="1" customWidth="1"/>
    <col min="24" max="24" width="19.1640625" style="2" bestFit="1" customWidth="1"/>
    <col min="25" max="16384" width="10.83203125" style="2"/>
  </cols>
  <sheetData>
    <row r="1" spans="2:8" ht="18" x14ac:dyDescent="0.2">
      <c r="E1" s="29" t="s">
        <v>68</v>
      </c>
    </row>
    <row r="3" spans="2:8" x14ac:dyDescent="0.2">
      <c r="B3" s="14" t="s">
        <v>29</v>
      </c>
      <c r="C3" s="28" t="s">
        <v>69</v>
      </c>
      <c r="D3" s="28" t="s">
        <v>70</v>
      </c>
      <c r="E3" s="28" t="s">
        <v>67</v>
      </c>
      <c r="F3" s="28" t="s">
        <v>53</v>
      </c>
      <c r="G3" s="28" t="s">
        <v>66</v>
      </c>
      <c r="H3" s="14" t="s">
        <v>24</v>
      </c>
    </row>
    <row r="4" spans="2:8" x14ac:dyDescent="0.2">
      <c r="B4" s="15" t="s">
        <v>30</v>
      </c>
      <c r="C4" s="16">
        <f>SUMIFS('Call Stats Raw'!D:D,'Call Stats Raw'!$B:$B,'Weekly Call Stats by Agent'!$B4,'Call Stats Raw'!$R:$R,'Weekly Call Stats by Agent'!$H4)</f>
        <v>858.25</v>
      </c>
      <c r="D4" s="16">
        <f>SUMIFS('Call Stats Raw'!E:E,'Call Stats Raw'!$B:$B,'Weekly Call Stats by Agent'!$B4,'Call Stats Raw'!$R:$R,'Weekly Call Stats by Agent'!$H4)</f>
        <v>680.5</v>
      </c>
      <c r="E4" s="20">
        <f>AVERAGEIFS('Call Stats Raw'!G:G,'Call Stats Raw'!$B:$B,'Weekly Call Stats by Agent'!$B4,'Call Stats Raw'!$R:$R,'Weekly Call Stats by Agent'!$H4)</f>
        <v>9.0505862445606974E-2</v>
      </c>
      <c r="F4" s="7">
        <f>SUMIFS('Call Stats Raw'!P:P,'Call Stats Raw'!$B:$B,'Weekly Call Stats by Agent'!$B4,'Call Stats Raw'!$R:$R,'Weekly Call Stats by Agent'!$H4)</f>
        <v>165.25</v>
      </c>
      <c r="G4" s="7">
        <f>AVERAGEIFS('Call Stats Raw'!P:P,'Call Stats Raw'!$B:$B,'Weekly Call Stats by Agent'!$B4,'Call Stats Raw'!$R:$R,'Weekly Call Stats by Agent'!$H4)</f>
        <v>11.016666666666667</v>
      </c>
      <c r="H4" s="5">
        <v>27</v>
      </c>
    </row>
    <row r="5" spans="2:8" x14ac:dyDescent="0.2">
      <c r="B5" s="15" t="s">
        <v>31</v>
      </c>
      <c r="C5" s="16">
        <f>SUMIFS('Call Stats Raw'!D:D,'Call Stats Raw'!$B:$B,'Weekly Call Stats by Agent'!$B5,'Call Stats Raw'!$R:$R,'Weekly Call Stats by Agent'!$H5)</f>
        <v>475.5</v>
      </c>
      <c r="D5" s="16">
        <f>SUMIFS('Call Stats Raw'!E:E,'Call Stats Raw'!$B:$B,'Weekly Call Stats by Agent'!$B5,'Call Stats Raw'!$R:$R,'Weekly Call Stats by Agent'!$H5)</f>
        <v>458.25</v>
      </c>
      <c r="E5" s="20">
        <f>AVERAGEIFS('Call Stats Raw'!G:G,'Call Stats Raw'!$B:$B,'Weekly Call Stats by Agent'!$B5,'Call Stats Raw'!$R:$R,'Weekly Call Stats by Agent'!$H5)</f>
        <v>3.327929887953817E-2</v>
      </c>
      <c r="F5" s="7">
        <f>SUMIFS('Call Stats Raw'!P:P,'Call Stats Raw'!$B:$B,'Weekly Call Stats by Agent'!$B5,'Call Stats Raw'!$R:$R,'Weekly Call Stats by Agent'!$H5)</f>
        <v>132.81666666666669</v>
      </c>
      <c r="G5" s="7">
        <f>AVERAGEIFS('Call Stats Raw'!P:P,'Call Stats Raw'!$B:$B,'Weekly Call Stats by Agent'!$B5,'Call Stats Raw'!$R:$R,'Weekly Call Stats by Agent'!$H5)</f>
        <v>12.074242424242426</v>
      </c>
      <c r="H5" s="5">
        <v>27</v>
      </c>
    </row>
    <row r="6" spans="2:8" x14ac:dyDescent="0.2">
      <c r="B6" s="15" t="s">
        <v>32</v>
      </c>
      <c r="C6" s="16">
        <f>SUMIFS('Call Stats Raw'!D:D,'Call Stats Raw'!$B:$B,'Weekly Call Stats by Agent'!$B6,'Call Stats Raw'!$R:$R,'Weekly Call Stats by Agent'!$H6)</f>
        <v>299.25</v>
      </c>
      <c r="D6" s="16">
        <f>SUMIFS('Call Stats Raw'!E:E,'Call Stats Raw'!$B:$B,'Weekly Call Stats by Agent'!$B6,'Call Stats Raw'!$R:$R,'Weekly Call Stats by Agent'!$H6)</f>
        <v>270.5</v>
      </c>
      <c r="E6" s="20">
        <f>AVERAGEIFS('Call Stats Raw'!G:G,'Call Stats Raw'!$B:$B,'Weekly Call Stats by Agent'!$B6,'Call Stats Raw'!$R:$R,'Weekly Call Stats by Agent'!$H6)</f>
        <v>8.92763539070658E-2</v>
      </c>
      <c r="F6" s="7">
        <f>SUMIFS('Call Stats Raw'!P:P,'Call Stats Raw'!$B:$B,'Weekly Call Stats by Agent'!$B6,'Call Stats Raw'!$R:$R,'Weekly Call Stats by Agent'!$H6)</f>
        <v>122.55</v>
      </c>
      <c r="G6" s="7">
        <f>AVERAGEIFS('Call Stats Raw'!P:P,'Call Stats Raw'!$B:$B,'Weekly Call Stats by Agent'!$B6,'Call Stats Raw'!$R:$R,'Weekly Call Stats by Agent'!$H6)</f>
        <v>15.31875</v>
      </c>
      <c r="H6" s="5">
        <v>27</v>
      </c>
    </row>
    <row r="7" spans="2:8" x14ac:dyDescent="0.2">
      <c r="B7" s="15" t="s">
        <v>33</v>
      </c>
      <c r="C7" s="16">
        <f>SUMIFS('Call Stats Raw'!D:D,'Call Stats Raw'!$B:$B,'Weekly Call Stats by Agent'!$B7,'Call Stats Raw'!$R:$R,'Weekly Call Stats by Agent'!$H7)</f>
        <v>781</v>
      </c>
      <c r="D7" s="16">
        <f>SUMIFS('Call Stats Raw'!E:E,'Call Stats Raw'!$B:$B,'Weekly Call Stats by Agent'!$B7,'Call Stats Raw'!$R:$R,'Weekly Call Stats by Agent'!$H7)</f>
        <v>544</v>
      </c>
      <c r="E7" s="20">
        <f>AVERAGEIFS('Call Stats Raw'!G:G,'Call Stats Raw'!$B:$B,'Weekly Call Stats by Agent'!$B7,'Call Stats Raw'!$R:$R,'Weekly Call Stats by Agent'!$H7)</f>
        <v>0.13833206603399423</v>
      </c>
      <c r="F7" s="7">
        <f>SUMIFS('Call Stats Raw'!P:P,'Call Stats Raw'!$B:$B,'Weekly Call Stats by Agent'!$B7,'Call Stats Raw'!$R:$R,'Weekly Call Stats by Agent'!$H7)</f>
        <v>106.43333333333334</v>
      </c>
      <c r="G7" s="7">
        <f>AVERAGEIFS('Call Stats Raw'!P:P,'Call Stats Raw'!$B:$B,'Weekly Call Stats by Agent'!$B7,'Call Stats Raw'!$R:$R,'Weekly Call Stats by Agent'!$H7)</f>
        <v>13.304166666666667</v>
      </c>
      <c r="H7" s="5">
        <v>27</v>
      </c>
    </row>
    <row r="8" spans="2:8" x14ac:dyDescent="0.2">
      <c r="B8" s="15" t="s">
        <v>34</v>
      </c>
      <c r="C8" s="16">
        <f>SUMIFS('Call Stats Raw'!D:D,'Call Stats Raw'!$B:$B,'Weekly Call Stats by Agent'!$B8,'Call Stats Raw'!$R:$R,'Weekly Call Stats by Agent'!$H8)</f>
        <v>919.5</v>
      </c>
      <c r="D8" s="16">
        <f>SUMIFS('Call Stats Raw'!E:E,'Call Stats Raw'!$B:$B,'Weekly Call Stats by Agent'!$B8,'Call Stats Raw'!$R:$R,'Weekly Call Stats by Agent'!$H8)</f>
        <v>862.25</v>
      </c>
      <c r="E8" s="20">
        <f>AVERAGEIFS('Call Stats Raw'!G:G,'Call Stats Raw'!$B:$B,'Weekly Call Stats by Agent'!$B8,'Call Stats Raw'!$R:$R,'Weekly Call Stats by Agent'!$H8)</f>
        <v>6.0047829768303411E-2</v>
      </c>
      <c r="F8" s="7">
        <f>SUMIFS('Call Stats Raw'!P:P,'Call Stats Raw'!$B:$B,'Weekly Call Stats by Agent'!$B8,'Call Stats Raw'!$R:$R,'Weekly Call Stats by Agent'!$H8)</f>
        <v>233.45</v>
      </c>
      <c r="G8" s="7">
        <f>AVERAGEIFS('Call Stats Raw'!P:P,'Call Stats Raw'!$B:$B,'Weekly Call Stats by Agent'!$B8,'Call Stats Raw'!$R:$R,'Weekly Call Stats by Agent'!$H8)</f>
        <v>12.969444444444443</v>
      </c>
      <c r="H8" s="5">
        <v>27</v>
      </c>
    </row>
    <row r="9" spans="2:8" x14ac:dyDescent="0.2">
      <c r="B9" s="15" t="s">
        <v>35</v>
      </c>
      <c r="C9" s="16">
        <f>SUMIFS('Call Stats Raw'!D:D,'Call Stats Raw'!$B:$B,'Weekly Call Stats by Agent'!$B9,'Call Stats Raw'!$R:$R,'Weekly Call Stats by Agent'!$H9)</f>
        <v>886</v>
      </c>
      <c r="D9" s="16">
        <f>SUMIFS('Call Stats Raw'!E:E,'Call Stats Raw'!$B:$B,'Weekly Call Stats by Agent'!$B9,'Call Stats Raw'!$R:$R,'Weekly Call Stats by Agent'!$H9)</f>
        <v>828.5</v>
      </c>
      <c r="E9" s="20">
        <f>AVERAGEIFS('Call Stats Raw'!G:G,'Call Stats Raw'!$B:$B,'Weekly Call Stats by Agent'!$B9,'Call Stats Raw'!$R:$R,'Weekly Call Stats by Agent'!$H9)</f>
        <v>6.3064539388858087E-2</v>
      </c>
      <c r="F9" s="7">
        <f>SUMIFS('Call Stats Raw'!P:P,'Call Stats Raw'!$B:$B,'Weekly Call Stats by Agent'!$B9,'Call Stats Raw'!$R:$R,'Weekly Call Stats by Agent'!$H9)</f>
        <v>233.58333333333331</v>
      </c>
      <c r="G9" s="7">
        <f>AVERAGEIFS('Call Stats Raw'!P:P,'Call Stats Raw'!$B:$B,'Weekly Call Stats by Agent'!$B9,'Call Stats Raw'!$R:$R,'Weekly Call Stats by Agent'!$H9)</f>
        <v>12.976851851851851</v>
      </c>
      <c r="H9" s="5">
        <v>27</v>
      </c>
    </row>
    <row r="10" spans="2:8" x14ac:dyDescent="0.2">
      <c r="B10" s="15" t="s">
        <v>36</v>
      </c>
      <c r="C10" s="16">
        <f>SUMIFS('Call Stats Raw'!D:D,'Call Stats Raw'!$B:$B,'Weekly Call Stats by Agent'!$B10,'Call Stats Raw'!$R:$R,'Weekly Call Stats by Agent'!$H10)</f>
        <v>496.5</v>
      </c>
      <c r="D10" s="16">
        <f>SUMIFS('Call Stats Raw'!E:E,'Call Stats Raw'!$B:$B,'Weekly Call Stats by Agent'!$B10,'Call Stats Raw'!$R:$R,'Weekly Call Stats by Agent'!$H10)</f>
        <v>461.75</v>
      </c>
      <c r="E10" s="20">
        <f>AVERAGEIFS('Call Stats Raw'!G:G,'Call Stats Raw'!$B:$B,'Weekly Call Stats by Agent'!$B10,'Call Stats Raw'!$R:$R,'Weekly Call Stats by Agent'!$H10)</f>
        <v>7.298234130319721E-2</v>
      </c>
      <c r="F10" s="7">
        <f>SUMIFS('Call Stats Raw'!P:P,'Call Stats Raw'!$B:$B,'Weekly Call Stats by Agent'!$B10,'Call Stats Raw'!$R:$R,'Weekly Call Stats by Agent'!$H10)</f>
        <v>195.43333333333334</v>
      </c>
      <c r="G10" s="7">
        <f>AVERAGEIFS('Call Stats Raw'!P:P,'Call Stats Raw'!$B:$B,'Weekly Call Stats by Agent'!$B10,'Call Stats Raw'!$R:$R,'Weekly Call Stats by Agent'!$H10)</f>
        <v>13.959523809523811</v>
      </c>
      <c r="H10" s="5">
        <v>27</v>
      </c>
    </row>
    <row r="11" spans="2:8" x14ac:dyDescent="0.2">
      <c r="B11" s="15" t="s">
        <v>37</v>
      </c>
      <c r="C11" s="16">
        <f>SUMIFS('Call Stats Raw'!D:D,'Call Stats Raw'!$B:$B,'Weekly Call Stats by Agent'!$B11,'Call Stats Raw'!$R:$R,'Weekly Call Stats by Agent'!$H11)</f>
        <v>719.25</v>
      </c>
      <c r="D11" s="16">
        <f>SUMIFS('Call Stats Raw'!E:E,'Call Stats Raw'!$B:$B,'Weekly Call Stats by Agent'!$B11,'Call Stats Raw'!$R:$R,'Weekly Call Stats by Agent'!$H11)</f>
        <v>650</v>
      </c>
      <c r="E11" s="20">
        <f>AVERAGEIFS('Call Stats Raw'!G:G,'Call Stats Raw'!$B:$B,'Weekly Call Stats by Agent'!$B11,'Call Stats Raw'!$R:$R,'Weekly Call Stats by Agent'!$H11)</f>
        <v>8.6570540700909263E-2</v>
      </c>
      <c r="F11" s="7">
        <f>SUMIFS('Call Stats Raw'!P:P,'Call Stats Raw'!$B:$B,'Weekly Call Stats by Agent'!$B11,'Call Stats Raw'!$R:$R,'Weekly Call Stats by Agent'!$H11)</f>
        <v>177.31666666666666</v>
      </c>
      <c r="G11" s="7">
        <f>AVERAGEIFS('Call Stats Raw'!P:P,'Call Stats Raw'!$B:$B,'Weekly Call Stats by Agent'!$B11,'Call Stats Raw'!$R:$R,'Weekly Call Stats by Agent'!$H11)</f>
        <v>13.63974358974359</v>
      </c>
      <c r="H11" s="5">
        <v>27</v>
      </c>
    </row>
    <row r="12" spans="2:8" x14ac:dyDescent="0.2">
      <c r="B12" s="15" t="s">
        <v>38</v>
      </c>
      <c r="C12" s="16">
        <f>SUMIFS('Call Stats Raw'!D:D,'Call Stats Raw'!$B:$B,'Weekly Call Stats by Agent'!$B12,'Call Stats Raw'!$R:$R,'Weekly Call Stats by Agent'!$H12)</f>
        <v>610.25</v>
      </c>
      <c r="D12" s="16">
        <f>SUMIFS('Call Stats Raw'!E:E,'Call Stats Raw'!$B:$B,'Weekly Call Stats by Agent'!$B12,'Call Stats Raw'!$R:$R,'Weekly Call Stats by Agent'!$H12)</f>
        <v>568.75</v>
      </c>
      <c r="E12" s="20">
        <f>AVERAGEIFS('Call Stats Raw'!G:G,'Call Stats Raw'!$B:$B,'Weekly Call Stats by Agent'!$B12,'Call Stats Raw'!$R:$R,'Weekly Call Stats by Agent'!$H12)</f>
        <v>7.615472456556216E-2</v>
      </c>
      <c r="F12" s="7">
        <f>SUMIFS('Call Stats Raw'!P:P,'Call Stats Raw'!$B:$B,'Weekly Call Stats by Agent'!$B12,'Call Stats Raw'!$R:$R,'Weekly Call Stats by Agent'!$H12)</f>
        <v>118.26666666666665</v>
      </c>
      <c r="G12" s="7">
        <f>AVERAGEIFS('Call Stats Raw'!P:P,'Call Stats Raw'!$B:$B,'Weekly Call Stats by Agent'!$B12,'Call Stats Raw'!$R:$R,'Weekly Call Stats by Agent'!$H12)</f>
        <v>9.8555555555555543</v>
      </c>
      <c r="H12" s="5">
        <v>27</v>
      </c>
    </row>
    <row r="13" spans="2:8" x14ac:dyDescent="0.2">
      <c r="B13" s="15" t="s">
        <v>39</v>
      </c>
      <c r="C13" s="16">
        <f>SUMIFS('Call Stats Raw'!D:D,'Call Stats Raw'!$B:$B,'Weekly Call Stats by Agent'!$B13,'Call Stats Raw'!$R:$R,'Weekly Call Stats by Agent'!$H13)</f>
        <v>783.75</v>
      </c>
      <c r="D13" s="16">
        <f>SUMIFS('Call Stats Raw'!E:E,'Call Stats Raw'!$B:$B,'Weekly Call Stats by Agent'!$B13,'Call Stats Raw'!$R:$R,'Weekly Call Stats by Agent'!$H13)</f>
        <v>672</v>
      </c>
      <c r="E13" s="20">
        <f>AVERAGEIFS('Call Stats Raw'!G:G,'Call Stats Raw'!$B:$B,'Weekly Call Stats by Agent'!$B13,'Call Stats Raw'!$R:$R,'Weekly Call Stats by Agent'!$H13)</f>
        <v>6.1292802932641062E-2</v>
      </c>
      <c r="F13" s="7">
        <f>SUMIFS('Call Stats Raw'!P:P,'Call Stats Raw'!$B:$B,'Weekly Call Stats by Agent'!$B13,'Call Stats Raw'!$R:$R,'Weekly Call Stats by Agent'!$H13)</f>
        <v>150.76666666666668</v>
      </c>
      <c r="G13" s="7">
        <f>AVERAGEIFS('Call Stats Raw'!P:P,'Call Stats Raw'!$B:$B,'Weekly Call Stats by Agent'!$B13,'Call Stats Raw'!$R:$R,'Weekly Call Stats by Agent'!$H13)</f>
        <v>11.597435897435899</v>
      </c>
      <c r="H13" s="5">
        <v>27</v>
      </c>
    </row>
    <row r="14" spans="2:8" x14ac:dyDescent="0.2">
      <c r="B14" s="15" t="s">
        <v>40</v>
      </c>
      <c r="C14" s="16">
        <f>SUMIFS('Call Stats Raw'!D:D,'Call Stats Raw'!$B:$B,'Weekly Call Stats by Agent'!$B14,'Call Stats Raw'!$R:$R,'Weekly Call Stats by Agent'!$H14)</f>
        <v>567</v>
      </c>
      <c r="D14" s="16">
        <f>SUMIFS('Call Stats Raw'!E:E,'Call Stats Raw'!$B:$B,'Weekly Call Stats by Agent'!$B14,'Call Stats Raw'!$R:$R,'Weekly Call Stats by Agent'!$H14)</f>
        <v>514.75</v>
      </c>
      <c r="E14" s="20">
        <f>AVERAGEIFS('Call Stats Raw'!G:G,'Call Stats Raw'!$B:$B,'Weekly Call Stats by Agent'!$B14,'Call Stats Raw'!$R:$R,'Weekly Call Stats by Agent'!$H14)</f>
        <v>6.1142213493413818E-2</v>
      </c>
      <c r="F14" s="7">
        <f>SUMIFS('Call Stats Raw'!P:P,'Call Stats Raw'!$B:$B,'Weekly Call Stats by Agent'!$B14,'Call Stats Raw'!$R:$R,'Weekly Call Stats by Agent'!$H14)</f>
        <v>119.19999999999997</v>
      </c>
      <c r="G14" s="7">
        <f>AVERAGEIFS('Call Stats Raw'!P:P,'Call Stats Raw'!$B:$B,'Weekly Call Stats by Agent'!$B14,'Call Stats Raw'!$R:$R,'Weekly Call Stats by Agent'!$H14)</f>
        <v>9.9333333333333318</v>
      </c>
      <c r="H14" s="5">
        <v>27</v>
      </c>
    </row>
    <row r="15" spans="2:8" x14ac:dyDescent="0.2">
      <c r="B15" s="15" t="s">
        <v>41</v>
      </c>
      <c r="C15" s="16">
        <f>SUMIFS('Call Stats Raw'!D:D,'Call Stats Raw'!$B:$B,'Weekly Call Stats by Agent'!$B15,'Call Stats Raw'!$R:$R,'Weekly Call Stats by Agent'!$H15)</f>
        <v>635</v>
      </c>
      <c r="D15" s="16">
        <f>SUMIFS('Call Stats Raw'!E:E,'Call Stats Raw'!$B:$B,'Weekly Call Stats by Agent'!$B15,'Call Stats Raw'!$R:$R,'Weekly Call Stats by Agent'!$H15)</f>
        <v>533</v>
      </c>
      <c r="E15" s="20">
        <f>AVERAGEIFS('Call Stats Raw'!G:G,'Call Stats Raw'!$B:$B,'Weekly Call Stats by Agent'!$B15,'Call Stats Raw'!$R:$R,'Weekly Call Stats by Agent'!$H15)</f>
        <v>7.5532285557135551E-2</v>
      </c>
      <c r="F15" s="7">
        <f>SUMIFS('Call Stats Raw'!P:P,'Call Stats Raw'!$B:$B,'Weekly Call Stats by Agent'!$B15,'Call Stats Raw'!$R:$R,'Weekly Call Stats by Agent'!$H15)</f>
        <v>119.10000000000001</v>
      </c>
      <c r="G15" s="7">
        <f>AVERAGEIFS('Call Stats Raw'!P:P,'Call Stats Raw'!$B:$B,'Weekly Call Stats by Agent'!$B15,'Call Stats Raw'!$R:$R,'Weekly Call Stats by Agent'!$H15)</f>
        <v>10.827272727272728</v>
      </c>
      <c r="H15" s="5">
        <v>27</v>
      </c>
    </row>
    <row r="16" spans="2:8" x14ac:dyDescent="0.2">
      <c r="B16" s="15" t="s">
        <v>42</v>
      </c>
      <c r="C16" s="16">
        <f>SUMIFS('Call Stats Raw'!D:D,'Call Stats Raw'!$B:$B,'Weekly Call Stats by Agent'!$B16,'Call Stats Raw'!$R:$R,'Weekly Call Stats by Agent'!$H16)</f>
        <v>517.75</v>
      </c>
      <c r="D16" s="16">
        <f>SUMIFS('Call Stats Raw'!E:E,'Call Stats Raw'!$B:$B,'Weekly Call Stats by Agent'!$B16,'Call Stats Raw'!$R:$R,'Weekly Call Stats by Agent'!$H16)</f>
        <v>467.5</v>
      </c>
      <c r="E16" s="20">
        <f>AVERAGEIFS('Call Stats Raw'!G:G,'Call Stats Raw'!$B:$B,'Weekly Call Stats by Agent'!$B16,'Call Stats Raw'!$R:$R,'Weekly Call Stats by Agent'!$H16)</f>
        <v>8.1158703825319603E-2</v>
      </c>
      <c r="F16" s="7">
        <f>SUMIFS('Call Stats Raw'!P:P,'Call Stats Raw'!$B:$B,'Weekly Call Stats by Agent'!$B16,'Call Stats Raw'!$R:$R,'Weekly Call Stats by Agent'!$H16)</f>
        <v>176.25</v>
      </c>
      <c r="G16" s="7">
        <f>AVERAGEIFS('Call Stats Raw'!P:P,'Call Stats Raw'!$B:$B,'Weekly Call Stats by Agent'!$B16,'Call Stats Raw'!$R:$R,'Weekly Call Stats by Agent'!$H16)</f>
        <v>17.625</v>
      </c>
      <c r="H16" s="5">
        <v>27</v>
      </c>
    </row>
    <row r="17" spans="2:8" x14ac:dyDescent="0.2">
      <c r="B17" s="15" t="s">
        <v>43</v>
      </c>
      <c r="C17" s="16">
        <f>SUMIFS('Call Stats Raw'!D:D,'Call Stats Raw'!$B:$B,'Weekly Call Stats by Agent'!$B17,'Call Stats Raw'!$R:$R,'Weekly Call Stats by Agent'!$H17)</f>
        <v>453.75</v>
      </c>
      <c r="D17" s="16">
        <f>SUMIFS('Call Stats Raw'!E:E,'Call Stats Raw'!$B:$B,'Weekly Call Stats by Agent'!$B17,'Call Stats Raw'!$R:$R,'Weekly Call Stats by Agent'!$H17)</f>
        <v>422.25</v>
      </c>
      <c r="E17" s="20">
        <f>AVERAGEIFS('Call Stats Raw'!G:G,'Call Stats Raw'!$B:$B,'Weekly Call Stats by Agent'!$B17,'Call Stats Raw'!$R:$R,'Weekly Call Stats by Agent'!$H17)</f>
        <v>6.1978385875841681E-2</v>
      </c>
      <c r="F17" s="7">
        <f>SUMIFS('Call Stats Raw'!P:P,'Call Stats Raw'!$B:$B,'Weekly Call Stats by Agent'!$B17,'Call Stats Raw'!$R:$R,'Weekly Call Stats by Agent'!$H17)</f>
        <v>133.18333333333334</v>
      </c>
      <c r="G17" s="7">
        <f>AVERAGEIFS('Call Stats Raw'!P:P,'Call Stats Raw'!$B:$B,'Weekly Call Stats by Agent'!$B17,'Call Stats Raw'!$R:$R,'Weekly Call Stats by Agent'!$H17)</f>
        <v>11.098611111111111</v>
      </c>
      <c r="H17" s="5">
        <v>27</v>
      </c>
    </row>
    <row r="18" spans="2:8" x14ac:dyDescent="0.2">
      <c r="B18" s="15" t="s">
        <v>44</v>
      </c>
      <c r="C18" s="16">
        <f>SUMIFS('Call Stats Raw'!D:D,'Call Stats Raw'!$B:$B,'Weekly Call Stats by Agent'!$B18,'Call Stats Raw'!$R:$R,'Weekly Call Stats by Agent'!$H18)</f>
        <v>799.25</v>
      </c>
      <c r="D18" s="16">
        <f>SUMIFS('Call Stats Raw'!E:E,'Call Stats Raw'!$B:$B,'Weekly Call Stats by Agent'!$B18,'Call Stats Raw'!$R:$R,'Weekly Call Stats by Agent'!$H18)</f>
        <v>756</v>
      </c>
      <c r="E18" s="20">
        <f>AVERAGEIFS('Call Stats Raw'!G:G,'Call Stats Raw'!$B:$B,'Weekly Call Stats by Agent'!$B18,'Call Stats Raw'!$R:$R,'Weekly Call Stats by Agent'!$H18)</f>
        <v>5.9566526373301294E-2</v>
      </c>
      <c r="F18" s="7">
        <f>SUMIFS('Call Stats Raw'!P:P,'Call Stats Raw'!$B:$B,'Weekly Call Stats by Agent'!$B18,'Call Stats Raw'!$R:$R,'Weekly Call Stats by Agent'!$H18)</f>
        <v>183.88333333333335</v>
      </c>
      <c r="G18" s="7">
        <f>AVERAGEIFS('Call Stats Raw'!P:P,'Call Stats Raw'!$B:$B,'Weekly Call Stats by Agent'!$B18,'Call Stats Raw'!$R:$R,'Weekly Call Stats by Agent'!$H18)</f>
        <v>13.134523809523811</v>
      </c>
      <c r="H18" s="5">
        <v>27</v>
      </c>
    </row>
    <row r="19" spans="2:8" x14ac:dyDescent="0.2">
      <c r="B19" s="15" t="s">
        <v>45</v>
      </c>
      <c r="C19" s="16">
        <f>SUMIFS('Call Stats Raw'!D:D,'Call Stats Raw'!$B:$B,'Weekly Call Stats by Agent'!$B19,'Call Stats Raw'!$R:$R,'Weekly Call Stats by Agent'!$H19)</f>
        <v>350.5</v>
      </c>
      <c r="D19" s="16">
        <f>SUMIFS('Call Stats Raw'!E:E,'Call Stats Raw'!$B:$B,'Weekly Call Stats by Agent'!$B19,'Call Stats Raw'!$R:$R,'Weekly Call Stats by Agent'!$H19)</f>
        <v>332.75</v>
      </c>
      <c r="E19" s="20">
        <f>AVERAGEIFS('Call Stats Raw'!G:G,'Call Stats Raw'!$B:$B,'Weekly Call Stats by Agent'!$B19,'Call Stats Raw'!$R:$R,'Weekly Call Stats by Agent'!$H19)</f>
        <v>5.0066306312196572E-2</v>
      </c>
      <c r="F19" s="7">
        <f>SUMIFS('Call Stats Raw'!P:P,'Call Stats Raw'!$B:$B,'Weekly Call Stats by Agent'!$B19,'Call Stats Raw'!$R:$R,'Weekly Call Stats by Agent'!$H19)</f>
        <v>127.34999999999998</v>
      </c>
      <c r="G19" s="7">
        <f>AVERAGEIFS('Call Stats Raw'!P:P,'Call Stats Raw'!$B:$B,'Weekly Call Stats by Agent'!$B19,'Call Stats Raw'!$R:$R,'Weekly Call Stats by Agent'!$H19)</f>
        <v>14.149999999999999</v>
      </c>
      <c r="H19" s="5">
        <v>27</v>
      </c>
    </row>
    <row r="20" spans="2:8" x14ac:dyDescent="0.2">
      <c r="B20" s="15" t="s">
        <v>46</v>
      </c>
      <c r="C20" s="16">
        <f>SUMIFS('Call Stats Raw'!D:D,'Call Stats Raw'!$B:$B,'Weekly Call Stats by Agent'!$B20,'Call Stats Raw'!$R:$R,'Weekly Call Stats by Agent'!$H20)</f>
        <v>684</v>
      </c>
      <c r="D20" s="16">
        <f>SUMIFS('Call Stats Raw'!E:E,'Call Stats Raw'!$B:$B,'Weekly Call Stats by Agent'!$B20,'Call Stats Raw'!$R:$R,'Weekly Call Stats by Agent'!$H20)</f>
        <v>630.75</v>
      </c>
      <c r="E20" s="20">
        <f>AVERAGEIFS('Call Stats Raw'!G:G,'Call Stats Raw'!$B:$B,'Weekly Call Stats by Agent'!$B20,'Call Stats Raw'!$R:$R,'Weekly Call Stats by Agent'!$H20)</f>
        <v>6.8574954486172457E-2</v>
      </c>
      <c r="F20" s="7">
        <f>SUMIFS('Call Stats Raw'!P:P,'Call Stats Raw'!$B:$B,'Weekly Call Stats by Agent'!$B20,'Call Stats Raw'!$R:$R,'Weekly Call Stats by Agent'!$H20)</f>
        <v>161.80000000000001</v>
      </c>
      <c r="G20" s="7">
        <f>AVERAGEIFS('Call Stats Raw'!P:P,'Call Stats Raw'!$B:$B,'Weekly Call Stats by Agent'!$B20,'Call Stats Raw'!$R:$R,'Weekly Call Stats by Agent'!$H20)</f>
        <v>10.786666666666667</v>
      </c>
      <c r="H20" s="5">
        <v>27</v>
      </c>
    </row>
    <row r="21" spans="2:8" x14ac:dyDescent="0.2">
      <c r="B21" s="15" t="s">
        <v>47</v>
      </c>
      <c r="C21" s="16">
        <f>SUMIFS('Call Stats Raw'!D:D,'Call Stats Raw'!$B:$B,'Weekly Call Stats by Agent'!$B21,'Call Stats Raw'!$R:$R,'Weekly Call Stats by Agent'!$H21)</f>
        <v>690.25</v>
      </c>
      <c r="D21" s="16">
        <f>SUMIFS('Call Stats Raw'!E:E,'Call Stats Raw'!$B:$B,'Weekly Call Stats by Agent'!$B21,'Call Stats Raw'!$R:$R,'Weekly Call Stats by Agent'!$H21)</f>
        <v>533.5</v>
      </c>
      <c r="E21" s="20">
        <f>AVERAGEIFS('Call Stats Raw'!G:G,'Call Stats Raw'!$B:$B,'Weekly Call Stats by Agent'!$B21,'Call Stats Raw'!$R:$R,'Weekly Call Stats by Agent'!$H21)</f>
        <v>0.11795239341178228</v>
      </c>
      <c r="F21" s="7">
        <f>SUMIFS('Call Stats Raw'!P:P,'Call Stats Raw'!$B:$B,'Weekly Call Stats by Agent'!$B21,'Call Stats Raw'!$R:$R,'Weekly Call Stats by Agent'!$H21)</f>
        <v>150.9</v>
      </c>
      <c r="G21" s="7">
        <f>AVERAGEIFS('Call Stats Raw'!P:P,'Call Stats Raw'!$B:$B,'Weekly Call Stats by Agent'!$B21,'Call Stats Raw'!$R:$R,'Weekly Call Stats by Agent'!$H21)</f>
        <v>12.575000000000001</v>
      </c>
      <c r="H21" s="5">
        <v>27</v>
      </c>
    </row>
    <row r="22" spans="2:8" x14ac:dyDescent="0.2">
      <c r="B22" s="15" t="s">
        <v>48</v>
      </c>
      <c r="C22" s="16">
        <f>SUMIFS('Call Stats Raw'!D:D,'Call Stats Raw'!$B:$B,'Weekly Call Stats by Agent'!$B22,'Call Stats Raw'!$R:$R,'Weekly Call Stats by Agent'!$H22)</f>
        <v>839.75</v>
      </c>
      <c r="D22" s="16">
        <f>SUMIFS('Call Stats Raw'!E:E,'Call Stats Raw'!$B:$B,'Weekly Call Stats by Agent'!$B22,'Call Stats Raw'!$R:$R,'Weekly Call Stats by Agent'!$H22)</f>
        <v>689.25</v>
      </c>
      <c r="E22" s="20">
        <f>AVERAGEIFS('Call Stats Raw'!G:G,'Call Stats Raw'!$B:$B,'Weekly Call Stats by Agent'!$B22,'Call Stats Raw'!$R:$R,'Weekly Call Stats by Agent'!$H22)</f>
        <v>0.11127726179298801</v>
      </c>
      <c r="F22" s="7">
        <f>SUMIFS('Call Stats Raw'!P:P,'Call Stats Raw'!$B:$B,'Weekly Call Stats by Agent'!$B22,'Call Stats Raw'!$R:$R,'Weekly Call Stats by Agent'!$H22)</f>
        <v>175.71666666666664</v>
      </c>
      <c r="G22" s="7">
        <f>AVERAGEIFS('Call Stats Raw'!P:P,'Call Stats Raw'!$B:$B,'Weekly Call Stats by Agent'!$B22,'Call Stats Raw'!$R:$R,'Weekly Call Stats by Agent'!$H22)</f>
        <v>13.516666666666664</v>
      </c>
      <c r="H22" s="5">
        <v>27</v>
      </c>
    </row>
    <row r="23" spans="2:8" x14ac:dyDescent="0.2">
      <c r="B23" s="15" t="s">
        <v>49</v>
      </c>
      <c r="C23" s="16">
        <f>SUMIFS('Call Stats Raw'!D:D,'Call Stats Raw'!$B:$B,'Weekly Call Stats by Agent'!$B23,'Call Stats Raw'!$R:$R,'Weekly Call Stats by Agent'!$H23)</f>
        <v>650.5</v>
      </c>
      <c r="D23" s="16">
        <f>SUMIFS('Call Stats Raw'!E:E,'Call Stats Raw'!$B:$B,'Weekly Call Stats by Agent'!$B23,'Call Stats Raw'!$R:$R,'Weekly Call Stats by Agent'!$H23)</f>
        <v>584</v>
      </c>
      <c r="E23" s="20">
        <f>AVERAGEIFS('Call Stats Raw'!G:G,'Call Stats Raw'!$B:$B,'Weekly Call Stats by Agent'!$B23,'Call Stats Raw'!$R:$R,'Weekly Call Stats by Agent'!$H23)</f>
        <v>9.6184668974483495E-2</v>
      </c>
      <c r="F23" s="7">
        <f>SUMIFS('Call Stats Raw'!P:P,'Call Stats Raw'!$B:$B,'Weekly Call Stats by Agent'!$B23,'Call Stats Raw'!$R:$R,'Weekly Call Stats by Agent'!$H23)</f>
        <v>167.56666666666666</v>
      </c>
      <c r="G23" s="7">
        <f>AVERAGEIFS('Call Stats Raw'!P:P,'Call Stats Raw'!$B:$B,'Weekly Call Stats by Agent'!$B23,'Call Stats Raw'!$R:$R,'Weekly Call Stats by Agent'!$H23)</f>
        <v>11.171111111111111</v>
      </c>
      <c r="H23" s="5">
        <v>27</v>
      </c>
    </row>
    <row r="24" spans="2:8" x14ac:dyDescent="0.2">
      <c r="B24" s="15" t="s">
        <v>30</v>
      </c>
      <c r="C24" s="16">
        <f>SUMIFS('Call Stats Raw'!D:D,'Call Stats Raw'!$B:$B,'Weekly Call Stats by Agent'!$B24,'Call Stats Raw'!$R:$R,'Weekly Call Stats by Agent'!$H24)</f>
        <v>884.75</v>
      </c>
      <c r="D24" s="16">
        <f>SUMIFS('Call Stats Raw'!E:E,'Call Stats Raw'!$B:$B,'Weekly Call Stats by Agent'!$B24,'Call Stats Raw'!$R:$R,'Weekly Call Stats by Agent'!$H24)</f>
        <v>833.5</v>
      </c>
      <c r="E24" s="20">
        <f>AVERAGEIFS('Call Stats Raw'!G:G,'Call Stats Raw'!$B:$B,'Weekly Call Stats by Agent'!$B24,'Call Stats Raw'!$R:$R,'Weekly Call Stats by Agent'!$H24)</f>
        <v>5.8168954463513861E-2</v>
      </c>
      <c r="F24" s="7">
        <f>SUMIFS('Call Stats Raw'!P:P,'Call Stats Raw'!$B:$B,'Weekly Call Stats by Agent'!$B24,'Call Stats Raw'!$R:$R,'Weekly Call Stats by Agent'!$H24)</f>
        <v>257.58333333333331</v>
      </c>
      <c r="G24" s="7">
        <f>AVERAGEIFS('Call Stats Raw'!P:P,'Call Stats Raw'!$B:$B,'Weekly Call Stats by Agent'!$B24,'Call Stats Raw'!$R:$R,'Weekly Call Stats by Agent'!$H24)</f>
        <v>11.708333333333332</v>
      </c>
      <c r="H24" s="5">
        <v>28</v>
      </c>
    </row>
    <row r="25" spans="2:8" x14ac:dyDescent="0.2">
      <c r="B25" s="15" t="s">
        <v>31</v>
      </c>
      <c r="C25" s="16">
        <f>SUMIFS('Call Stats Raw'!D:D,'Call Stats Raw'!$B:$B,'Weekly Call Stats by Agent'!$B25,'Call Stats Raw'!$R:$R,'Weekly Call Stats by Agent'!$H25)</f>
        <v>669.75</v>
      </c>
      <c r="D25" s="16">
        <f>SUMIFS('Call Stats Raw'!E:E,'Call Stats Raw'!$B:$B,'Weekly Call Stats by Agent'!$B25,'Call Stats Raw'!$R:$R,'Weekly Call Stats by Agent'!$H25)</f>
        <v>567.75</v>
      </c>
      <c r="E25" s="20">
        <f>AVERAGEIFS('Call Stats Raw'!G:G,'Call Stats Raw'!$B:$B,'Weekly Call Stats by Agent'!$B25,'Call Stats Raw'!$R:$R,'Weekly Call Stats by Agent'!$H25)</f>
        <v>7.7190389587279765E-2</v>
      </c>
      <c r="F25" s="7">
        <f>SUMIFS('Call Stats Raw'!P:P,'Call Stats Raw'!$B:$B,'Weekly Call Stats by Agent'!$B25,'Call Stats Raw'!$R:$R,'Weekly Call Stats by Agent'!$H25)</f>
        <v>161.90000000000003</v>
      </c>
      <c r="G25" s="7">
        <f>AVERAGEIFS('Call Stats Raw'!P:P,'Call Stats Raw'!$B:$B,'Weekly Call Stats by Agent'!$B25,'Call Stats Raw'!$R:$R,'Weekly Call Stats by Agent'!$H25)</f>
        <v>10.793333333333335</v>
      </c>
      <c r="H25" s="5">
        <v>28</v>
      </c>
    </row>
    <row r="26" spans="2:8" x14ac:dyDescent="0.2">
      <c r="B26" s="15" t="s">
        <v>32</v>
      </c>
      <c r="C26" s="16">
        <f>SUMIFS('Call Stats Raw'!D:D,'Call Stats Raw'!$B:$B,'Weekly Call Stats by Agent'!$B26,'Call Stats Raw'!$R:$R,'Weekly Call Stats by Agent'!$H26)</f>
        <v>992.25</v>
      </c>
      <c r="D26" s="16">
        <f>SUMIFS('Call Stats Raw'!E:E,'Call Stats Raw'!$B:$B,'Weekly Call Stats by Agent'!$B26,'Call Stats Raw'!$R:$R,'Weekly Call Stats by Agent'!$H26)</f>
        <v>922.75</v>
      </c>
      <c r="E26" s="20">
        <f>AVERAGEIFS('Call Stats Raw'!G:G,'Call Stats Raw'!$B:$B,'Weekly Call Stats by Agent'!$B26,'Call Stats Raw'!$R:$R,'Weekly Call Stats by Agent'!$H26)</f>
        <v>5.2341491870241313E-2</v>
      </c>
      <c r="F26" s="7">
        <f>SUMIFS('Call Stats Raw'!P:P,'Call Stats Raw'!$B:$B,'Weekly Call Stats by Agent'!$B26,'Call Stats Raw'!$R:$R,'Weekly Call Stats by Agent'!$H26)</f>
        <v>249.75</v>
      </c>
      <c r="G26" s="7">
        <f>AVERAGEIFS('Call Stats Raw'!P:P,'Call Stats Raw'!$B:$B,'Weekly Call Stats by Agent'!$B26,'Call Stats Raw'!$R:$R,'Weekly Call Stats by Agent'!$H26)</f>
        <v>11.892857142857142</v>
      </c>
      <c r="H26" s="5">
        <v>28</v>
      </c>
    </row>
    <row r="27" spans="2:8" x14ac:dyDescent="0.2">
      <c r="B27" s="15" t="s">
        <v>33</v>
      </c>
      <c r="C27" s="16">
        <f>SUMIFS('Call Stats Raw'!D:D,'Call Stats Raw'!$B:$B,'Weekly Call Stats by Agent'!$B27,'Call Stats Raw'!$R:$R,'Weekly Call Stats by Agent'!$H27)</f>
        <v>911.5</v>
      </c>
      <c r="D27" s="16">
        <f>SUMIFS('Call Stats Raw'!E:E,'Call Stats Raw'!$B:$B,'Weekly Call Stats by Agent'!$B27,'Call Stats Raw'!$R:$R,'Weekly Call Stats by Agent'!$H27)</f>
        <v>846.25</v>
      </c>
      <c r="E27" s="20">
        <f>AVERAGEIFS('Call Stats Raw'!G:G,'Call Stats Raw'!$B:$B,'Weekly Call Stats by Agent'!$B27,'Call Stats Raw'!$R:$R,'Weekly Call Stats by Agent'!$H27)</f>
        <v>6.8952085592690657E-2</v>
      </c>
      <c r="F27" s="7">
        <f>SUMIFS('Call Stats Raw'!P:P,'Call Stats Raw'!$B:$B,'Weekly Call Stats by Agent'!$B27,'Call Stats Raw'!$R:$R,'Weekly Call Stats by Agent'!$H27)</f>
        <v>237.21666666666664</v>
      </c>
      <c r="G27" s="7">
        <f>AVERAGEIFS('Call Stats Raw'!P:P,'Call Stats Raw'!$B:$B,'Weekly Call Stats by Agent'!$B27,'Call Stats Raw'!$R:$R,'Weekly Call Stats by Agent'!$H27)</f>
        <v>12.485087719298244</v>
      </c>
      <c r="H27" s="5">
        <v>28</v>
      </c>
    </row>
    <row r="28" spans="2:8" x14ac:dyDescent="0.2">
      <c r="B28" s="15" t="s">
        <v>34</v>
      </c>
      <c r="C28" s="16">
        <f>SUMIFS('Call Stats Raw'!D:D,'Call Stats Raw'!$B:$B,'Weekly Call Stats by Agent'!$B28,'Call Stats Raw'!$R:$R,'Weekly Call Stats by Agent'!$H28)</f>
        <v>943.25</v>
      </c>
      <c r="D28" s="16">
        <f>SUMIFS('Call Stats Raw'!E:E,'Call Stats Raw'!$B:$B,'Weekly Call Stats by Agent'!$B28,'Call Stats Raw'!$R:$R,'Weekly Call Stats by Agent'!$H28)</f>
        <v>700.5</v>
      </c>
      <c r="E28" s="20">
        <f>AVERAGEIFS('Call Stats Raw'!G:G,'Call Stats Raw'!$B:$B,'Weekly Call Stats by Agent'!$B28,'Call Stats Raw'!$R:$R,'Weekly Call Stats by Agent'!$H28)</f>
        <v>0.12726258667531018</v>
      </c>
      <c r="F28" s="7">
        <f>SUMIFS('Call Stats Raw'!P:P,'Call Stats Raw'!$B:$B,'Weekly Call Stats by Agent'!$B28,'Call Stats Raw'!$R:$R,'Weekly Call Stats by Agent'!$H28)</f>
        <v>252.31666666666669</v>
      </c>
      <c r="G28" s="7">
        <f>AVERAGEIFS('Call Stats Raw'!P:P,'Call Stats Raw'!$B:$B,'Weekly Call Stats by Agent'!$B28,'Call Stats Raw'!$R:$R,'Weekly Call Stats by Agent'!$H28)</f>
        <v>14.017592592592594</v>
      </c>
      <c r="H28" s="5">
        <v>28</v>
      </c>
    </row>
    <row r="29" spans="2:8" x14ac:dyDescent="0.2">
      <c r="B29" s="15" t="s">
        <v>35</v>
      </c>
      <c r="C29" s="16">
        <f>SUMIFS('Call Stats Raw'!D:D,'Call Stats Raw'!$B:$B,'Weekly Call Stats by Agent'!$B29,'Call Stats Raw'!$R:$R,'Weekly Call Stats by Agent'!$H29)</f>
        <v>853</v>
      </c>
      <c r="D29" s="16">
        <f>SUMIFS('Call Stats Raw'!E:E,'Call Stats Raw'!$B:$B,'Weekly Call Stats by Agent'!$B29,'Call Stats Raw'!$R:$R,'Weekly Call Stats by Agent'!$H29)</f>
        <v>730.5</v>
      </c>
      <c r="E29" s="20">
        <f>AVERAGEIFS('Call Stats Raw'!G:G,'Call Stats Raw'!$B:$B,'Weekly Call Stats by Agent'!$B29,'Call Stats Raw'!$R:$R,'Weekly Call Stats by Agent'!$H29)</f>
        <v>0.11030159832031047</v>
      </c>
      <c r="F29" s="7">
        <f>SUMIFS('Call Stats Raw'!P:P,'Call Stats Raw'!$B:$B,'Weekly Call Stats by Agent'!$B29,'Call Stats Raw'!$R:$R,'Weekly Call Stats by Agent'!$H29)</f>
        <v>171.6</v>
      </c>
      <c r="G29" s="7">
        <f>AVERAGEIFS('Call Stats Raw'!P:P,'Call Stats Raw'!$B:$B,'Weekly Call Stats by Agent'!$B29,'Call Stats Raw'!$R:$R,'Weekly Call Stats by Agent'!$H29)</f>
        <v>12.257142857142856</v>
      </c>
      <c r="H29" s="5">
        <v>28</v>
      </c>
    </row>
    <row r="30" spans="2:8" x14ac:dyDescent="0.2">
      <c r="B30" s="15" t="s">
        <v>36</v>
      </c>
      <c r="C30" s="16">
        <f>SUMIFS('Call Stats Raw'!D:D,'Call Stats Raw'!$B:$B,'Weekly Call Stats by Agent'!$B30,'Call Stats Raw'!$R:$R,'Weekly Call Stats by Agent'!$H30)</f>
        <v>579</v>
      </c>
      <c r="D30" s="16">
        <f>SUMIFS('Call Stats Raw'!E:E,'Call Stats Raw'!$B:$B,'Weekly Call Stats by Agent'!$B30,'Call Stats Raw'!$R:$R,'Weekly Call Stats by Agent'!$H30)</f>
        <v>525</v>
      </c>
      <c r="E30" s="20">
        <f>AVERAGEIFS('Call Stats Raw'!G:G,'Call Stats Raw'!$B:$B,'Weekly Call Stats by Agent'!$B30,'Call Stats Raw'!$R:$R,'Weekly Call Stats by Agent'!$H30)</f>
        <v>9.5995690844386736E-2</v>
      </c>
      <c r="F30" s="7">
        <f>SUMIFS('Call Stats Raw'!P:P,'Call Stats Raw'!$B:$B,'Weekly Call Stats by Agent'!$B30,'Call Stats Raw'!$R:$R,'Weekly Call Stats by Agent'!$H30)</f>
        <v>155.16666666666666</v>
      </c>
      <c r="G30" s="7">
        <f>AVERAGEIFS('Call Stats Raw'!P:P,'Call Stats Raw'!$B:$B,'Weekly Call Stats by Agent'!$B30,'Call Stats Raw'!$R:$R,'Weekly Call Stats by Agent'!$H30)</f>
        <v>15.516666666666666</v>
      </c>
      <c r="H30" s="5">
        <v>28</v>
      </c>
    </row>
    <row r="31" spans="2:8" x14ac:dyDescent="0.2">
      <c r="B31" s="15" t="s">
        <v>37</v>
      </c>
      <c r="C31" s="16">
        <f>SUMIFS('Call Stats Raw'!D:D,'Call Stats Raw'!$B:$B,'Weekly Call Stats by Agent'!$B31,'Call Stats Raw'!$R:$R,'Weekly Call Stats by Agent'!$H31)</f>
        <v>732.5</v>
      </c>
      <c r="D31" s="16">
        <f>SUMIFS('Call Stats Raw'!E:E,'Call Stats Raw'!$B:$B,'Weekly Call Stats by Agent'!$B31,'Call Stats Raw'!$R:$R,'Weekly Call Stats by Agent'!$H31)</f>
        <v>642.25</v>
      </c>
      <c r="E31" s="20">
        <f>AVERAGEIFS('Call Stats Raw'!G:G,'Call Stats Raw'!$B:$B,'Weekly Call Stats by Agent'!$B31,'Call Stats Raw'!$R:$R,'Weekly Call Stats by Agent'!$H31)</f>
        <v>0.10987166534958416</v>
      </c>
      <c r="F31" s="7">
        <f>SUMIFS('Call Stats Raw'!P:P,'Call Stats Raw'!$B:$B,'Weekly Call Stats by Agent'!$B31,'Call Stats Raw'!$R:$R,'Weekly Call Stats by Agent'!$H31)</f>
        <v>97.566666666666663</v>
      </c>
      <c r="G31" s="7">
        <f>AVERAGEIFS('Call Stats Raw'!P:P,'Call Stats Raw'!$B:$B,'Weekly Call Stats by Agent'!$B31,'Call Stats Raw'!$R:$R,'Weekly Call Stats by Agent'!$H31)</f>
        <v>8.8696969696969692</v>
      </c>
      <c r="H31" s="5">
        <v>28</v>
      </c>
    </row>
    <row r="32" spans="2:8" x14ac:dyDescent="0.2">
      <c r="B32" s="15" t="s">
        <v>38</v>
      </c>
      <c r="C32" s="16">
        <f>SUMIFS('Call Stats Raw'!D:D,'Call Stats Raw'!$B:$B,'Weekly Call Stats by Agent'!$B32,'Call Stats Raw'!$R:$R,'Weekly Call Stats by Agent'!$H32)</f>
        <v>628.75</v>
      </c>
      <c r="D32" s="16">
        <f>SUMIFS('Call Stats Raw'!E:E,'Call Stats Raw'!$B:$B,'Weekly Call Stats by Agent'!$B32,'Call Stats Raw'!$R:$R,'Weekly Call Stats by Agent'!$H32)</f>
        <v>586.75</v>
      </c>
      <c r="E32" s="20">
        <f>AVERAGEIFS('Call Stats Raw'!G:G,'Call Stats Raw'!$B:$B,'Weekly Call Stats by Agent'!$B32,'Call Stats Raw'!$R:$R,'Weekly Call Stats by Agent'!$H32)</f>
        <v>7.1213833135628832E-2</v>
      </c>
      <c r="F32" s="7">
        <f>SUMIFS('Call Stats Raw'!P:P,'Call Stats Raw'!$B:$B,'Weekly Call Stats by Agent'!$B32,'Call Stats Raw'!$R:$R,'Weekly Call Stats by Agent'!$H32)</f>
        <v>149.58333333333334</v>
      </c>
      <c r="G32" s="7">
        <f>AVERAGEIFS('Call Stats Raw'!P:P,'Call Stats Raw'!$B:$B,'Weekly Call Stats by Agent'!$B32,'Call Stats Raw'!$R:$R,'Weekly Call Stats by Agent'!$H32)</f>
        <v>9.9722222222222232</v>
      </c>
      <c r="H32" s="5">
        <v>28</v>
      </c>
    </row>
    <row r="33" spans="2:8" x14ac:dyDescent="0.2">
      <c r="B33" s="15" t="s">
        <v>39</v>
      </c>
      <c r="C33" s="16">
        <f>SUMIFS('Call Stats Raw'!D:D,'Call Stats Raw'!$B:$B,'Weekly Call Stats by Agent'!$B33,'Call Stats Raw'!$R:$R,'Weekly Call Stats by Agent'!$H33)</f>
        <v>562.75</v>
      </c>
      <c r="D33" s="16">
        <f>SUMIFS('Call Stats Raw'!E:E,'Call Stats Raw'!$B:$B,'Weekly Call Stats by Agent'!$B33,'Call Stats Raw'!$R:$R,'Weekly Call Stats by Agent'!$H33)</f>
        <v>523.25</v>
      </c>
      <c r="E33" s="20">
        <f>AVERAGEIFS('Call Stats Raw'!G:G,'Call Stats Raw'!$B:$B,'Weekly Call Stats by Agent'!$B33,'Call Stats Raw'!$R:$R,'Weekly Call Stats by Agent'!$H33)</f>
        <v>6.1307868991392019E-2</v>
      </c>
      <c r="F33" s="7">
        <f>SUMIFS('Call Stats Raw'!P:P,'Call Stats Raw'!$B:$B,'Weekly Call Stats by Agent'!$B33,'Call Stats Raw'!$R:$R,'Weekly Call Stats by Agent'!$H33)</f>
        <v>155.10000000000002</v>
      </c>
      <c r="G33" s="7">
        <f>AVERAGEIFS('Call Stats Raw'!P:P,'Call Stats Raw'!$B:$B,'Weekly Call Stats by Agent'!$B33,'Call Stats Raw'!$R:$R,'Weekly Call Stats by Agent'!$H33)</f>
        <v>12.925000000000002</v>
      </c>
      <c r="H33" s="5">
        <v>28</v>
      </c>
    </row>
    <row r="34" spans="2:8" x14ac:dyDescent="0.2">
      <c r="B34" s="15" t="s">
        <v>40</v>
      </c>
      <c r="C34" s="16">
        <f>SUMIFS('Call Stats Raw'!D:D,'Call Stats Raw'!$B:$B,'Weekly Call Stats by Agent'!$B34,'Call Stats Raw'!$R:$R,'Weekly Call Stats by Agent'!$H34)</f>
        <v>784</v>
      </c>
      <c r="D34" s="16">
        <f>SUMIFS('Call Stats Raw'!E:E,'Call Stats Raw'!$B:$B,'Weekly Call Stats by Agent'!$B34,'Call Stats Raw'!$R:$R,'Weekly Call Stats by Agent'!$H34)</f>
        <v>678.75</v>
      </c>
      <c r="E34" s="20">
        <f>AVERAGEIFS('Call Stats Raw'!G:G,'Call Stats Raw'!$B:$B,'Weekly Call Stats by Agent'!$B34,'Call Stats Raw'!$R:$R,'Weekly Call Stats by Agent'!$H34)</f>
        <v>7.2233123731223842E-2</v>
      </c>
      <c r="F34" s="7">
        <f>SUMIFS('Call Stats Raw'!P:P,'Call Stats Raw'!$B:$B,'Weekly Call Stats by Agent'!$B34,'Call Stats Raw'!$R:$R,'Weekly Call Stats by Agent'!$H34)</f>
        <v>167.3666666666667</v>
      </c>
      <c r="G34" s="7">
        <f>AVERAGEIFS('Call Stats Raw'!P:P,'Call Stats Raw'!$B:$B,'Weekly Call Stats by Agent'!$B34,'Call Stats Raw'!$R:$R,'Weekly Call Stats by Agent'!$H34)</f>
        <v>10.460416666666669</v>
      </c>
      <c r="H34" s="5">
        <v>28</v>
      </c>
    </row>
    <row r="35" spans="2:8" x14ac:dyDescent="0.2">
      <c r="B35" s="15" t="s">
        <v>41</v>
      </c>
      <c r="C35" s="16">
        <f>SUMIFS('Call Stats Raw'!D:D,'Call Stats Raw'!$B:$B,'Weekly Call Stats by Agent'!$B35,'Call Stats Raw'!$R:$R,'Weekly Call Stats by Agent'!$H35)</f>
        <v>687</v>
      </c>
      <c r="D35" s="16">
        <f>SUMIFS('Call Stats Raw'!E:E,'Call Stats Raw'!$B:$B,'Weekly Call Stats by Agent'!$B35,'Call Stats Raw'!$R:$R,'Weekly Call Stats by Agent'!$H35)</f>
        <v>641.25</v>
      </c>
      <c r="E35" s="20">
        <f>AVERAGEIFS('Call Stats Raw'!G:G,'Call Stats Raw'!$B:$B,'Weekly Call Stats by Agent'!$B35,'Call Stats Raw'!$R:$R,'Weekly Call Stats by Agent'!$H35)</f>
        <v>3.9811052377400034E-2</v>
      </c>
      <c r="F35" s="7">
        <f>SUMIFS('Call Stats Raw'!P:P,'Call Stats Raw'!$B:$B,'Weekly Call Stats by Agent'!$B35,'Call Stats Raw'!$R:$R,'Weekly Call Stats by Agent'!$H35)</f>
        <v>149.0333333333333</v>
      </c>
      <c r="G35" s="7">
        <f>AVERAGEIFS('Call Stats Raw'!P:P,'Call Stats Raw'!$B:$B,'Weekly Call Stats by Agent'!$B35,'Call Stats Raw'!$R:$R,'Weekly Call Stats by Agent'!$H35)</f>
        <v>10.645238095238094</v>
      </c>
      <c r="H35" s="5">
        <v>28</v>
      </c>
    </row>
    <row r="36" spans="2:8" x14ac:dyDescent="0.2">
      <c r="B36" s="15" t="s">
        <v>42</v>
      </c>
      <c r="C36" s="16">
        <f>SUMIFS('Call Stats Raw'!D:D,'Call Stats Raw'!$B:$B,'Weekly Call Stats by Agent'!$B36,'Call Stats Raw'!$R:$R,'Weekly Call Stats by Agent'!$H36)</f>
        <v>597.25</v>
      </c>
      <c r="D36" s="16">
        <f>SUMIFS('Call Stats Raw'!E:E,'Call Stats Raw'!$B:$B,'Weekly Call Stats by Agent'!$B36,'Call Stats Raw'!$R:$R,'Weekly Call Stats by Agent'!$H36)</f>
        <v>478.75</v>
      </c>
      <c r="E36" s="20">
        <f>AVERAGEIFS('Call Stats Raw'!G:G,'Call Stats Raw'!$B:$B,'Weekly Call Stats by Agent'!$B36,'Call Stats Raw'!$R:$R,'Weekly Call Stats by Agent'!$H36)</f>
        <v>0.13038874599390918</v>
      </c>
      <c r="F36" s="7">
        <f>SUMIFS('Call Stats Raw'!P:P,'Call Stats Raw'!$B:$B,'Weekly Call Stats by Agent'!$B36,'Call Stats Raw'!$R:$R,'Weekly Call Stats by Agent'!$H36)</f>
        <v>120.65</v>
      </c>
      <c r="G36" s="7">
        <f>AVERAGEIFS('Call Stats Raw'!P:P,'Call Stats Raw'!$B:$B,'Weekly Call Stats by Agent'!$B36,'Call Stats Raw'!$R:$R,'Weekly Call Stats by Agent'!$H36)</f>
        <v>10.054166666666667</v>
      </c>
      <c r="H36" s="5">
        <v>28</v>
      </c>
    </row>
    <row r="37" spans="2:8" x14ac:dyDescent="0.2">
      <c r="B37" s="15" t="s">
        <v>43</v>
      </c>
      <c r="C37" s="16">
        <f>SUMIFS('Call Stats Raw'!D:D,'Call Stats Raw'!$B:$B,'Weekly Call Stats by Agent'!$B37,'Call Stats Raw'!$R:$R,'Weekly Call Stats by Agent'!$H37)</f>
        <v>885.75</v>
      </c>
      <c r="D37" s="16">
        <f>SUMIFS('Call Stats Raw'!E:E,'Call Stats Raw'!$B:$B,'Weekly Call Stats by Agent'!$B37,'Call Stats Raw'!$R:$R,'Weekly Call Stats by Agent'!$H37)</f>
        <v>728.25</v>
      </c>
      <c r="E37" s="20">
        <f>AVERAGEIFS('Call Stats Raw'!G:G,'Call Stats Raw'!$B:$B,'Weekly Call Stats by Agent'!$B37,'Call Stats Raw'!$R:$R,'Weekly Call Stats by Agent'!$H37)</f>
        <v>0.1071313747672034</v>
      </c>
      <c r="F37" s="7">
        <f>SUMIFS('Call Stats Raw'!P:P,'Call Stats Raw'!$B:$B,'Weekly Call Stats by Agent'!$B37,'Call Stats Raw'!$R:$R,'Weekly Call Stats by Agent'!$H37)</f>
        <v>144.71666666666667</v>
      </c>
      <c r="G37" s="7">
        <f>AVERAGEIFS('Call Stats Raw'!P:P,'Call Stats Raw'!$B:$B,'Weekly Call Stats by Agent'!$B37,'Call Stats Raw'!$R:$R,'Weekly Call Stats by Agent'!$H37)</f>
        <v>12.059722222222222</v>
      </c>
      <c r="H37" s="5">
        <v>28</v>
      </c>
    </row>
    <row r="38" spans="2:8" x14ac:dyDescent="0.2">
      <c r="B38" s="15" t="s">
        <v>44</v>
      </c>
      <c r="C38" s="16">
        <f>SUMIFS('Call Stats Raw'!D:D,'Call Stats Raw'!$B:$B,'Weekly Call Stats by Agent'!$B38,'Call Stats Raw'!$R:$R,'Weekly Call Stats by Agent'!$H38)</f>
        <v>372.25</v>
      </c>
      <c r="D38" s="16">
        <f>SUMIFS('Call Stats Raw'!E:E,'Call Stats Raw'!$B:$B,'Weekly Call Stats by Agent'!$B38,'Call Stats Raw'!$R:$R,'Weekly Call Stats by Agent'!$H38)</f>
        <v>341.5</v>
      </c>
      <c r="E38" s="20">
        <f>AVERAGEIFS('Call Stats Raw'!G:G,'Call Stats Raw'!$B:$B,'Weekly Call Stats by Agent'!$B38,'Call Stats Raw'!$R:$R,'Weekly Call Stats by Agent'!$H38)</f>
        <v>8.0030477849195425E-2</v>
      </c>
      <c r="F38" s="7">
        <f>SUMIFS('Call Stats Raw'!P:P,'Call Stats Raw'!$B:$B,'Weekly Call Stats by Agent'!$B38,'Call Stats Raw'!$R:$R,'Weekly Call Stats by Agent'!$H38)</f>
        <v>91.15</v>
      </c>
      <c r="G38" s="7">
        <f>AVERAGEIFS('Call Stats Raw'!P:P,'Call Stats Raw'!$B:$B,'Weekly Call Stats by Agent'!$B38,'Call Stats Raw'!$R:$R,'Weekly Call Stats by Agent'!$H38)</f>
        <v>11.393750000000001</v>
      </c>
      <c r="H38" s="5">
        <v>28</v>
      </c>
    </row>
    <row r="39" spans="2:8" x14ac:dyDescent="0.2">
      <c r="B39" s="15" t="s">
        <v>45</v>
      </c>
      <c r="C39" s="16">
        <f>SUMIFS('Call Stats Raw'!D:D,'Call Stats Raw'!$B:$B,'Weekly Call Stats by Agent'!$B39,'Call Stats Raw'!$R:$R,'Weekly Call Stats by Agent'!$H39)</f>
        <v>452</v>
      </c>
      <c r="D39" s="16">
        <f>SUMIFS('Call Stats Raw'!E:E,'Call Stats Raw'!$B:$B,'Weekly Call Stats by Agent'!$B39,'Call Stats Raw'!$R:$R,'Weekly Call Stats by Agent'!$H39)</f>
        <v>412.5</v>
      </c>
      <c r="E39" s="20">
        <f>AVERAGEIFS('Call Stats Raw'!G:G,'Call Stats Raw'!$B:$B,'Weekly Call Stats by Agent'!$B39,'Call Stats Raw'!$R:$R,'Weekly Call Stats by Agent'!$H39)</f>
        <v>6.7556201634375132E-2</v>
      </c>
      <c r="F39" s="7">
        <f>SUMIFS('Call Stats Raw'!P:P,'Call Stats Raw'!$B:$B,'Weekly Call Stats by Agent'!$B39,'Call Stats Raw'!$R:$R,'Weekly Call Stats by Agent'!$H39)</f>
        <v>131.81666666666666</v>
      </c>
      <c r="G39" s="7">
        <f>AVERAGEIFS('Call Stats Raw'!P:P,'Call Stats Raw'!$B:$B,'Weekly Call Stats by Agent'!$B39,'Call Stats Raw'!$R:$R,'Weekly Call Stats by Agent'!$H39)</f>
        <v>11.983333333333333</v>
      </c>
      <c r="H39" s="5">
        <v>28</v>
      </c>
    </row>
    <row r="40" spans="2:8" x14ac:dyDescent="0.2">
      <c r="B40" s="15" t="s">
        <v>46</v>
      </c>
      <c r="C40" s="16">
        <f>SUMIFS('Call Stats Raw'!D:D,'Call Stats Raw'!$B:$B,'Weekly Call Stats by Agent'!$B40,'Call Stats Raw'!$R:$R,'Weekly Call Stats by Agent'!$H40)</f>
        <v>602</v>
      </c>
      <c r="D40" s="16">
        <f>SUMIFS('Call Stats Raw'!E:E,'Call Stats Raw'!$B:$B,'Weekly Call Stats by Agent'!$B40,'Call Stats Raw'!$R:$R,'Weekly Call Stats by Agent'!$H40)</f>
        <v>564.25</v>
      </c>
      <c r="E40" s="20">
        <f>AVERAGEIFS('Call Stats Raw'!G:G,'Call Stats Raw'!$B:$B,'Weekly Call Stats by Agent'!$B40,'Call Stats Raw'!$R:$R,'Weekly Call Stats by Agent'!$H40)</f>
        <v>5.3371955313645657E-2</v>
      </c>
      <c r="F40" s="7">
        <f>SUMIFS('Call Stats Raw'!P:P,'Call Stats Raw'!$B:$B,'Weekly Call Stats by Agent'!$B40,'Call Stats Raw'!$R:$R,'Weekly Call Stats by Agent'!$H40)</f>
        <v>175.98333333333335</v>
      </c>
      <c r="G40" s="7">
        <f>AVERAGEIFS('Call Stats Raw'!P:P,'Call Stats Raw'!$B:$B,'Weekly Call Stats by Agent'!$B40,'Call Stats Raw'!$R:$R,'Weekly Call Stats by Agent'!$H40)</f>
        <v>13.537179487179488</v>
      </c>
      <c r="H40" s="5">
        <v>28</v>
      </c>
    </row>
    <row r="41" spans="2:8" x14ac:dyDescent="0.2">
      <c r="B41" s="15" t="s">
        <v>47</v>
      </c>
      <c r="C41" s="16">
        <f>SUMIFS('Call Stats Raw'!D:D,'Call Stats Raw'!$B:$B,'Weekly Call Stats by Agent'!$B41,'Call Stats Raw'!$R:$R,'Weekly Call Stats by Agent'!$H41)</f>
        <v>493.25</v>
      </c>
      <c r="D41" s="16">
        <f>SUMIFS('Call Stats Raw'!E:E,'Call Stats Raw'!$B:$B,'Weekly Call Stats by Agent'!$B41,'Call Stats Raw'!$R:$R,'Weekly Call Stats by Agent'!$H41)</f>
        <v>468.75</v>
      </c>
      <c r="E41" s="20">
        <f>AVERAGEIFS('Call Stats Raw'!G:G,'Call Stats Raw'!$B:$B,'Weekly Call Stats by Agent'!$B41,'Call Stats Raw'!$R:$R,'Weekly Call Stats by Agent'!$H41)</f>
        <v>5.8296471104152807E-2</v>
      </c>
      <c r="F41" s="7">
        <f>SUMIFS('Call Stats Raw'!P:P,'Call Stats Raw'!$B:$B,'Weekly Call Stats by Agent'!$B41,'Call Stats Raw'!$R:$R,'Weekly Call Stats by Agent'!$H41)</f>
        <v>162.81666666666666</v>
      </c>
      <c r="G41" s="7">
        <f>AVERAGEIFS('Call Stats Raw'!P:P,'Call Stats Raw'!$B:$B,'Weekly Call Stats by Agent'!$B41,'Call Stats Raw'!$R:$R,'Weekly Call Stats by Agent'!$H41)</f>
        <v>10.854444444444445</v>
      </c>
      <c r="H41" s="5">
        <v>28</v>
      </c>
    </row>
    <row r="42" spans="2:8" x14ac:dyDescent="0.2">
      <c r="B42" s="15" t="s">
        <v>48</v>
      </c>
      <c r="C42" s="16">
        <f>SUMIFS('Call Stats Raw'!D:D,'Call Stats Raw'!$B:$B,'Weekly Call Stats by Agent'!$B42,'Call Stats Raw'!$R:$R,'Weekly Call Stats by Agent'!$H42)</f>
        <v>849</v>
      </c>
      <c r="D42" s="16">
        <f>SUMIFS('Call Stats Raw'!E:E,'Call Stats Raw'!$B:$B,'Weekly Call Stats by Agent'!$B42,'Call Stats Raw'!$R:$R,'Weekly Call Stats by Agent'!$H42)</f>
        <v>738.25</v>
      </c>
      <c r="E42" s="20">
        <f>AVERAGEIFS('Call Stats Raw'!G:G,'Call Stats Raw'!$B:$B,'Weekly Call Stats by Agent'!$B42,'Call Stats Raw'!$R:$R,'Weekly Call Stats by Agent'!$H42)</f>
        <v>9.0244737706658668E-2</v>
      </c>
      <c r="F42" s="7">
        <f>SUMIFS('Call Stats Raw'!P:P,'Call Stats Raw'!$B:$B,'Weekly Call Stats by Agent'!$B42,'Call Stats Raw'!$R:$R,'Weekly Call Stats by Agent'!$H42)</f>
        <v>194.81666666666669</v>
      </c>
      <c r="G42" s="7">
        <f>AVERAGEIFS('Call Stats Raw'!P:P,'Call Stats Raw'!$B:$B,'Weekly Call Stats by Agent'!$B42,'Call Stats Raw'!$R:$R,'Weekly Call Stats by Agent'!$H42)</f>
        <v>11.459803921568628</v>
      </c>
      <c r="H42" s="5">
        <v>28</v>
      </c>
    </row>
    <row r="43" spans="2:8" x14ac:dyDescent="0.2">
      <c r="B43" s="15" t="s">
        <v>49</v>
      </c>
      <c r="C43" s="16">
        <f>SUMIFS('Call Stats Raw'!D:D,'Call Stats Raw'!$B:$B,'Weekly Call Stats by Agent'!$B43,'Call Stats Raw'!$R:$R,'Weekly Call Stats by Agent'!$H43)</f>
        <v>363.75</v>
      </c>
      <c r="D43" s="16">
        <f>SUMIFS('Call Stats Raw'!E:E,'Call Stats Raw'!$B:$B,'Weekly Call Stats by Agent'!$B43,'Call Stats Raw'!$R:$R,'Weekly Call Stats by Agent'!$H43)</f>
        <v>328</v>
      </c>
      <c r="E43" s="20">
        <f>AVERAGEIFS('Call Stats Raw'!G:G,'Call Stats Raw'!$B:$B,'Weekly Call Stats by Agent'!$B43,'Call Stats Raw'!$R:$R,'Weekly Call Stats by Agent'!$H43)</f>
        <v>8.0321832837779703E-2</v>
      </c>
      <c r="F43" s="7">
        <f>SUMIFS('Call Stats Raw'!P:P,'Call Stats Raw'!$B:$B,'Weekly Call Stats by Agent'!$B43,'Call Stats Raw'!$R:$R,'Weekly Call Stats by Agent'!$H43)</f>
        <v>101.51666666666667</v>
      </c>
      <c r="G43" s="7">
        <f>AVERAGEIFS('Call Stats Raw'!P:P,'Call Stats Raw'!$B:$B,'Weekly Call Stats by Agent'!$B43,'Call Stats Raw'!$R:$R,'Weekly Call Stats by Agent'!$H43)</f>
        <v>12.689583333333333</v>
      </c>
      <c r="H43" s="5">
        <v>28</v>
      </c>
    </row>
    <row r="44" spans="2:8" x14ac:dyDescent="0.2">
      <c r="B44" s="15" t="s">
        <v>30</v>
      </c>
      <c r="C44" s="16">
        <f>SUMIFS('Call Stats Raw'!D:D,'Call Stats Raw'!$B:$B,'Weekly Call Stats by Agent'!$B44,'Call Stats Raw'!$R:$R,'Weekly Call Stats by Agent'!$H44)</f>
        <v>719</v>
      </c>
      <c r="D44" s="16">
        <f>SUMIFS('Call Stats Raw'!E:E,'Call Stats Raw'!$B:$B,'Weekly Call Stats by Agent'!$B44,'Call Stats Raw'!$R:$R,'Weekly Call Stats by Agent'!$H44)</f>
        <v>673</v>
      </c>
      <c r="E44" s="20">
        <f>AVERAGEIFS('Call Stats Raw'!G:G,'Call Stats Raw'!$B:$B,'Weekly Call Stats by Agent'!$B44,'Call Stats Raw'!$R:$R,'Weekly Call Stats by Agent'!$H44)</f>
        <v>6.381193701132086E-2</v>
      </c>
      <c r="F44" s="7">
        <f>SUMIFS('Call Stats Raw'!P:P,'Call Stats Raw'!$B:$B,'Weekly Call Stats by Agent'!$B44,'Call Stats Raw'!$R:$R,'Weekly Call Stats by Agent'!$H44)</f>
        <v>149.43333333333331</v>
      </c>
      <c r="G44" s="7">
        <f>AVERAGEIFS('Call Stats Raw'!P:P,'Call Stats Raw'!$B:$B,'Weekly Call Stats by Agent'!$B44,'Call Stats Raw'!$R:$R,'Weekly Call Stats by Agent'!$H44)</f>
        <v>12.452777777777776</v>
      </c>
      <c r="H44" s="5">
        <v>29</v>
      </c>
    </row>
    <row r="45" spans="2:8" x14ac:dyDescent="0.2">
      <c r="B45" s="15" t="s">
        <v>31</v>
      </c>
      <c r="C45" s="16">
        <f>SUMIFS('Call Stats Raw'!D:D,'Call Stats Raw'!$B:$B,'Weekly Call Stats by Agent'!$B45,'Call Stats Raw'!$R:$R,'Weekly Call Stats by Agent'!$H45)</f>
        <v>604</v>
      </c>
      <c r="D45" s="16">
        <f>SUMIFS('Call Stats Raw'!E:E,'Call Stats Raw'!$B:$B,'Weekly Call Stats by Agent'!$B45,'Call Stats Raw'!$R:$R,'Weekly Call Stats by Agent'!$H45)</f>
        <v>567.25</v>
      </c>
      <c r="E45" s="20">
        <f>AVERAGEIFS('Call Stats Raw'!G:G,'Call Stats Raw'!$B:$B,'Weekly Call Stats by Agent'!$B45,'Call Stats Raw'!$R:$R,'Weekly Call Stats by Agent'!$H45)</f>
        <v>6.7614126375910896E-2</v>
      </c>
      <c r="F45" s="7">
        <f>SUMIFS('Call Stats Raw'!P:P,'Call Stats Raw'!$B:$B,'Weekly Call Stats by Agent'!$B45,'Call Stats Raw'!$R:$R,'Weekly Call Stats by Agent'!$H45)</f>
        <v>151.75</v>
      </c>
      <c r="G45" s="7">
        <f>AVERAGEIFS('Call Stats Raw'!P:P,'Call Stats Raw'!$B:$B,'Weekly Call Stats by Agent'!$B45,'Call Stats Raw'!$R:$R,'Weekly Call Stats by Agent'!$H45)</f>
        <v>11.673076923076923</v>
      </c>
      <c r="H45" s="5">
        <v>29</v>
      </c>
    </row>
    <row r="46" spans="2:8" x14ac:dyDescent="0.2">
      <c r="B46" s="15" t="s">
        <v>32</v>
      </c>
      <c r="C46" s="16">
        <f>SUMIFS('Call Stats Raw'!D:D,'Call Stats Raw'!$B:$B,'Weekly Call Stats by Agent'!$B46,'Call Stats Raw'!$R:$R,'Weekly Call Stats by Agent'!$H46)</f>
        <v>811.75</v>
      </c>
      <c r="D46" s="16">
        <f>SUMIFS('Call Stats Raw'!E:E,'Call Stats Raw'!$B:$B,'Weekly Call Stats by Agent'!$B46,'Call Stats Raw'!$R:$R,'Weekly Call Stats by Agent'!$H46)</f>
        <v>759.75</v>
      </c>
      <c r="E46" s="20">
        <f>AVERAGEIFS('Call Stats Raw'!G:G,'Call Stats Raw'!$B:$B,'Weekly Call Stats by Agent'!$B46,'Call Stats Raw'!$R:$R,'Weekly Call Stats by Agent'!$H46)</f>
        <v>5.9204237357800372E-2</v>
      </c>
      <c r="F46" s="7">
        <f>SUMIFS('Call Stats Raw'!P:P,'Call Stats Raw'!$B:$B,'Weekly Call Stats by Agent'!$B46,'Call Stats Raw'!$R:$R,'Weekly Call Stats by Agent'!$H46)</f>
        <v>181.03333333333336</v>
      </c>
      <c r="G46" s="7">
        <f>AVERAGEIFS('Call Stats Raw'!P:P,'Call Stats Raw'!$B:$B,'Weekly Call Stats by Agent'!$B46,'Call Stats Raw'!$R:$R,'Weekly Call Stats by Agent'!$H46)</f>
        <v>11.314583333333335</v>
      </c>
      <c r="H46" s="5">
        <v>29</v>
      </c>
    </row>
    <row r="47" spans="2:8" x14ac:dyDescent="0.2">
      <c r="B47" s="15" t="s">
        <v>33</v>
      </c>
      <c r="C47" s="16">
        <f>SUMIFS('Call Stats Raw'!D:D,'Call Stats Raw'!$B:$B,'Weekly Call Stats by Agent'!$B47,'Call Stats Raw'!$R:$R,'Weekly Call Stats by Agent'!$H47)</f>
        <v>797.75</v>
      </c>
      <c r="D47" s="16">
        <f>SUMIFS('Call Stats Raw'!E:E,'Call Stats Raw'!$B:$B,'Weekly Call Stats by Agent'!$B47,'Call Stats Raw'!$R:$R,'Weekly Call Stats by Agent'!$H47)</f>
        <v>706</v>
      </c>
      <c r="E47" s="20">
        <f>AVERAGEIFS('Call Stats Raw'!G:G,'Call Stats Raw'!$B:$B,'Weekly Call Stats by Agent'!$B47,'Call Stats Raw'!$R:$R,'Weekly Call Stats by Agent'!$H47)</f>
        <v>7.166884406960948E-2</v>
      </c>
      <c r="F47" s="7">
        <f>SUMIFS('Call Stats Raw'!P:P,'Call Stats Raw'!$B:$B,'Weekly Call Stats by Agent'!$B47,'Call Stats Raw'!$R:$R,'Weekly Call Stats by Agent'!$H47)</f>
        <v>170.73333333333332</v>
      </c>
      <c r="G47" s="7">
        <f>AVERAGEIFS('Call Stats Raw'!P:P,'Call Stats Raw'!$B:$B,'Weekly Call Stats by Agent'!$B47,'Call Stats Raw'!$R:$R,'Weekly Call Stats by Agent'!$H47)</f>
        <v>11.382222222222222</v>
      </c>
      <c r="H47" s="5">
        <v>29</v>
      </c>
    </row>
    <row r="48" spans="2:8" x14ac:dyDescent="0.2">
      <c r="B48" s="15" t="s">
        <v>34</v>
      </c>
      <c r="C48" s="16">
        <f>SUMIFS('Call Stats Raw'!D:D,'Call Stats Raw'!$B:$B,'Weekly Call Stats by Agent'!$B48,'Call Stats Raw'!$R:$R,'Weekly Call Stats by Agent'!$H48)</f>
        <v>270.25</v>
      </c>
      <c r="D48" s="16">
        <f>SUMIFS('Call Stats Raw'!E:E,'Call Stats Raw'!$B:$B,'Weekly Call Stats by Agent'!$B48,'Call Stats Raw'!$R:$R,'Weekly Call Stats by Agent'!$H48)</f>
        <v>242.25</v>
      </c>
      <c r="E48" s="20">
        <f>AVERAGEIFS('Call Stats Raw'!G:G,'Call Stats Raw'!$B:$B,'Weekly Call Stats by Agent'!$B48,'Call Stats Raw'!$R:$R,'Weekly Call Stats by Agent'!$H48)</f>
        <v>8.7915118328237535E-2</v>
      </c>
      <c r="F48" s="7">
        <f>SUMIFS('Call Stats Raw'!P:P,'Call Stats Raw'!$B:$B,'Weekly Call Stats by Agent'!$B48,'Call Stats Raw'!$R:$R,'Weekly Call Stats by Agent'!$H48)</f>
        <v>113.83333333333334</v>
      </c>
      <c r="G48" s="7">
        <f>AVERAGEIFS('Call Stats Raw'!P:P,'Call Stats Raw'!$B:$B,'Weekly Call Stats by Agent'!$B48,'Call Stats Raw'!$R:$R,'Weekly Call Stats by Agent'!$H48)</f>
        <v>14.229166666666668</v>
      </c>
      <c r="H48" s="5">
        <v>29</v>
      </c>
    </row>
    <row r="49" spans="2:8" x14ac:dyDescent="0.2">
      <c r="B49" s="15" t="s">
        <v>35</v>
      </c>
      <c r="C49" s="16">
        <f>SUMIFS('Call Stats Raw'!D:D,'Call Stats Raw'!$B:$B,'Weekly Call Stats by Agent'!$B49,'Call Stats Raw'!$R:$R,'Weekly Call Stats by Agent'!$H49)</f>
        <v>662.75</v>
      </c>
      <c r="D49" s="16">
        <f>SUMIFS('Call Stats Raw'!E:E,'Call Stats Raw'!$B:$B,'Weekly Call Stats by Agent'!$B49,'Call Stats Raw'!$R:$R,'Weekly Call Stats by Agent'!$H49)</f>
        <v>619</v>
      </c>
      <c r="E49" s="20">
        <f>AVERAGEIFS('Call Stats Raw'!G:G,'Call Stats Raw'!$B:$B,'Weekly Call Stats by Agent'!$B49,'Call Stats Raw'!$R:$R,'Weekly Call Stats by Agent'!$H49)</f>
        <v>6.2887091605464338E-2</v>
      </c>
      <c r="F49" s="7">
        <f>SUMIFS('Call Stats Raw'!P:P,'Call Stats Raw'!$B:$B,'Weekly Call Stats by Agent'!$B49,'Call Stats Raw'!$R:$R,'Weekly Call Stats by Agent'!$H49)</f>
        <v>161.81666666666666</v>
      </c>
      <c r="G49" s="7">
        <f>AVERAGEIFS('Call Stats Raw'!P:P,'Call Stats Raw'!$B:$B,'Weekly Call Stats by Agent'!$B49,'Call Stats Raw'!$R:$R,'Weekly Call Stats by Agent'!$H49)</f>
        <v>10.787777777777778</v>
      </c>
      <c r="H49" s="5">
        <v>29</v>
      </c>
    </row>
    <row r="50" spans="2:8" x14ac:dyDescent="0.2">
      <c r="B50" s="15" t="s">
        <v>36</v>
      </c>
      <c r="C50" s="16">
        <f>SUMIFS('Call Stats Raw'!D:D,'Call Stats Raw'!$B:$B,'Weekly Call Stats by Agent'!$B50,'Call Stats Raw'!$R:$R,'Weekly Call Stats by Agent'!$H50)</f>
        <v>667</v>
      </c>
      <c r="D50" s="16">
        <f>SUMIFS('Call Stats Raw'!E:E,'Call Stats Raw'!$B:$B,'Weekly Call Stats by Agent'!$B50,'Call Stats Raw'!$R:$R,'Weekly Call Stats by Agent'!$H50)</f>
        <v>568.5</v>
      </c>
      <c r="E50" s="20">
        <f>AVERAGEIFS('Call Stats Raw'!G:G,'Call Stats Raw'!$B:$B,'Weekly Call Stats by Agent'!$B50,'Call Stats Raw'!$R:$R,'Weekly Call Stats by Agent'!$H50)</f>
        <v>7.6434430502621234E-2</v>
      </c>
      <c r="F50" s="7">
        <f>SUMIFS('Call Stats Raw'!P:P,'Call Stats Raw'!$B:$B,'Weekly Call Stats by Agent'!$B50,'Call Stats Raw'!$R:$R,'Weekly Call Stats by Agent'!$H50)</f>
        <v>150.1</v>
      </c>
      <c r="G50" s="7">
        <f>AVERAGEIFS('Call Stats Raw'!P:P,'Call Stats Raw'!$B:$B,'Weekly Call Stats by Agent'!$B50,'Call Stats Raw'!$R:$R,'Weekly Call Stats by Agent'!$H50)</f>
        <v>10.721428571428572</v>
      </c>
      <c r="H50" s="5">
        <v>29</v>
      </c>
    </row>
    <row r="51" spans="2:8" x14ac:dyDescent="0.2">
      <c r="B51" s="15" t="s">
        <v>37</v>
      </c>
      <c r="C51" s="16">
        <f>SUMIFS('Call Stats Raw'!D:D,'Call Stats Raw'!$B:$B,'Weekly Call Stats by Agent'!$B51,'Call Stats Raw'!$R:$R,'Weekly Call Stats by Agent'!$H51)</f>
        <v>418.75</v>
      </c>
      <c r="D51" s="16">
        <f>SUMIFS('Call Stats Raw'!E:E,'Call Stats Raw'!$B:$B,'Weekly Call Stats by Agent'!$B51,'Call Stats Raw'!$R:$R,'Weekly Call Stats by Agent'!$H51)</f>
        <v>395.75</v>
      </c>
      <c r="E51" s="20">
        <f>AVERAGEIFS('Call Stats Raw'!G:G,'Call Stats Raw'!$B:$B,'Weekly Call Stats by Agent'!$B51,'Call Stats Raw'!$R:$R,'Weekly Call Stats by Agent'!$H51)</f>
        <v>5.6290145742667004E-2</v>
      </c>
      <c r="F51" s="7">
        <f>SUMIFS('Call Stats Raw'!P:P,'Call Stats Raw'!$B:$B,'Weekly Call Stats by Agent'!$B51,'Call Stats Raw'!$R:$R,'Weekly Call Stats by Agent'!$H51)</f>
        <v>178.70000000000002</v>
      </c>
      <c r="G51" s="7">
        <f>AVERAGEIFS('Call Stats Raw'!P:P,'Call Stats Raw'!$B:$B,'Weekly Call Stats by Agent'!$B51,'Call Stats Raw'!$R:$R,'Weekly Call Stats by Agent'!$H51)</f>
        <v>14.891666666666667</v>
      </c>
      <c r="H51" s="5">
        <v>29</v>
      </c>
    </row>
    <row r="52" spans="2:8" x14ac:dyDescent="0.2">
      <c r="B52" s="15" t="s">
        <v>38</v>
      </c>
      <c r="C52" s="16">
        <f>SUMIFS('Call Stats Raw'!D:D,'Call Stats Raw'!$B:$B,'Weekly Call Stats by Agent'!$B52,'Call Stats Raw'!$R:$R,'Weekly Call Stats by Agent'!$H52)</f>
        <v>439.5</v>
      </c>
      <c r="D52" s="16">
        <f>SUMIFS('Call Stats Raw'!E:E,'Call Stats Raw'!$B:$B,'Weekly Call Stats by Agent'!$B52,'Call Stats Raw'!$R:$R,'Weekly Call Stats by Agent'!$H52)</f>
        <v>408.75</v>
      </c>
      <c r="E52" s="20">
        <f>AVERAGEIFS('Call Stats Raw'!G:G,'Call Stats Raw'!$B:$B,'Weekly Call Stats by Agent'!$B52,'Call Stats Raw'!$R:$R,'Weekly Call Stats by Agent'!$H52)</f>
        <v>5.6608363380743702E-2</v>
      </c>
      <c r="F52" s="7">
        <f>SUMIFS('Call Stats Raw'!P:P,'Call Stats Raw'!$B:$B,'Weekly Call Stats by Agent'!$B52,'Call Stats Raw'!$R:$R,'Weekly Call Stats by Agent'!$H52)</f>
        <v>145.16666666666669</v>
      </c>
      <c r="G52" s="7">
        <f>AVERAGEIFS('Call Stats Raw'!P:P,'Call Stats Raw'!$B:$B,'Weekly Call Stats by Agent'!$B52,'Call Stats Raw'!$R:$R,'Weekly Call Stats by Agent'!$H52)</f>
        <v>11.166666666666668</v>
      </c>
      <c r="H52" s="5">
        <v>29</v>
      </c>
    </row>
    <row r="53" spans="2:8" x14ac:dyDescent="0.2">
      <c r="B53" s="15" t="s">
        <v>39</v>
      </c>
      <c r="C53" s="16">
        <f>SUMIFS('Call Stats Raw'!D:D,'Call Stats Raw'!$B:$B,'Weekly Call Stats by Agent'!$B53,'Call Stats Raw'!$R:$R,'Weekly Call Stats by Agent'!$H53)</f>
        <v>947.5</v>
      </c>
      <c r="D53" s="16">
        <f>SUMIFS('Call Stats Raw'!E:E,'Call Stats Raw'!$B:$B,'Weekly Call Stats by Agent'!$B53,'Call Stats Raw'!$R:$R,'Weekly Call Stats by Agent'!$H53)</f>
        <v>898.5</v>
      </c>
      <c r="E53" s="20">
        <f>AVERAGEIFS('Call Stats Raw'!G:G,'Call Stats Raw'!$B:$B,'Weekly Call Stats by Agent'!$B53,'Call Stats Raw'!$R:$R,'Weekly Call Stats by Agent'!$H53)</f>
        <v>5.1650864123701054E-2</v>
      </c>
      <c r="F53" s="7">
        <f>SUMIFS('Call Stats Raw'!P:P,'Call Stats Raw'!$B:$B,'Weekly Call Stats by Agent'!$B53,'Call Stats Raw'!$R:$R,'Weekly Call Stats by Agent'!$H53)</f>
        <v>212.18333333333331</v>
      </c>
      <c r="G53" s="7">
        <f>AVERAGEIFS('Call Stats Raw'!P:P,'Call Stats Raw'!$B:$B,'Weekly Call Stats by Agent'!$B53,'Call Stats Raw'!$R:$R,'Weekly Call Stats by Agent'!$H53)</f>
        <v>10.103968253968253</v>
      </c>
      <c r="H53" s="5">
        <v>29</v>
      </c>
    </row>
    <row r="54" spans="2:8" x14ac:dyDescent="0.2">
      <c r="B54" s="15" t="s">
        <v>40</v>
      </c>
      <c r="C54" s="16">
        <f>SUMIFS('Call Stats Raw'!D:D,'Call Stats Raw'!$B:$B,'Weekly Call Stats by Agent'!$B54,'Call Stats Raw'!$R:$R,'Weekly Call Stats by Agent'!$H54)</f>
        <v>498</v>
      </c>
      <c r="D54" s="16">
        <f>SUMIFS('Call Stats Raw'!E:E,'Call Stats Raw'!$B:$B,'Weekly Call Stats by Agent'!$B54,'Call Stats Raw'!$R:$R,'Weekly Call Stats by Agent'!$H54)</f>
        <v>470.75</v>
      </c>
      <c r="E54" s="20">
        <f>AVERAGEIFS('Call Stats Raw'!G:G,'Call Stats Raw'!$B:$B,'Weekly Call Stats by Agent'!$B54,'Call Stats Raw'!$R:$R,'Weekly Call Stats by Agent'!$H54)</f>
        <v>5.2409684971105104E-2</v>
      </c>
      <c r="F54" s="7">
        <f>SUMIFS('Call Stats Raw'!P:P,'Call Stats Raw'!$B:$B,'Weekly Call Stats by Agent'!$B54,'Call Stats Raw'!$R:$R,'Weekly Call Stats by Agent'!$H54)</f>
        <v>171.15</v>
      </c>
      <c r="G54" s="7">
        <f>AVERAGEIFS('Call Stats Raw'!P:P,'Call Stats Raw'!$B:$B,'Weekly Call Stats by Agent'!$B54,'Call Stats Raw'!$R:$R,'Weekly Call Stats by Agent'!$H54)</f>
        <v>13.165384615384616</v>
      </c>
      <c r="H54" s="5">
        <v>29</v>
      </c>
    </row>
    <row r="55" spans="2:8" x14ac:dyDescent="0.2">
      <c r="B55" s="15" t="s">
        <v>41</v>
      </c>
      <c r="C55" s="16">
        <f>SUMIFS('Call Stats Raw'!D:D,'Call Stats Raw'!$B:$B,'Weekly Call Stats by Agent'!$B55,'Call Stats Raw'!$R:$R,'Weekly Call Stats by Agent'!$H55)</f>
        <v>674.25</v>
      </c>
      <c r="D55" s="16">
        <f>SUMIFS('Call Stats Raw'!E:E,'Call Stats Raw'!$B:$B,'Weekly Call Stats by Agent'!$B55,'Call Stats Raw'!$R:$R,'Weekly Call Stats by Agent'!$H55)</f>
        <v>578.25</v>
      </c>
      <c r="E55" s="20">
        <f>AVERAGEIFS('Call Stats Raw'!G:G,'Call Stats Raw'!$B:$B,'Weekly Call Stats by Agent'!$B55,'Call Stats Raw'!$R:$R,'Weekly Call Stats by Agent'!$H55)</f>
        <v>8.1161227096241906E-2</v>
      </c>
      <c r="F55" s="7">
        <f>SUMIFS('Call Stats Raw'!P:P,'Call Stats Raw'!$B:$B,'Weekly Call Stats by Agent'!$B55,'Call Stats Raw'!$R:$R,'Weekly Call Stats by Agent'!$H55)</f>
        <v>156.41666666666663</v>
      </c>
      <c r="G55" s="7">
        <f>AVERAGEIFS('Call Stats Raw'!P:P,'Call Stats Raw'!$B:$B,'Weekly Call Stats by Agent'!$B55,'Call Stats Raw'!$R:$R,'Weekly Call Stats by Agent'!$H55)</f>
        <v>10.427777777777775</v>
      </c>
      <c r="H55" s="5">
        <v>29</v>
      </c>
    </row>
    <row r="56" spans="2:8" x14ac:dyDescent="0.2">
      <c r="B56" s="15" t="s">
        <v>42</v>
      </c>
      <c r="C56" s="16">
        <f>SUMIFS('Call Stats Raw'!D:D,'Call Stats Raw'!$B:$B,'Weekly Call Stats by Agent'!$B56,'Call Stats Raw'!$R:$R,'Weekly Call Stats by Agent'!$H56)</f>
        <v>754.25</v>
      </c>
      <c r="D56" s="16">
        <f>SUMIFS('Call Stats Raw'!E:E,'Call Stats Raw'!$B:$B,'Weekly Call Stats by Agent'!$B56,'Call Stats Raw'!$R:$R,'Weekly Call Stats by Agent'!$H56)</f>
        <v>590.25</v>
      </c>
      <c r="E56" s="20">
        <f>AVERAGEIFS('Call Stats Raw'!G:G,'Call Stats Raw'!$B:$B,'Weekly Call Stats by Agent'!$B56,'Call Stats Raw'!$R:$R,'Weekly Call Stats by Agent'!$H56)</f>
        <v>8.6122007988590057E-2</v>
      </c>
      <c r="F56" s="7">
        <f>SUMIFS('Call Stats Raw'!P:P,'Call Stats Raw'!$B:$B,'Weekly Call Stats by Agent'!$B56,'Call Stats Raw'!$R:$R,'Weekly Call Stats by Agent'!$H56)</f>
        <v>188.06666666666669</v>
      </c>
      <c r="G56" s="7">
        <f>AVERAGEIFS('Call Stats Raw'!P:P,'Call Stats Raw'!$B:$B,'Weekly Call Stats by Agent'!$B56,'Call Stats Raw'!$R:$R,'Weekly Call Stats by Agent'!$H56)</f>
        <v>14.466666666666669</v>
      </c>
      <c r="H56" s="5">
        <v>29</v>
      </c>
    </row>
    <row r="57" spans="2:8" x14ac:dyDescent="0.2">
      <c r="B57" s="15" t="s">
        <v>43</v>
      </c>
      <c r="C57" s="16">
        <f>SUMIFS('Call Stats Raw'!D:D,'Call Stats Raw'!$B:$B,'Weekly Call Stats by Agent'!$B57,'Call Stats Raw'!$R:$R,'Weekly Call Stats by Agent'!$H57)</f>
        <v>940</v>
      </c>
      <c r="D57" s="16">
        <f>SUMIFS('Call Stats Raw'!E:E,'Call Stats Raw'!$B:$B,'Weekly Call Stats by Agent'!$B57,'Call Stats Raw'!$R:$R,'Weekly Call Stats by Agent'!$H57)</f>
        <v>788.25</v>
      </c>
      <c r="E57" s="20">
        <f>AVERAGEIFS('Call Stats Raw'!G:G,'Call Stats Raw'!$B:$B,'Weekly Call Stats by Agent'!$B57,'Call Stats Raw'!$R:$R,'Weekly Call Stats by Agent'!$H57)</f>
        <v>0.10348529366746655</v>
      </c>
      <c r="F57" s="7">
        <f>SUMIFS('Call Stats Raw'!P:P,'Call Stats Raw'!$B:$B,'Weekly Call Stats by Agent'!$B57,'Call Stats Raw'!$R:$R,'Weekly Call Stats by Agent'!$H57)</f>
        <v>216.70000000000002</v>
      </c>
      <c r="G57" s="7">
        <f>AVERAGEIFS('Call Stats Raw'!P:P,'Call Stats Raw'!$B:$B,'Weekly Call Stats by Agent'!$B57,'Call Stats Raw'!$R:$R,'Weekly Call Stats by Agent'!$H57)</f>
        <v>12.747058823529413</v>
      </c>
      <c r="H57" s="5">
        <v>29</v>
      </c>
    </row>
    <row r="58" spans="2:8" x14ac:dyDescent="0.2">
      <c r="B58" s="15" t="s">
        <v>44</v>
      </c>
      <c r="C58" s="16">
        <f>SUMIFS('Call Stats Raw'!D:D,'Call Stats Raw'!$B:$B,'Weekly Call Stats by Agent'!$B58,'Call Stats Raw'!$R:$R,'Weekly Call Stats by Agent'!$H58)</f>
        <v>668.25</v>
      </c>
      <c r="D58" s="16">
        <f>SUMIFS('Call Stats Raw'!E:E,'Call Stats Raw'!$B:$B,'Weekly Call Stats by Agent'!$B58,'Call Stats Raw'!$R:$R,'Weekly Call Stats by Agent'!$H58)</f>
        <v>603.75</v>
      </c>
      <c r="E58" s="20">
        <f>AVERAGEIFS('Call Stats Raw'!G:G,'Call Stats Raw'!$B:$B,'Weekly Call Stats by Agent'!$B58,'Call Stats Raw'!$R:$R,'Weekly Call Stats by Agent'!$H58)</f>
        <v>7.9340143959996029E-2</v>
      </c>
      <c r="F58" s="7">
        <f>SUMIFS('Call Stats Raw'!P:P,'Call Stats Raw'!$B:$B,'Weekly Call Stats by Agent'!$B58,'Call Stats Raw'!$R:$R,'Weekly Call Stats by Agent'!$H58)</f>
        <v>175.5333333333333</v>
      </c>
      <c r="G58" s="7">
        <f>AVERAGEIFS('Call Stats Raw'!P:P,'Call Stats Raw'!$B:$B,'Weekly Call Stats by Agent'!$B58,'Call Stats Raw'!$R:$R,'Weekly Call Stats by Agent'!$H58)</f>
        <v>13.502564102564101</v>
      </c>
      <c r="H58" s="5">
        <v>29</v>
      </c>
    </row>
    <row r="59" spans="2:8" x14ac:dyDescent="0.2">
      <c r="B59" s="15" t="s">
        <v>45</v>
      </c>
      <c r="C59" s="16">
        <f>SUMIFS('Call Stats Raw'!D:D,'Call Stats Raw'!$B:$B,'Weekly Call Stats by Agent'!$B59,'Call Stats Raw'!$R:$R,'Weekly Call Stats by Agent'!$H59)</f>
        <v>707.25</v>
      </c>
      <c r="D59" s="16">
        <f>SUMIFS('Call Stats Raw'!E:E,'Call Stats Raw'!$B:$B,'Weekly Call Stats by Agent'!$B59,'Call Stats Raw'!$R:$R,'Weekly Call Stats by Agent'!$H59)</f>
        <v>667.5</v>
      </c>
      <c r="E59" s="20">
        <f>AVERAGEIFS('Call Stats Raw'!G:G,'Call Stats Raw'!$B:$B,'Weekly Call Stats by Agent'!$B59,'Call Stats Raw'!$R:$R,'Weekly Call Stats by Agent'!$H59)</f>
        <v>5.0371359155243371E-2</v>
      </c>
      <c r="F59" s="7">
        <f>SUMIFS('Call Stats Raw'!P:P,'Call Stats Raw'!$B:$B,'Weekly Call Stats by Agent'!$B59,'Call Stats Raw'!$R:$R,'Weekly Call Stats by Agent'!$H59)</f>
        <v>219.03333333333333</v>
      </c>
      <c r="G59" s="7">
        <f>AVERAGEIFS('Call Stats Raw'!P:P,'Call Stats Raw'!$B:$B,'Weekly Call Stats by Agent'!$B59,'Call Stats Raw'!$R:$R,'Weekly Call Stats by Agent'!$H59)</f>
        <v>12.884313725490196</v>
      </c>
      <c r="H59" s="5">
        <v>29</v>
      </c>
    </row>
    <row r="60" spans="2:8" x14ac:dyDescent="0.2">
      <c r="B60" s="15" t="s">
        <v>46</v>
      </c>
      <c r="C60" s="16">
        <f>SUMIFS('Call Stats Raw'!D:D,'Call Stats Raw'!$B:$B,'Weekly Call Stats by Agent'!$B60,'Call Stats Raw'!$R:$R,'Weekly Call Stats by Agent'!$H60)</f>
        <v>866.75</v>
      </c>
      <c r="D60" s="16">
        <f>SUMIFS('Call Stats Raw'!E:E,'Call Stats Raw'!$B:$B,'Weekly Call Stats by Agent'!$B60,'Call Stats Raw'!$R:$R,'Weekly Call Stats by Agent'!$H60)</f>
        <v>691.25</v>
      </c>
      <c r="E60" s="20">
        <f>AVERAGEIFS('Call Stats Raw'!G:G,'Call Stats Raw'!$B:$B,'Weekly Call Stats by Agent'!$B60,'Call Stats Raw'!$R:$R,'Weekly Call Stats by Agent'!$H60)</f>
        <v>8.6155089342714777E-2</v>
      </c>
      <c r="F60" s="7">
        <f>SUMIFS('Call Stats Raw'!P:P,'Call Stats Raw'!$B:$B,'Weekly Call Stats by Agent'!$B60,'Call Stats Raw'!$R:$R,'Weekly Call Stats by Agent'!$H60)</f>
        <v>188.61666666666667</v>
      </c>
      <c r="G60" s="7">
        <f>AVERAGEIFS('Call Stats Raw'!P:P,'Call Stats Raw'!$B:$B,'Weekly Call Stats by Agent'!$B60,'Call Stats Raw'!$R:$R,'Weekly Call Stats by Agent'!$H60)</f>
        <v>14.50897435897436</v>
      </c>
      <c r="H60" s="5">
        <v>29</v>
      </c>
    </row>
    <row r="61" spans="2:8" x14ac:dyDescent="0.2">
      <c r="B61" s="15" t="s">
        <v>47</v>
      </c>
      <c r="C61" s="16">
        <f>SUMIFS('Call Stats Raw'!D:D,'Call Stats Raw'!$B:$B,'Weekly Call Stats by Agent'!$B61,'Call Stats Raw'!$R:$R,'Weekly Call Stats by Agent'!$H61)</f>
        <v>541.5</v>
      </c>
      <c r="D61" s="16">
        <f>SUMIFS('Call Stats Raw'!E:E,'Call Stats Raw'!$B:$B,'Weekly Call Stats by Agent'!$B61,'Call Stats Raw'!$R:$R,'Weekly Call Stats by Agent'!$H61)</f>
        <v>488.5</v>
      </c>
      <c r="E61" s="20">
        <f>AVERAGEIFS('Call Stats Raw'!G:G,'Call Stats Raw'!$B:$B,'Weekly Call Stats by Agent'!$B61,'Call Stats Raw'!$R:$R,'Weekly Call Stats by Agent'!$H61)</f>
        <v>9.2087273283868676E-2</v>
      </c>
      <c r="F61" s="7">
        <f>SUMIFS('Call Stats Raw'!P:P,'Call Stats Raw'!$B:$B,'Weekly Call Stats by Agent'!$B61,'Call Stats Raw'!$R:$R,'Weekly Call Stats by Agent'!$H61)</f>
        <v>137.48333333333335</v>
      </c>
      <c r="G61" s="7">
        <f>AVERAGEIFS('Call Stats Raw'!P:P,'Call Stats Raw'!$B:$B,'Weekly Call Stats by Agent'!$B61,'Call Stats Raw'!$R:$R,'Weekly Call Stats by Agent'!$H61)</f>
        <v>11.456944444444446</v>
      </c>
      <c r="H61" s="5">
        <v>29</v>
      </c>
    </row>
    <row r="62" spans="2:8" x14ac:dyDescent="0.2">
      <c r="B62" s="15" t="s">
        <v>48</v>
      </c>
      <c r="C62" s="16">
        <f>SUMIFS('Call Stats Raw'!D:D,'Call Stats Raw'!$B:$B,'Weekly Call Stats by Agent'!$B62,'Call Stats Raw'!$R:$R,'Weekly Call Stats by Agent'!$H62)</f>
        <v>718.5</v>
      </c>
      <c r="D62" s="16">
        <f>SUMIFS('Call Stats Raw'!E:E,'Call Stats Raw'!$B:$B,'Weekly Call Stats by Agent'!$B62,'Call Stats Raw'!$R:$R,'Weekly Call Stats by Agent'!$H62)</f>
        <v>678.75</v>
      </c>
      <c r="E62" s="20">
        <f>AVERAGEIFS('Call Stats Raw'!G:G,'Call Stats Raw'!$B:$B,'Weekly Call Stats by Agent'!$B62,'Call Stats Raw'!$R:$R,'Weekly Call Stats by Agent'!$H62)</f>
        <v>5.311286949355036E-2</v>
      </c>
      <c r="F62" s="7">
        <f>SUMIFS('Call Stats Raw'!P:P,'Call Stats Raw'!$B:$B,'Weekly Call Stats by Agent'!$B62,'Call Stats Raw'!$R:$R,'Weekly Call Stats by Agent'!$H62)</f>
        <v>182.16666666666666</v>
      </c>
      <c r="G62" s="7">
        <f>AVERAGEIFS('Call Stats Raw'!P:P,'Call Stats Raw'!$B:$B,'Weekly Call Stats by Agent'!$B62,'Call Stats Raw'!$R:$R,'Weekly Call Stats by Agent'!$H62)</f>
        <v>12.144444444444444</v>
      </c>
      <c r="H62" s="5">
        <v>29</v>
      </c>
    </row>
    <row r="63" spans="2:8" x14ac:dyDescent="0.2">
      <c r="B63" s="15" t="s">
        <v>49</v>
      </c>
      <c r="C63" s="16">
        <f>SUMIFS('Call Stats Raw'!D:D,'Call Stats Raw'!$B:$B,'Weekly Call Stats by Agent'!$B63,'Call Stats Raw'!$R:$R,'Weekly Call Stats by Agent'!$H63)</f>
        <v>1275.5</v>
      </c>
      <c r="D63" s="16">
        <f>SUMIFS('Call Stats Raw'!E:E,'Call Stats Raw'!$B:$B,'Weekly Call Stats by Agent'!$B63,'Call Stats Raw'!$R:$R,'Weekly Call Stats by Agent'!$H63)</f>
        <v>1062.25</v>
      </c>
      <c r="E63" s="20">
        <f>AVERAGEIFS('Call Stats Raw'!G:G,'Call Stats Raw'!$B:$B,'Weekly Call Stats by Agent'!$B63,'Call Stats Raw'!$R:$R,'Weekly Call Stats by Agent'!$H63)</f>
        <v>9.3382745882166371E-2</v>
      </c>
      <c r="F63" s="7">
        <f>SUMIFS('Call Stats Raw'!P:P,'Call Stats Raw'!$B:$B,'Weekly Call Stats by Agent'!$B63,'Call Stats Raw'!$R:$R,'Weekly Call Stats by Agent'!$H63)</f>
        <v>214.95</v>
      </c>
      <c r="G63" s="7">
        <f>AVERAGEIFS('Call Stats Raw'!P:P,'Call Stats Raw'!$B:$B,'Weekly Call Stats by Agent'!$B63,'Call Stats Raw'!$R:$R,'Weekly Call Stats by Agent'!$H63)</f>
        <v>11.313157894736841</v>
      </c>
      <c r="H63" s="5">
        <v>29</v>
      </c>
    </row>
    <row r="64" spans="2:8" x14ac:dyDescent="0.2">
      <c r="B64" s="15" t="s">
        <v>30</v>
      </c>
      <c r="C64" s="16">
        <f>SUMIFS('Call Stats Raw'!D:D,'Call Stats Raw'!$B:$B,'Weekly Call Stats by Agent'!$B64,'Call Stats Raw'!$R:$R,'Weekly Call Stats by Agent'!$H64)</f>
        <v>941.5</v>
      </c>
      <c r="D64" s="16">
        <f>SUMIFS('Call Stats Raw'!E:E,'Call Stats Raw'!$B:$B,'Weekly Call Stats by Agent'!$B64,'Call Stats Raw'!$R:$R,'Weekly Call Stats by Agent'!$H64)</f>
        <v>827.25</v>
      </c>
      <c r="E64" s="20">
        <f>AVERAGEIFS('Call Stats Raw'!G:G,'Call Stats Raw'!$B:$B,'Weekly Call Stats by Agent'!$B64,'Call Stats Raw'!$R:$R,'Weekly Call Stats by Agent'!$H64)</f>
        <v>7.8167767315167044E-2</v>
      </c>
      <c r="F64" s="7">
        <f>SUMIFS('Call Stats Raw'!P:P,'Call Stats Raw'!$B:$B,'Weekly Call Stats by Agent'!$B64,'Call Stats Raw'!$R:$R,'Weekly Call Stats by Agent'!$H64)</f>
        <v>216.66666666666666</v>
      </c>
      <c r="G64" s="7">
        <f>AVERAGEIFS('Call Stats Raw'!P:P,'Call Stats Raw'!$B:$B,'Weekly Call Stats by Agent'!$B64,'Call Stats Raw'!$R:$R,'Weekly Call Stats by Agent'!$H64)</f>
        <v>12.745098039215685</v>
      </c>
      <c r="H64" s="5">
        <v>30</v>
      </c>
    </row>
    <row r="65" spans="2:8" x14ac:dyDescent="0.2">
      <c r="B65" s="15" t="s">
        <v>31</v>
      </c>
      <c r="C65" s="16">
        <f>SUMIFS('Call Stats Raw'!D:D,'Call Stats Raw'!$B:$B,'Weekly Call Stats by Agent'!$B65,'Call Stats Raw'!$R:$R,'Weekly Call Stats by Agent'!$H65)</f>
        <v>686</v>
      </c>
      <c r="D65" s="16">
        <f>SUMIFS('Call Stats Raw'!E:E,'Call Stats Raw'!$B:$B,'Weekly Call Stats by Agent'!$B65,'Call Stats Raw'!$R:$R,'Weekly Call Stats by Agent'!$H65)</f>
        <v>636</v>
      </c>
      <c r="E65" s="20">
        <f>AVERAGEIFS('Call Stats Raw'!G:G,'Call Stats Raw'!$B:$B,'Weekly Call Stats by Agent'!$B65,'Call Stats Raw'!$R:$R,'Weekly Call Stats by Agent'!$H65)</f>
        <v>5.6412426798411817E-2</v>
      </c>
      <c r="F65" s="7">
        <f>SUMIFS('Call Stats Raw'!P:P,'Call Stats Raw'!$B:$B,'Weekly Call Stats by Agent'!$B65,'Call Stats Raw'!$R:$R,'Weekly Call Stats by Agent'!$H65)</f>
        <v>186.86666666666667</v>
      </c>
      <c r="G65" s="7">
        <f>AVERAGEIFS('Call Stats Raw'!P:P,'Call Stats Raw'!$B:$B,'Weekly Call Stats by Agent'!$B65,'Call Stats Raw'!$R:$R,'Weekly Call Stats by Agent'!$H65)</f>
        <v>12.457777777777778</v>
      </c>
      <c r="H65" s="5">
        <v>30</v>
      </c>
    </row>
    <row r="66" spans="2:8" x14ac:dyDescent="0.2">
      <c r="B66" s="15" t="s">
        <v>32</v>
      </c>
      <c r="C66" s="16">
        <f>SUMIFS('Call Stats Raw'!D:D,'Call Stats Raw'!$B:$B,'Weekly Call Stats by Agent'!$B66,'Call Stats Raw'!$R:$R,'Weekly Call Stats by Agent'!$H66)</f>
        <v>406.25</v>
      </c>
      <c r="D66" s="16">
        <f>SUMIFS('Call Stats Raw'!E:E,'Call Stats Raw'!$B:$B,'Weekly Call Stats by Agent'!$B66,'Call Stats Raw'!$R:$R,'Weekly Call Stats by Agent'!$H66)</f>
        <v>364.75</v>
      </c>
      <c r="E66" s="20">
        <f>AVERAGEIFS('Call Stats Raw'!G:G,'Call Stats Raw'!$B:$B,'Weekly Call Stats by Agent'!$B66,'Call Stats Raw'!$R:$R,'Weekly Call Stats by Agent'!$H66)</f>
        <v>7.3847844609706836E-2</v>
      </c>
      <c r="F66" s="7">
        <f>SUMIFS('Call Stats Raw'!P:P,'Call Stats Raw'!$B:$B,'Weekly Call Stats by Agent'!$B66,'Call Stats Raw'!$R:$R,'Weekly Call Stats by Agent'!$H66)</f>
        <v>93.133333333333326</v>
      </c>
      <c r="G66" s="7">
        <f>AVERAGEIFS('Call Stats Raw'!P:P,'Call Stats Raw'!$B:$B,'Weekly Call Stats by Agent'!$B66,'Call Stats Raw'!$R:$R,'Weekly Call Stats by Agent'!$H66)</f>
        <v>11.641666666666666</v>
      </c>
      <c r="H66" s="5">
        <v>30</v>
      </c>
    </row>
    <row r="67" spans="2:8" x14ac:dyDescent="0.2">
      <c r="B67" s="15" t="s">
        <v>33</v>
      </c>
      <c r="C67" s="16">
        <f>SUMIFS('Call Stats Raw'!D:D,'Call Stats Raw'!$B:$B,'Weekly Call Stats by Agent'!$B67,'Call Stats Raw'!$R:$R,'Weekly Call Stats by Agent'!$H67)</f>
        <v>926</v>
      </c>
      <c r="D67" s="16">
        <f>SUMIFS('Call Stats Raw'!E:E,'Call Stats Raw'!$B:$B,'Weekly Call Stats by Agent'!$B67,'Call Stats Raw'!$R:$R,'Weekly Call Stats by Agent'!$H67)</f>
        <v>859.5</v>
      </c>
      <c r="E67" s="20">
        <f>AVERAGEIFS('Call Stats Raw'!G:G,'Call Stats Raw'!$B:$B,'Weekly Call Stats by Agent'!$B67,'Call Stats Raw'!$R:$R,'Weekly Call Stats by Agent'!$H67)</f>
        <v>6.6908540551119999E-2</v>
      </c>
      <c r="F67" s="7">
        <f>SUMIFS('Call Stats Raw'!P:P,'Call Stats Raw'!$B:$B,'Weekly Call Stats by Agent'!$B67,'Call Stats Raw'!$R:$R,'Weekly Call Stats by Agent'!$H67)</f>
        <v>201.89999999999998</v>
      </c>
      <c r="G67" s="7">
        <f>AVERAGEIFS('Call Stats Raw'!P:P,'Call Stats Raw'!$B:$B,'Weekly Call Stats by Agent'!$B67,'Call Stats Raw'!$R:$R,'Weekly Call Stats by Agent'!$H67)</f>
        <v>10.626315789473683</v>
      </c>
      <c r="H67" s="5">
        <v>30</v>
      </c>
    </row>
    <row r="68" spans="2:8" x14ac:dyDescent="0.2">
      <c r="B68" s="15" t="s">
        <v>34</v>
      </c>
      <c r="C68" s="16">
        <f>SUMIFS('Call Stats Raw'!D:D,'Call Stats Raw'!$B:$B,'Weekly Call Stats by Agent'!$B68,'Call Stats Raw'!$R:$R,'Weekly Call Stats by Agent'!$H68)</f>
        <v>808</v>
      </c>
      <c r="D68" s="16">
        <f>SUMIFS('Call Stats Raw'!E:E,'Call Stats Raw'!$B:$B,'Weekly Call Stats by Agent'!$B68,'Call Stats Raw'!$R:$R,'Weekly Call Stats by Agent'!$H68)</f>
        <v>763.5</v>
      </c>
      <c r="E68" s="20">
        <f>AVERAGEIFS('Call Stats Raw'!G:G,'Call Stats Raw'!$B:$B,'Weekly Call Stats by Agent'!$B68,'Call Stats Raw'!$R:$R,'Weekly Call Stats by Agent'!$H68)</f>
        <v>4.8782081803204154E-2</v>
      </c>
      <c r="F68" s="7">
        <f>SUMIFS('Call Stats Raw'!P:P,'Call Stats Raw'!$B:$B,'Weekly Call Stats by Agent'!$B68,'Call Stats Raw'!$R:$R,'Weekly Call Stats by Agent'!$H68)</f>
        <v>199.73333333333332</v>
      </c>
      <c r="G68" s="7">
        <f>AVERAGEIFS('Call Stats Raw'!P:P,'Call Stats Raw'!$B:$B,'Weekly Call Stats by Agent'!$B68,'Call Stats Raw'!$R:$R,'Weekly Call Stats by Agent'!$H68)</f>
        <v>11.096296296296295</v>
      </c>
      <c r="H68" s="5">
        <v>30</v>
      </c>
    </row>
    <row r="69" spans="2:8" x14ac:dyDescent="0.2">
      <c r="B69" s="15" t="s">
        <v>35</v>
      </c>
      <c r="C69" s="16">
        <f>SUMIFS('Call Stats Raw'!D:D,'Call Stats Raw'!$B:$B,'Weekly Call Stats by Agent'!$B69,'Call Stats Raw'!$R:$R,'Weekly Call Stats by Agent'!$H69)</f>
        <v>770.25</v>
      </c>
      <c r="D69" s="16">
        <f>SUMIFS('Call Stats Raw'!E:E,'Call Stats Raw'!$B:$B,'Weekly Call Stats by Agent'!$B69,'Call Stats Raw'!$R:$R,'Weekly Call Stats by Agent'!$H69)</f>
        <v>730.25</v>
      </c>
      <c r="E69" s="20">
        <f>AVERAGEIFS('Call Stats Raw'!G:G,'Call Stats Raw'!$B:$B,'Weekly Call Stats by Agent'!$B69,'Call Stats Raw'!$R:$R,'Weekly Call Stats by Agent'!$H69)</f>
        <v>4.5898495452205805E-2</v>
      </c>
      <c r="F69" s="7">
        <f>SUMIFS('Call Stats Raw'!P:P,'Call Stats Raw'!$B:$B,'Weekly Call Stats by Agent'!$B69,'Call Stats Raw'!$R:$R,'Weekly Call Stats by Agent'!$H69)</f>
        <v>169.08333333333331</v>
      </c>
      <c r="G69" s="7">
        <f>AVERAGEIFS('Call Stats Raw'!P:P,'Call Stats Raw'!$B:$B,'Weekly Call Stats by Agent'!$B69,'Call Stats Raw'!$R:$R,'Weekly Call Stats by Agent'!$H69)</f>
        <v>10.567708333333332</v>
      </c>
      <c r="H69" s="5">
        <v>30</v>
      </c>
    </row>
    <row r="70" spans="2:8" x14ac:dyDescent="0.2">
      <c r="B70" s="15" t="s">
        <v>36</v>
      </c>
      <c r="C70" s="16">
        <f>SUMIFS('Call Stats Raw'!D:D,'Call Stats Raw'!$B:$B,'Weekly Call Stats by Agent'!$B70,'Call Stats Raw'!$R:$R,'Weekly Call Stats by Agent'!$H70)</f>
        <v>1015.25</v>
      </c>
      <c r="D70" s="16">
        <f>SUMIFS('Call Stats Raw'!E:E,'Call Stats Raw'!$B:$B,'Weekly Call Stats by Agent'!$B70,'Call Stats Raw'!$R:$R,'Weekly Call Stats by Agent'!$H70)</f>
        <v>927</v>
      </c>
      <c r="E70" s="20">
        <f>AVERAGEIFS('Call Stats Raw'!G:G,'Call Stats Raw'!$B:$B,'Weekly Call Stats by Agent'!$B70,'Call Stats Raw'!$R:$R,'Weekly Call Stats by Agent'!$H70)</f>
        <v>6.5533411163068073E-2</v>
      </c>
      <c r="F70" s="7">
        <f>SUMIFS('Call Stats Raw'!P:P,'Call Stats Raw'!$B:$B,'Weekly Call Stats by Agent'!$B70,'Call Stats Raw'!$R:$R,'Weekly Call Stats by Agent'!$H70)</f>
        <v>210.99999999999997</v>
      </c>
      <c r="G70" s="7">
        <f>AVERAGEIFS('Call Stats Raw'!P:P,'Call Stats Raw'!$B:$B,'Weekly Call Stats by Agent'!$B70,'Call Stats Raw'!$R:$R,'Weekly Call Stats by Agent'!$H70)</f>
        <v>11.722222222222221</v>
      </c>
      <c r="H70" s="5">
        <v>30</v>
      </c>
    </row>
    <row r="71" spans="2:8" x14ac:dyDescent="0.2">
      <c r="B71" s="15" t="s">
        <v>37</v>
      </c>
      <c r="C71" s="16">
        <f>SUMIFS('Call Stats Raw'!D:D,'Call Stats Raw'!$B:$B,'Weekly Call Stats by Agent'!$B71,'Call Stats Raw'!$R:$R,'Weekly Call Stats by Agent'!$H71)</f>
        <v>833.5</v>
      </c>
      <c r="D71" s="16">
        <f>SUMIFS('Call Stats Raw'!E:E,'Call Stats Raw'!$B:$B,'Weekly Call Stats by Agent'!$B71,'Call Stats Raw'!$R:$R,'Weekly Call Stats by Agent'!$H71)</f>
        <v>779.75</v>
      </c>
      <c r="E71" s="20">
        <f>AVERAGEIFS('Call Stats Raw'!G:G,'Call Stats Raw'!$B:$B,'Weekly Call Stats by Agent'!$B71,'Call Stats Raw'!$R:$R,'Weekly Call Stats by Agent'!$H71)</f>
        <v>6.0367655860361656E-2</v>
      </c>
      <c r="F71" s="7">
        <f>SUMIFS('Call Stats Raw'!P:P,'Call Stats Raw'!$B:$B,'Weekly Call Stats by Agent'!$B71,'Call Stats Raw'!$R:$R,'Weekly Call Stats by Agent'!$H71)</f>
        <v>226.01666666666668</v>
      </c>
      <c r="G71" s="7">
        <f>AVERAGEIFS('Call Stats Raw'!P:P,'Call Stats Raw'!$B:$B,'Weekly Call Stats by Agent'!$B71,'Call Stats Raw'!$R:$R,'Weekly Call Stats by Agent'!$H71)</f>
        <v>11.89561403508772</v>
      </c>
      <c r="H71" s="5">
        <v>30</v>
      </c>
    </row>
    <row r="72" spans="2:8" x14ac:dyDescent="0.2">
      <c r="B72" s="15" t="s">
        <v>38</v>
      </c>
      <c r="C72" s="16">
        <f>SUMIFS('Call Stats Raw'!D:D,'Call Stats Raw'!$B:$B,'Weekly Call Stats by Agent'!$B72,'Call Stats Raw'!$R:$R,'Weekly Call Stats by Agent'!$H72)</f>
        <v>872.75</v>
      </c>
      <c r="D72" s="16">
        <f>SUMIFS('Call Stats Raw'!E:E,'Call Stats Raw'!$B:$B,'Weekly Call Stats by Agent'!$B72,'Call Stats Raw'!$R:$R,'Weekly Call Stats by Agent'!$H72)</f>
        <v>763.75</v>
      </c>
      <c r="E72" s="20">
        <f>AVERAGEIFS('Call Stats Raw'!G:G,'Call Stats Raw'!$B:$B,'Weekly Call Stats by Agent'!$B72,'Call Stats Raw'!$R:$R,'Weekly Call Stats by Agent'!$H72)</f>
        <v>7.7547593912873164E-2</v>
      </c>
      <c r="F72" s="7">
        <f>SUMIFS('Call Stats Raw'!P:P,'Call Stats Raw'!$B:$B,'Weekly Call Stats by Agent'!$B72,'Call Stats Raw'!$R:$R,'Weekly Call Stats by Agent'!$H72)</f>
        <v>147.81666666666666</v>
      </c>
      <c r="G72" s="7">
        <f>AVERAGEIFS('Call Stats Raw'!P:P,'Call Stats Raw'!$B:$B,'Weekly Call Stats by Agent'!$B72,'Call Stats Raw'!$R:$R,'Weekly Call Stats by Agent'!$H72)</f>
        <v>10.558333333333334</v>
      </c>
      <c r="H72" s="5">
        <v>30</v>
      </c>
    </row>
    <row r="73" spans="2:8" x14ac:dyDescent="0.2">
      <c r="B73" s="15" t="s">
        <v>39</v>
      </c>
      <c r="C73" s="16">
        <f>SUMIFS('Call Stats Raw'!D:D,'Call Stats Raw'!$B:$B,'Weekly Call Stats by Agent'!$B73,'Call Stats Raw'!$R:$R,'Weekly Call Stats by Agent'!$H73)</f>
        <v>632.25</v>
      </c>
      <c r="D73" s="16">
        <f>SUMIFS('Call Stats Raw'!E:E,'Call Stats Raw'!$B:$B,'Weekly Call Stats by Agent'!$B73,'Call Stats Raw'!$R:$R,'Weekly Call Stats by Agent'!$H73)</f>
        <v>581</v>
      </c>
      <c r="E73" s="20">
        <f>AVERAGEIFS('Call Stats Raw'!G:G,'Call Stats Raw'!$B:$B,'Weekly Call Stats by Agent'!$B73,'Call Stats Raw'!$R:$R,'Weekly Call Stats by Agent'!$H73)</f>
        <v>7.4332640965691935E-2</v>
      </c>
      <c r="F73" s="7">
        <f>SUMIFS('Call Stats Raw'!P:P,'Call Stats Raw'!$B:$B,'Weekly Call Stats by Agent'!$B73,'Call Stats Raw'!$R:$R,'Weekly Call Stats by Agent'!$H73)</f>
        <v>191.18333333333331</v>
      </c>
      <c r="G73" s="7">
        <f>AVERAGEIFS('Call Stats Raw'!P:P,'Call Stats Raw'!$B:$B,'Weekly Call Stats by Agent'!$B73,'Call Stats Raw'!$R:$R,'Weekly Call Stats by Agent'!$H73)</f>
        <v>14.706410256410255</v>
      </c>
      <c r="H73" s="5">
        <v>30</v>
      </c>
    </row>
    <row r="74" spans="2:8" x14ac:dyDescent="0.2">
      <c r="B74" s="15" t="s">
        <v>40</v>
      </c>
      <c r="C74" s="16">
        <f>SUMIFS('Call Stats Raw'!D:D,'Call Stats Raw'!$B:$B,'Weekly Call Stats by Agent'!$B74,'Call Stats Raw'!$R:$R,'Weekly Call Stats by Agent'!$H74)</f>
        <v>573.5</v>
      </c>
      <c r="D74" s="16">
        <f>SUMIFS('Call Stats Raw'!E:E,'Call Stats Raw'!$B:$B,'Weekly Call Stats by Agent'!$B74,'Call Stats Raw'!$R:$R,'Weekly Call Stats by Agent'!$H74)</f>
        <v>543.5</v>
      </c>
      <c r="E74" s="20">
        <f>AVERAGEIFS('Call Stats Raw'!G:G,'Call Stats Raw'!$B:$B,'Weekly Call Stats by Agent'!$B74,'Call Stats Raw'!$R:$R,'Weekly Call Stats by Agent'!$H74)</f>
        <v>5.249527475193394E-2</v>
      </c>
      <c r="F74" s="7">
        <f>SUMIFS('Call Stats Raw'!P:P,'Call Stats Raw'!$B:$B,'Weekly Call Stats by Agent'!$B74,'Call Stats Raw'!$R:$R,'Weekly Call Stats by Agent'!$H74)</f>
        <v>168.85000000000002</v>
      </c>
      <c r="G74" s="7">
        <f>AVERAGEIFS('Call Stats Raw'!P:P,'Call Stats Raw'!$B:$B,'Weekly Call Stats by Agent'!$B74,'Call Stats Raw'!$R:$R,'Weekly Call Stats by Agent'!$H74)</f>
        <v>12.988461538461539</v>
      </c>
      <c r="H74" s="5">
        <v>30</v>
      </c>
    </row>
    <row r="75" spans="2:8" x14ac:dyDescent="0.2">
      <c r="B75" s="15" t="s">
        <v>41</v>
      </c>
      <c r="C75" s="16">
        <f>SUMIFS('Call Stats Raw'!D:D,'Call Stats Raw'!$B:$B,'Weekly Call Stats by Agent'!$B75,'Call Stats Raw'!$R:$R,'Weekly Call Stats by Agent'!$H75)</f>
        <v>843.75</v>
      </c>
      <c r="D75" s="16">
        <f>SUMIFS('Call Stats Raw'!E:E,'Call Stats Raw'!$B:$B,'Weekly Call Stats by Agent'!$B75,'Call Stats Raw'!$R:$R,'Weekly Call Stats by Agent'!$H75)</f>
        <v>722.75</v>
      </c>
      <c r="E75" s="20">
        <f>AVERAGEIFS('Call Stats Raw'!G:G,'Call Stats Raw'!$B:$B,'Weekly Call Stats by Agent'!$B75,'Call Stats Raw'!$R:$R,'Weekly Call Stats by Agent'!$H75)</f>
        <v>0.11280042060755309</v>
      </c>
      <c r="F75" s="7">
        <f>SUMIFS('Call Stats Raw'!P:P,'Call Stats Raw'!$B:$B,'Weekly Call Stats by Agent'!$B75,'Call Stats Raw'!$R:$R,'Weekly Call Stats by Agent'!$H75)</f>
        <v>175.28333333333333</v>
      </c>
      <c r="G75" s="7">
        <f>AVERAGEIFS('Call Stats Raw'!P:P,'Call Stats Raw'!$B:$B,'Weekly Call Stats by Agent'!$B75,'Call Stats Raw'!$R:$R,'Weekly Call Stats by Agent'!$H75)</f>
        <v>11.685555555555556</v>
      </c>
      <c r="H75" s="5">
        <v>30</v>
      </c>
    </row>
    <row r="76" spans="2:8" x14ac:dyDescent="0.2">
      <c r="B76" s="15" t="s">
        <v>42</v>
      </c>
      <c r="C76" s="16">
        <f>SUMIFS('Call Stats Raw'!D:D,'Call Stats Raw'!$B:$B,'Weekly Call Stats by Agent'!$B76,'Call Stats Raw'!$R:$R,'Weekly Call Stats by Agent'!$H76)</f>
        <v>706.75</v>
      </c>
      <c r="D76" s="16">
        <f>SUMIFS('Call Stats Raw'!E:E,'Call Stats Raw'!$B:$B,'Weekly Call Stats by Agent'!$B76,'Call Stats Raw'!$R:$R,'Weekly Call Stats by Agent'!$H76)</f>
        <v>660.25</v>
      </c>
      <c r="E76" s="20">
        <f>AVERAGEIFS('Call Stats Raw'!G:G,'Call Stats Raw'!$B:$B,'Weekly Call Stats by Agent'!$B76,'Call Stats Raw'!$R:$R,'Weekly Call Stats by Agent'!$H76)</f>
        <v>5.6446339922427334E-2</v>
      </c>
      <c r="F76" s="7">
        <f>SUMIFS('Call Stats Raw'!P:P,'Call Stats Raw'!$B:$B,'Weekly Call Stats by Agent'!$B76,'Call Stats Raw'!$R:$R,'Weekly Call Stats by Agent'!$H76)</f>
        <v>176.76666666666662</v>
      </c>
      <c r="G76" s="7">
        <f>AVERAGEIFS('Call Stats Raw'!P:P,'Call Stats Raw'!$B:$B,'Weekly Call Stats by Agent'!$B76,'Call Stats Raw'!$R:$R,'Weekly Call Stats by Agent'!$H76)</f>
        <v>11.784444444444441</v>
      </c>
      <c r="H76" s="5">
        <v>30</v>
      </c>
    </row>
    <row r="77" spans="2:8" x14ac:dyDescent="0.2">
      <c r="B77" s="15" t="s">
        <v>43</v>
      </c>
      <c r="C77" s="16">
        <f>SUMIFS('Call Stats Raw'!D:D,'Call Stats Raw'!$B:$B,'Weekly Call Stats by Agent'!$B77,'Call Stats Raw'!$R:$R,'Weekly Call Stats by Agent'!$H77)</f>
        <v>604.5</v>
      </c>
      <c r="D77" s="16">
        <f>SUMIFS('Call Stats Raw'!E:E,'Call Stats Raw'!$B:$B,'Weekly Call Stats by Agent'!$B77,'Call Stats Raw'!$R:$R,'Weekly Call Stats by Agent'!$H77)</f>
        <v>567.25</v>
      </c>
      <c r="E77" s="20">
        <f>AVERAGEIFS('Call Stats Raw'!G:G,'Call Stats Raw'!$B:$B,'Weekly Call Stats by Agent'!$B77,'Call Stats Raw'!$R:$R,'Weekly Call Stats by Agent'!$H77)</f>
        <v>6.3869847984757339E-2</v>
      </c>
      <c r="F77" s="7">
        <f>SUMIFS('Call Stats Raw'!P:P,'Call Stats Raw'!$B:$B,'Weekly Call Stats by Agent'!$B77,'Call Stats Raw'!$R:$R,'Weekly Call Stats by Agent'!$H77)</f>
        <v>149.78333333333336</v>
      </c>
      <c r="G77" s="7">
        <f>AVERAGEIFS('Call Stats Raw'!P:P,'Call Stats Raw'!$B:$B,'Weekly Call Stats by Agent'!$B77,'Call Stats Raw'!$R:$R,'Weekly Call Stats by Agent'!$H77)</f>
        <v>11.521794871794874</v>
      </c>
      <c r="H77" s="5">
        <v>30</v>
      </c>
    </row>
    <row r="78" spans="2:8" x14ac:dyDescent="0.2">
      <c r="B78" s="15" t="s">
        <v>44</v>
      </c>
      <c r="C78" s="16">
        <f>SUMIFS('Call Stats Raw'!D:D,'Call Stats Raw'!$B:$B,'Weekly Call Stats by Agent'!$B78,'Call Stats Raw'!$R:$R,'Weekly Call Stats by Agent'!$H78)</f>
        <v>862.75</v>
      </c>
      <c r="D78" s="16">
        <f>SUMIFS('Call Stats Raw'!E:E,'Call Stats Raw'!$B:$B,'Weekly Call Stats by Agent'!$B78,'Call Stats Raw'!$R:$R,'Weekly Call Stats by Agent'!$H78)</f>
        <v>711.25</v>
      </c>
      <c r="E78" s="20">
        <f>AVERAGEIFS('Call Stats Raw'!G:G,'Call Stats Raw'!$B:$B,'Weekly Call Stats by Agent'!$B78,'Call Stats Raw'!$R:$R,'Weekly Call Stats by Agent'!$H78)</f>
        <v>8.8973933891648413E-2</v>
      </c>
      <c r="F78" s="7">
        <f>SUMIFS('Call Stats Raw'!P:P,'Call Stats Raw'!$B:$B,'Weekly Call Stats by Agent'!$B78,'Call Stats Raw'!$R:$R,'Weekly Call Stats by Agent'!$H78)</f>
        <v>193.05</v>
      </c>
      <c r="G78" s="7">
        <f>AVERAGEIFS('Call Stats Raw'!P:P,'Call Stats Raw'!$B:$B,'Weekly Call Stats by Agent'!$B78,'Call Stats Raw'!$R:$R,'Weekly Call Stats by Agent'!$H78)</f>
        <v>10.160526315789474</v>
      </c>
      <c r="H78" s="5">
        <v>30</v>
      </c>
    </row>
    <row r="79" spans="2:8" x14ac:dyDescent="0.2">
      <c r="B79" s="15" t="s">
        <v>45</v>
      </c>
      <c r="C79" s="16">
        <f>SUMIFS('Call Stats Raw'!D:D,'Call Stats Raw'!$B:$B,'Weekly Call Stats by Agent'!$B79,'Call Stats Raw'!$R:$R,'Weekly Call Stats by Agent'!$H79)</f>
        <v>743</v>
      </c>
      <c r="D79" s="16">
        <f>SUMIFS('Call Stats Raw'!E:E,'Call Stats Raw'!$B:$B,'Weekly Call Stats by Agent'!$B79,'Call Stats Raw'!$R:$R,'Weekly Call Stats by Agent'!$H79)</f>
        <v>603.75</v>
      </c>
      <c r="E79" s="20">
        <f>AVERAGEIFS('Call Stats Raw'!G:G,'Call Stats Raw'!$B:$B,'Weekly Call Stats by Agent'!$B79,'Call Stats Raw'!$R:$R,'Weekly Call Stats by Agent'!$H79)</f>
        <v>0.11007044352050604</v>
      </c>
      <c r="F79" s="7">
        <f>SUMIFS('Call Stats Raw'!P:P,'Call Stats Raw'!$B:$B,'Weekly Call Stats by Agent'!$B79,'Call Stats Raw'!$R:$R,'Weekly Call Stats by Agent'!$H79)</f>
        <v>169.24999999999997</v>
      </c>
      <c r="G79" s="7">
        <f>AVERAGEIFS('Call Stats Raw'!P:P,'Call Stats Raw'!$B:$B,'Weekly Call Stats by Agent'!$B79,'Call Stats Raw'!$R:$R,'Weekly Call Stats by Agent'!$H79)</f>
        <v>13.019230769230766</v>
      </c>
      <c r="H79" s="5">
        <v>30</v>
      </c>
    </row>
    <row r="80" spans="2:8" x14ac:dyDescent="0.2">
      <c r="B80" s="15" t="s">
        <v>46</v>
      </c>
      <c r="C80" s="16">
        <f>SUMIFS('Call Stats Raw'!D:D,'Call Stats Raw'!$B:$B,'Weekly Call Stats by Agent'!$B80,'Call Stats Raw'!$R:$R,'Weekly Call Stats by Agent'!$H80)</f>
        <v>686.5</v>
      </c>
      <c r="D80" s="16">
        <f>SUMIFS('Call Stats Raw'!E:E,'Call Stats Raw'!$B:$B,'Weekly Call Stats by Agent'!$B80,'Call Stats Raw'!$R:$R,'Weekly Call Stats by Agent'!$H80)</f>
        <v>565.75</v>
      </c>
      <c r="E80" s="20">
        <f>AVERAGEIFS('Call Stats Raw'!G:G,'Call Stats Raw'!$B:$B,'Weekly Call Stats by Agent'!$B80,'Call Stats Raw'!$R:$R,'Weekly Call Stats by Agent'!$H80)</f>
        <v>8.7339696827049881E-2</v>
      </c>
      <c r="F80" s="7">
        <f>SUMIFS('Call Stats Raw'!P:P,'Call Stats Raw'!$B:$B,'Weekly Call Stats by Agent'!$B80,'Call Stats Raw'!$R:$R,'Weekly Call Stats by Agent'!$H80)</f>
        <v>97.850000000000023</v>
      </c>
      <c r="G80" s="7">
        <f>AVERAGEIFS('Call Stats Raw'!P:P,'Call Stats Raw'!$B:$B,'Weekly Call Stats by Agent'!$B80,'Call Stats Raw'!$R:$R,'Weekly Call Stats by Agent'!$H80)</f>
        <v>8.1541666666666686</v>
      </c>
      <c r="H80" s="5">
        <v>30</v>
      </c>
    </row>
    <row r="81" spans="2:8" x14ac:dyDescent="0.2">
      <c r="B81" s="15" t="s">
        <v>47</v>
      </c>
      <c r="C81" s="16">
        <f>SUMIFS('Call Stats Raw'!D:D,'Call Stats Raw'!$B:$B,'Weekly Call Stats by Agent'!$B81,'Call Stats Raw'!$R:$R,'Weekly Call Stats by Agent'!$H81)</f>
        <v>758</v>
      </c>
      <c r="D81" s="16">
        <f>SUMIFS('Call Stats Raw'!E:E,'Call Stats Raw'!$B:$B,'Weekly Call Stats by Agent'!$B81,'Call Stats Raw'!$R:$R,'Weekly Call Stats by Agent'!$H81)</f>
        <v>662.75</v>
      </c>
      <c r="E81" s="20">
        <f>AVERAGEIFS('Call Stats Raw'!G:G,'Call Stats Raw'!$B:$B,'Weekly Call Stats by Agent'!$B81,'Call Stats Raw'!$R:$R,'Weekly Call Stats by Agent'!$H81)</f>
        <v>8.6216983345212286E-2</v>
      </c>
      <c r="F81" s="7">
        <f>SUMIFS('Call Stats Raw'!P:P,'Call Stats Raw'!$B:$B,'Weekly Call Stats by Agent'!$B81,'Call Stats Raw'!$R:$R,'Weekly Call Stats by Agent'!$H81)</f>
        <v>197.49999999999997</v>
      </c>
      <c r="G81" s="7">
        <f>AVERAGEIFS('Call Stats Raw'!P:P,'Call Stats Raw'!$B:$B,'Weekly Call Stats by Agent'!$B81,'Call Stats Raw'!$R:$R,'Weekly Call Stats by Agent'!$H81)</f>
        <v>13.166666666666664</v>
      </c>
      <c r="H81" s="5">
        <v>30</v>
      </c>
    </row>
    <row r="82" spans="2:8" x14ac:dyDescent="0.2">
      <c r="B82" s="15" t="s">
        <v>48</v>
      </c>
      <c r="C82" s="16">
        <f>SUMIFS('Call Stats Raw'!D:D,'Call Stats Raw'!$B:$B,'Weekly Call Stats by Agent'!$B82,'Call Stats Raw'!$R:$R,'Weekly Call Stats by Agent'!$H82)</f>
        <v>273</v>
      </c>
      <c r="D82" s="16">
        <f>SUMIFS('Call Stats Raw'!E:E,'Call Stats Raw'!$B:$B,'Weekly Call Stats by Agent'!$B82,'Call Stats Raw'!$R:$R,'Weekly Call Stats by Agent'!$H82)</f>
        <v>263.5</v>
      </c>
      <c r="E82" s="20">
        <f>AVERAGEIFS('Call Stats Raw'!G:G,'Call Stats Raw'!$B:$B,'Weekly Call Stats by Agent'!$B82,'Call Stats Raw'!$R:$R,'Weekly Call Stats by Agent'!$H82)</f>
        <v>3.8054172066563238E-2</v>
      </c>
      <c r="F82" s="7">
        <f>SUMIFS('Call Stats Raw'!P:P,'Call Stats Raw'!$B:$B,'Weekly Call Stats by Agent'!$B82,'Call Stats Raw'!$R:$R,'Weekly Call Stats by Agent'!$H82)</f>
        <v>101.23333333333333</v>
      </c>
      <c r="G82" s="7">
        <f>AVERAGEIFS('Call Stats Raw'!P:P,'Call Stats Raw'!$B:$B,'Weekly Call Stats by Agent'!$B82,'Call Stats Raw'!$R:$R,'Weekly Call Stats by Agent'!$H82)</f>
        <v>11.248148148148148</v>
      </c>
      <c r="H82" s="5">
        <v>30</v>
      </c>
    </row>
    <row r="83" spans="2:8" x14ac:dyDescent="0.2">
      <c r="B83" s="15" t="s">
        <v>49</v>
      </c>
      <c r="C83" s="16">
        <f>SUMIFS('Call Stats Raw'!D:D,'Call Stats Raw'!$B:$B,'Weekly Call Stats by Agent'!$B83,'Call Stats Raw'!$R:$R,'Weekly Call Stats by Agent'!$H83)</f>
        <v>366.5</v>
      </c>
      <c r="D83" s="16">
        <f>SUMIFS('Call Stats Raw'!E:E,'Call Stats Raw'!$B:$B,'Weekly Call Stats by Agent'!$B83,'Call Stats Raw'!$R:$R,'Weekly Call Stats by Agent'!$H83)</f>
        <v>347.5</v>
      </c>
      <c r="E83" s="20">
        <f>AVERAGEIFS('Call Stats Raw'!G:G,'Call Stats Raw'!$B:$B,'Weekly Call Stats by Agent'!$B83,'Call Stats Raw'!$R:$R,'Weekly Call Stats by Agent'!$H83)</f>
        <v>5.7608836861642539E-2</v>
      </c>
      <c r="F83" s="7">
        <f>SUMIFS('Call Stats Raw'!P:P,'Call Stats Raw'!$B:$B,'Weekly Call Stats by Agent'!$B83,'Call Stats Raw'!$R:$R,'Weekly Call Stats by Agent'!$H83)</f>
        <v>132.71666666666667</v>
      </c>
      <c r="G83" s="7">
        <f>AVERAGEIFS('Call Stats Raw'!P:P,'Call Stats Raw'!$B:$B,'Weekly Call Stats by Agent'!$B83,'Call Stats Raw'!$R:$R,'Weekly Call Stats by Agent'!$H83)</f>
        <v>12.065151515151515</v>
      </c>
      <c r="H83" s="5">
        <v>30</v>
      </c>
    </row>
    <row r="84" spans="2:8" x14ac:dyDescent="0.2">
      <c r="B84" s="15" t="s">
        <v>30</v>
      </c>
      <c r="C84" s="16">
        <f>SUMIFS('Call Stats Raw'!D:D,'Call Stats Raw'!$B:$B,'Weekly Call Stats by Agent'!$B84,'Call Stats Raw'!$R:$R,'Weekly Call Stats by Agent'!$H84)</f>
        <v>106.5</v>
      </c>
      <c r="D84" s="16">
        <f>SUMIFS('Call Stats Raw'!E:E,'Call Stats Raw'!$B:$B,'Weekly Call Stats by Agent'!$B84,'Call Stats Raw'!$R:$R,'Weekly Call Stats by Agent'!$H84)</f>
        <v>97.75</v>
      </c>
      <c r="E84" s="20">
        <f>AVERAGEIFS('Call Stats Raw'!G:G,'Call Stats Raw'!$B:$B,'Weekly Call Stats by Agent'!$B84,'Call Stats Raw'!$R:$R,'Weekly Call Stats by Agent'!$H84)</f>
        <v>6.1213155665897301E-2</v>
      </c>
      <c r="F84" s="7">
        <f>SUMIFS('Call Stats Raw'!P:P,'Call Stats Raw'!$B:$B,'Weekly Call Stats by Agent'!$B84,'Call Stats Raw'!$R:$R,'Weekly Call Stats by Agent'!$H84)</f>
        <v>20.083333333333336</v>
      </c>
      <c r="G84" s="7">
        <f>AVERAGEIFS('Call Stats Raw'!P:P,'Call Stats Raw'!$B:$B,'Weekly Call Stats by Agent'!$B84,'Call Stats Raw'!$R:$R,'Weekly Call Stats by Agent'!$H84)</f>
        <v>6.6944444444444455</v>
      </c>
      <c r="H84" s="5">
        <v>31</v>
      </c>
    </row>
    <row r="85" spans="2:8" x14ac:dyDescent="0.2">
      <c r="B85" s="15" t="s">
        <v>31</v>
      </c>
      <c r="C85" s="16">
        <f>SUMIFS('Call Stats Raw'!D:D,'Call Stats Raw'!$B:$B,'Weekly Call Stats by Agent'!$B85,'Call Stats Raw'!$R:$R,'Weekly Call Stats by Agent'!$H85)</f>
        <v>655.5</v>
      </c>
      <c r="D85" s="16">
        <f>SUMIFS('Call Stats Raw'!E:E,'Call Stats Raw'!$B:$B,'Weekly Call Stats by Agent'!$B85,'Call Stats Raw'!$R:$R,'Weekly Call Stats by Agent'!$H85)</f>
        <v>619.25</v>
      </c>
      <c r="E85" s="20">
        <f>AVERAGEIFS('Call Stats Raw'!G:G,'Call Stats Raw'!$B:$B,'Weekly Call Stats by Agent'!$B85,'Call Stats Raw'!$R:$R,'Weekly Call Stats by Agent'!$H85)</f>
        <v>5.7008685156225876E-2</v>
      </c>
      <c r="F85" s="7">
        <f>SUMIFS('Call Stats Raw'!P:P,'Call Stats Raw'!$B:$B,'Weekly Call Stats by Agent'!$B85,'Call Stats Raw'!$R:$R,'Weekly Call Stats by Agent'!$H85)</f>
        <v>176.34999999999997</v>
      </c>
      <c r="G85" s="7">
        <f>AVERAGEIFS('Call Stats Raw'!P:P,'Call Stats Raw'!$B:$B,'Weekly Call Stats by Agent'!$B85,'Call Stats Raw'!$R:$R,'Weekly Call Stats by Agent'!$H85)</f>
        <v>12.59642857142857</v>
      </c>
      <c r="H85" s="5">
        <v>31</v>
      </c>
    </row>
    <row r="86" spans="2:8" x14ac:dyDescent="0.2">
      <c r="B86" s="15" t="s">
        <v>32</v>
      </c>
      <c r="C86" s="16">
        <f>SUMIFS('Call Stats Raw'!D:D,'Call Stats Raw'!$B:$B,'Weekly Call Stats by Agent'!$B86,'Call Stats Raw'!$R:$R,'Weekly Call Stats by Agent'!$H86)</f>
        <v>412.25</v>
      </c>
      <c r="D86" s="16">
        <f>SUMIFS('Call Stats Raw'!E:E,'Call Stats Raw'!$B:$B,'Weekly Call Stats by Agent'!$B86,'Call Stats Raw'!$R:$R,'Weekly Call Stats by Agent'!$H86)</f>
        <v>387.5</v>
      </c>
      <c r="E86" s="20">
        <f>AVERAGEIFS('Call Stats Raw'!G:G,'Call Stats Raw'!$B:$B,'Weekly Call Stats by Agent'!$B86,'Call Stats Raw'!$R:$R,'Weekly Call Stats by Agent'!$H86)</f>
        <v>4.7584629701454273E-2</v>
      </c>
      <c r="F86" s="7">
        <f>SUMIFS('Call Stats Raw'!P:P,'Call Stats Raw'!$B:$B,'Weekly Call Stats by Agent'!$B86,'Call Stats Raw'!$R:$R,'Weekly Call Stats by Agent'!$H86)</f>
        <v>84.333333333333329</v>
      </c>
      <c r="G86" s="7">
        <f>AVERAGEIFS('Call Stats Raw'!P:P,'Call Stats Raw'!$B:$B,'Weekly Call Stats by Agent'!$B86,'Call Stats Raw'!$R:$R,'Weekly Call Stats by Agent'!$H86)</f>
        <v>10.541666666666666</v>
      </c>
      <c r="H86" s="5">
        <v>31</v>
      </c>
    </row>
    <row r="87" spans="2:8" x14ac:dyDescent="0.2">
      <c r="B87" s="15" t="s">
        <v>33</v>
      </c>
      <c r="C87" s="16">
        <f>SUMIFS('Call Stats Raw'!D:D,'Call Stats Raw'!$B:$B,'Weekly Call Stats by Agent'!$B87,'Call Stats Raw'!$R:$R,'Weekly Call Stats by Agent'!$H87)</f>
        <v>358.75</v>
      </c>
      <c r="D87" s="16">
        <f>SUMIFS('Call Stats Raw'!E:E,'Call Stats Raw'!$B:$B,'Weekly Call Stats by Agent'!$B87,'Call Stats Raw'!$R:$R,'Weekly Call Stats by Agent'!$H87)</f>
        <v>333.5</v>
      </c>
      <c r="E87" s="20">
        <f>AVERAGEIFS('Call Stats Raw'!G:G,'Call Stats Raw'!$B:$B,'Weekly Call Stats by Agent'!$B87,'Call Stats Raw'!$R:$R,'Weekly Call Stats by Agent'!$H87)</f>
        <v>4.2101554128467313E-2</v>
      </c>
      <c r="F87" s="7">
        <f>SUMIFS('Call Stats Raw'!P:P,'Call Stats Raw'!$B:$B,'Weekly Call Stats by Agent'!$B87,'Call Stats Raw'!$R:$R,'Weekly Call Stats by Agent'!$H87)</f>
        <v>125.98333333333333</v>
      </c>
      <c r="G87" s="7">
        <f>AVERAGEIFS('Call Stats Raw'!P:P,'Call Stats Raw'!$B:$B,'Weekly Call Stats by Agent'!$B87,'Call Stats Raw'!$R:$R,'Weekly Call Stats by Agent'!$H87)</f>
        <v>13.998148148148148</v>
      </c>
      <c r="H87" s="5">
        <v>31</v>
      </c>
    </row>
    <row r="88" spans="2:8" x14ac:dyDescent="0.2">
      <c r="B88" s="15" t="s">
        <v>34</v>
      </c>
      <c r="C88" s="16">
        <f>SUMIFS('Call Stats Raw'!D:D,'Call Stats Raw'!$B:$B,'Weekly Call Stats by Agent'!$B88,'Call Stats Raw'!$R:$R,'Weekly Call Stats by Agent'!$H88)</f>
        <v>527.5</v>
      </c>
      <c r="D88" s="16">
        <f>SUMIFS('Call Stats Raw'!E:E,'Call Stats Raw'!$B:$B,'Weekly Call Stats by Agent'!$B88,'Call Stats Raw'!$R:$R,'Weekly Call Stats by Agent'!$H88)</f>
        <v>479.25</v>
      </c>
      <c r="E88" s="20">
        <f>AVERAGEIFS('Call Stats Raw'!G:G,'Call Stats Raw'!$B:$B,'Weekly Call Stats by Agent'!$B88,'Call Stats Raw'!$R:$R,'Weekly Call Stats by Agent'!$H88)</f>
        <v>7.0417634333668294E-2</v>
      </c>
      <c r="F88" s="7">
        <f>SUMIFS('Call Stats Raw'!P:P,'Call Stats Raw'!$B:$B,'Weekly Call Stats by Agent'!$B88,'Call Stats Raw'!$R:$R,'Weekly Call Stats by Agent'!$H88)</f>
        <v>122.33333333333334</v>
      </c>
      <c r="G88" s="7">
        <f>AVERAGEIFS('Call Stats Raw'!P:P,'Call Stats Raw'!$B:$B,'Weekly Call Stats by Agent'!$B88,'Call Stats Raw'!$R:$R,'Weekly Call Stats by Agent'!$H88)</f>
        <v>13.592592592592593</v>
      </c>
      <c r="H88" s="5">
        <v>31</v>
      </c>
    </row>
    <row r="89" spans="2:8" x14ac:dyDescent="0.2">
      <c r="B89" s="15" t="s">
        <v>35</v>
      </c>
      <c r="C89" s="16">
        <f>SUMIFS('Call Stats Raw'!D:D,'Call Stats Raw'!$B:$B,'Weekly Call Stats by Agent'!$B89,'Call Stats Raw'!$R:$R,'Weekly Call Stats by Agent'!$H89)</f>
        <v>445.25</v>
      </c>
      <c r="D89" s="16">
        <f>SUMIFS('Call Stats Raw'!E:E,'Call Stats Raw'!$B:$B,'Weekly Call Stats by Agent'!$B89,'Call Stats Raw'!$R:$R,'Weekly Call Stats by Agent'!$H89)</f>
        <v>379</v>
      </c>
      <c r="E89" s="20">
        <f>AVERAGEIFS('Call Stats Raw'!G:G,'Call Stats Raw'!$B:$B,'Weekly Call Stats by Agent'!$B89,'Call Stats Raw'!$R:$R,'Weekly Call Stats by Agent'!$H89)</f>
        <v>8.5551571370254195E-2</v>
      </c>
      <c r="F89" s="7">
        <f>SUMIFS('Call Stats Raw'!P:P,'Call Stats Raw'!$B:$B,'Weekly Call Stats by Agent'!$B89,'Call Stats Raw'!$R:$R,'Weekly Call Stats by Agent'!$H89)</f>
        <v>67.533333333333331</v>
      </c>
      <c r="G89" s="7">
        <f>AVERAGEIFS('Call Stats Raw'!P:P,'Call Stats Raw'!$B:$B,'Weekly Call Stats by Agent'!$B89,'Call Stats Raw'!$R:$R,'Weekly Call Stats by Agent'!$H89)</f>
        <v>11.255555555555555</v>
      </c>
      <c r="H89" s="5">
        <v>31</v>
      </c>
    </row>
    <row r="90" spans="2:8" x14ac:dyDescent="0.2">
      <c r="B90" s="15" t="s">
        <v>36</v>
      </c>
      <c r="C90" s="16">
        <f>SUMIFS('Call Stats Raw'!D:D,'Call Stats Raw'!$B:$B,'Weekly Call Stats by Agent'!$B90,'Call Stats Raw'!$R:$R,'Weekly Call Stats by Agent'!$H90)</f>
        <v>241.5</v>
      </c>
      <c r="D90" s="16">
        <f>SUMIFS('Call Stats Raw'!E:E,'Call Stats Raw'!$B:$B,'Weekly Call Stats by Agent'!$B90,'Call Stats Raw'!$R:$R,'Weekly Call Stats by Agent'!$H90)</f>
        <v>217</v>
      </c>
      <c r="E90" s="20">
        <f>AVERAGEIFS('Call Stats Raw'!G:G,'Call Stats Raw'!$B:$B,'Weekly Call Stats by Agent'!$B90,'Call Stats Raw'!$R:$R,'Weekly Call Stats by Agent'!$H90)</f>
        <v>6.1616008597617268E-2</v>
      </c>
      <c r="F90" s="7">
        <f>SUMIFS('Call Stats Raw'!P:P,'Call Stats Raw'!$B:$B,'Weekly Call Stats by Agent'!$B90,'Call Stats Raw'!$R:$R,'Weekly Call Stats by Agent'!$H90)</f>
        <v>75.983333333333334</v>
      </c>
      <c r="G90" s="7">
        <f>AVERAGEIFS('Call Stats Raw'!P:P,'Call Stats Raw'!$B:$B,'Weekly Call Stats by Agent'!$B90,'Call Stats Raw'!$R:$R,'Weekly Call Stats by Agent'!$H90)</f>
        <v>15.196666666666667</v>
      </c>
      <c r="H90" s="5">
        <v>31</v>
      </c>
    </row>
    <row r="91" spans="2:8" x14ac:dyDescent="0.2">
      <c r="B91" s="15" t="s">
        <v>37</v>
      </c>
      <c r="C91" s="16">
        <f>SUMIFS('Call Stats Raw'!D:D,'Call Stats Raw'!$B:$B,'Weekly Call Stats by Agent'!$B91,'Call Stats Raw'!$R:$R,'Weekly Call Stats by Agent'!$H91)</f>
        <v>413</v>
      </c>
      <c r="D91" s="16">
        <f>SUMIFS('Call Stats Raw'!E:E,'Call Stats Raw'!$B:$B,'Weekly Call Stats by Agent'!$B91,'Call Stats Raw'!$R:$R,'Weekly Call Stats by Agent'!$H91)</f>
        <v>354</v>
      </c>
      <c r="E91" s="20">
        <f>AVERAGEIFS('Call Stats Raw'!G:G,'Call Stats Raw'!$B:$B,'Weekly Call Stats by Agent'!$B91,'Call Stats Raw'!$R:$R,'Weekly Call Stats by Agent'!$H91)</f>
        <v>0.1091436892482925</v>
      </c>
      <c r="F91" s="7">
        <f>SUMIFS('Call Stats Raw'!P:P,'Call Stats Raw'!$B:$B,'Weekly Call Stats by Agent'!$B91,'Call Stats Raw'!$R:$R,'Weekly Call Stats by Agent'!$H91)</f>
        <v>89.166666666666671</v>
      </c>
      <c r="G91" s="7">
        <f>AVERAGEIFS('Call Stats Raw'!P:P,'Call Stats Raw'!$B:$B,'Weekly Call Stats by Agent'!$B91,'Call Stats Raw'!$R:$R,'Weekly Call Stats by Agent'!$H91)</f>
        <v>12.738095238095239</v>
      </c>
      <c r="H91" s="5">
        <v>31</v>
      </c>
    </row>
    <row r="92" spans="2:8" x14ac:dyDescent="0.2">
      <c r="B92" s="15" t="s">
        <v>38</v>
      </c>
      <c r="C92" s="16">
        <f>SUMIFS('Call Stats Raw'!D:D,'Call Stats Raw'!$B:$B,'Weekly Call Stats by Agent'!$B92,'Call Stats Raw'!$R:$R,'Weekly Call Stats by Agent'!$H92)</f>
        <v>364.5</v>
      </c>
      <c r="D92" s="16">
        <f>SUMIFS('Call Stats Raw'!E:E,'Call Stats Raw'!$B:$B,'Weekly Call Stats by Agent'!$B92,'Call Stats Raw'!$R:$R,'Weekly Call Stats by Agent'!$H92)</f>
        <v>323</v>
      </c>
      <c r="E92" s="20">
        <f>AVERAGEIFS('Call Stats Raw'!G:G,'Call Stats Raw'!$B:$B,'Weekly Call Stats by Agent'!$B92,'Call Stats Raw'!$R:$R,'Weekly Call Stats by Agent'!$H92)</f>
        <v>0.11275220983061336</v>
      </c>
      <c r="F92" s="7">
        <f>SUMIFS('Call Stats Raw'!P:P,'Call Stats Raw'!$B:$B,'Weekly Call Stats by Agent'!$B92,'Call Stats Raw'!$R:$R,'Weekly Call Stats by Agent'!$H92)</f>
        <v>74.349999999999994</v>
      </c>
      <c r="G92" s="7">
        <f>AVERAGEIFS('Call Stats Raw'!P:P,'Call Stats Raw'!$B:$B,'Weekly Call Stats by Agent'!$B92,'Call Stats Raw'!$R:$R,'Weekly Call Stats by Agent'!$H92)</f>
        <v>10.62142857142857</v>
      </c>
      <c r="H92" s="5">
        <v>31</v>
      </c>
    </row>
    <row r="93" spans="2:8" x14ac:dyDescent="0.2">
      <c r="B93" s="15" t="s">
        <v>39</v>
      </c>
      <c r="C93" s="16">
        <f>SUMIFS('Call Stats Raw'!D:D,'Call Stats Raw'!$B:$B,'Weekly Call Stats by Agent'!$B93,'Call Stats Raw'!$R:$R,'Weekly Call Stats by Agent'!$H93)</f>
        <v>92</v>
      </c>
      <c r="D93" s="16">
        <f>SUMIFS('Call Stats Raw'!E:E,'Call Stats Raw'!$B:$B,'Weekly Call Stats by Agent'!$B93,'Call Stats Raw'!$R:$R,'Weekly Call Stats by Agent'!$H93)</f>
        <v>84</v>
      </c>
      <c r="E93" s="20">
        <f>AVERAGEIFS('Call Stats Raw'!G:G,'Call Stats Raw'!$B:$B,'Weekly Call Stats by Agent'!$B93,'Call Stats Raw'!$R:$R,'Weekly Call Stats by Agent'!$H93)</f>
        <v>0.10174798601611187</v>
      </c>
      <c r="F93" s="7">
        <f>SUMIFS('Call Stats Raw'!P:P,'Call Stats Raw'!$B:$B,'Weekly Call Stats by Agent'!$B93,'Call Stats Raw'!$R:$R,'Weekly Call Stats by Agent'!$H93)</f>
        <v>26.033333333333331</v>
      </c>
      <c r="G93" s="7">
        <f>AVERAGEIFS('Call Stats Raw'!P:P,'Call Stats Raw'!$B:$B,'Weekly Call Stats by Agent'!$B93,'Call Stats Raw'!$R:$R,'Weekly Call Stats by Agent'!$H93)</f>
        <v>13.016666666666666</v>
      </c>
      <c r="H93" s="5">
        <v>31</v>
      </c>
    </row>
    <row r="94" spans="2:8" x14ac:dyDescent="0.2">
      <c r="B94" s="15" t="s">
        <v>40</v>
      </c>
      <c r="C94" s="16">
        <f>SUMIFS('Call Stats Raw'!D:D,'Call Stats Raw'!$B:$B,'Weekly Call Stats by Agent'!$B94,'Call Stats Raw'!$R:$R,'Weekly Call Stats by Agent'!$H94)</f>
        <v>241.25</v>
      </c>
      <c r="D94" s="16">
        <f>SUMIFS('Call Stats Raw'!E:E,'Call Stats Raw'!$B:$B,'Weekly Call Stats by Agent'!$B94,'Call Stats Raw'!$R:$R,'Weekly Call Stats by Agent'!$H94)</f>
        <v>217</v>
      </c>
      <c r="E94" s="20">
        <f>AVERAGEIFS('Call Stats Raw'!G:G,'Call Stats Raw'!$B:$B,'Weekly Call Stats by Agent'!$B94,'Call Stats Raw'!$R:$R,'Weekly Call Stats by Agent'!$H94)</f>
        <v>7.5369763479773616E-2</v>
      </c>
      <c r="F94" s="7">
        <f>SUMIFS('Call Stats Raw'!P:P,'Call Stats Raw'!$B:$B,'Weekly Call Stats by Agent'!$B94,'Call Stats Raw'!$R:$R,'Weekly Call Stats by Agent'!$H94)</f>
        <v>61.783333333333339</v>
      </c>
      <c r="G94" s="7">
        <f>AVERAGEIFS('Call Stats Raw'!P:P,'Call Stats Raw'!$B:$B,'Weekly Call Stats by Agent'!$B94,'Call Stats Raw'!$R:$R,'Weekly Call Stats by Agent'!$H94)</f>
        <v>10.297222222222222</v>
      </c>
      <c r="H94" s="5">
        <v>31</v>
      </c>
    </row>
    <row r="95" spans="2:8" x14ac:dyDescent="0.2">
      <c r="B95" s="15" t="s">
        <v>41</v>
      </c>
      <c r="C95" s="16">
        <f>SUMIFS('Call Stats Raw'!D:D,'Call Stats Raw'!$B:$B,'Weekly Call Stats by Agent'!$B95,'Call Stats Raw'!$R:$R,'Weekly Call Stats by Agent'!$H95)</f>
        <v>163.5</v>
      </c>
      <c r="D95" s="16">
        <f>SUMIFS('Call Stats Raw'!E:E,'Call Stats Raw'!$B:$B,'Weekly Call Stats by Agent'!$B95,'Call Stats Raw'!$R:$R,'Weekly Call Stats by Agent'!$H95)</f>
        <v>154</v>
      </c>
      <c r="E95" s="20">
        <f>AVERAGEIFS('Call Stats Raw'!G:G,'Call Stats Raw'!$B:$B,'Weekly Call Stats by Agent'!$B95,'Call Stats Raw'!$R:$R,'Weekly Call Stats by Agent'!$H95)</f>
        <v>6.3216608741389638E-2</v>
      </c>
      <c r="F95" s="7">
        <f>SUMIFS('Call Stats Raw'!P:P,'Call Stats Raw'!$B:$B,'Weekly Call Stats by Agent'!$B95,'Call Stats Raw'!$R:$R,'Weekly Call Stats by Agent'!$H95)</f>
        <v>38.166666666666671</v>
      </c>
      <c r="G95" s="7">
        <f>AVERAGEIFS('Call Stats Raw'!P:P,'Call Stats Raw'!$B:$B,'Weekly Call Stats by Agent'!$B95,'Call Stats Raw'!$R:$R,'Weekly Call Stats by Agent'!$H95)</f>
        <v>9.5416666666666679</v>
      </c>
      <c r="H95" s="5">
        <v>31</v>
      </c>
    </row>
    <row r="96" spans="2:8" x14ac:dyDescent="0.2">
      <c r="B96" s="15" t="s">
        <v>42</v>
      </c>
      <c r="C96" s="16">
        <f>SUMIFS('Call Stats Raw'!D:D,'Call Stats Raw'!$B:$B,'Weekly Call Stats by Agent'!$B96,'Call Stats Raw'!$R:$R,'Weekly Call Stats by Agent'!$H96)</f>
        <v>348.25</v>
      </c>
      <c r="D96" s="16">
        <f>SUMIFS('Call Stats Raw'!E:E,'Call Stats Raw'!$B:$B,'Weekly Call Stats by Agent'!$B96,'Call Stats Raw'!$R:$R,'Weekly Call Stats by Agent'!$H96)</f>
        <v>327.5</v>
      </c>
      <c r="E96" s="20">
        <f>AVERAGEIFS('Call Stats Raw'!G:G,'Call Stats Raw'!$B:$B,'Weekly Call Stats by Agent'!$B96,'Call Stats Raw'!$R:$R,'Weekly Call Stats by Agent'!$H96)</f>
        <v>4.8151866035646945E-2</v>
      </c>
      <c r="F96" s="7">
        <f>SUMIFS('Call Stats Raw'!P:P,'Call Stats Raw'!$B:$B,'Weekly Call Stats by Agent'!$B96,'Call Stats Raw'!$R:$R,'Weekly Call Stats by Agent'!$H96)</f>
        <v>114.50000000000001</v>
      </c>
      <c r="G96" s="7">
        <f>AVERAGEIFS('Call Stats Raw'!P:P,'Call Stats Raw'!$B:$B,'Weekly Call Stats by Agent'!$B96,'Call Stats Raw'!$R:$R,'Weekly Call Stats by Agent'!$H96)</f>
        <v>12.722222222222223</v>
      </c>
      <c r="H96" s="5">
        <v>31</v>
      </c>
    </row>
    <row r="97" spans="2:8" x14ac:dyDescent="0.2">
      <c r="B97" s="15" t="s">
        <v>43</v>
      </c>
      <c r="C97" s="16">
        <f>SUMIFS('Call Stats Raw'!D:D,'Call Stats Raw'!$B:$B,'Weekly Call Stats by Agent'!$B97,'Call Stats Raw'!$R:$R,'Weekly Call Stats by Agent'!$H97)</f>
        <v>321.75</v>
      </c>
      <c r="D97" s="16">
        <f>SUMIFS('Call Stats Raw'!E:E,'Call Stats Raw'!$B:$B,'Weekly Call Stats by Agent'!$B97,'Call Stats Raw'!$R:$R,'Weekly Call Stats by Agent'!$H97)</f>
        <v>300.25</v>
      </c>
      <c r="E97" s="20">
        <f>AVERAGEIFS('Call Stats Raw'!G:G,'Call Stats Raw'!$B:$B,'Weekly Call Stats by Agent'!$B97,'Call Stats Raw'!$R:$R,'Weekly Call Stats by Agent'!$H97)</f>
        <v>3.9352842440321882E-2</v>
      </c>
      <c r="F97" s="7">
        <f>SUMIFS('Call Stats Raw'!P:P,'Call Stats Raw'!$B:$B,'Weekly Call Stats by Agent'!$B97,'Call Stats Raw'!$R:$R,'Weekly Call Stats by Agent'!$H97)</f>
        <v>52.116666666666667</v>
      </c>
      <c r="G97" s="7">
        <f>AVERAGEIFS('Call Stats Raw'!P:P,'Call Stats Raw'!$B:$B,'Weekly Call Stats by Agent'!$B97,'Call Stats Raw'!$R:$R,'Weekly Call Stats by Agent'!$H97)</f>
        <v>8.6861111111111118</v>
      </c>
      <c r="H97" s="5">
        <v>31</v>
      </c>
    </row>
    <row r="98" spans="2:8" x14ac:dyDescent="0.2">
      <c r="B98" s="15" t="s">
        <v>44</v>
      </c>
      <c r="C98" s="16">
        <f>SUMIFS('Call Stats Raw'!D:D,'Call Stats Raw'!$B:$B,'Weekly Call Stats by Agent'!$B98,'Call Stats Raw'!$R:$R,'Weekly Call Stats by Agent'!$H98)</f>
        <v>323</v>
      </c>
      <c r="D98" s="16">
        <f>SUMIFS('Call Stats Raw'!E:E,'Call Stats Raw'!$B:$B,'Weekly Call Stats by Agent'!$B98,'Call Stats Raw'!$R:$R,'Weekly Call Stats by Agent'!$H98)</f>
        <v>291.75</v>
      </c>
      <c r="E98" s="20">
        <f>AVERAGEIFS('Call Stats Raw'!G:G,'Call Stats Raw'!$B:$B,'Weekly Call Stats by Agent'!$B98,'Call Stats Raw'!$R:$R,'Weekly Call Stats by Agent'!$H98)</f>
        <v>9.4807550308660463E-2</v>
      </c>
      <c r="F98" s="7">
        <f>SUMIFS('Call Stats Raw'!P:P,'Call Stats Raw'!$B:$B,'Weekly Call Stats by Agent'!$B98,'Call Stats Raw'!$R:$R,'Weekly Call Stats by Agent'!$H98)</f>
        <v>98.133333333333326</v>
      </c>
      <c r="G98" s="7">
        <f>AVERAGEIFS('Call Stats Raw'!P:P,'Call Stats Raw'!$B:$B,'Weekly Call Stats by Agent'!$B98,'Call Stats Raw'!$R:$R,'Weekly Call Stats by Agent'!$H98)</f>
        <v>14.019047619047617</v>
      </c>
      <c r="H98" s="5">
        <v>31</v>
      </c>
    </row>
    <row r="99" spans="2:8" x14ac:dyDescent="0.2">
      <c r="B99" s="15" t="s">
        <v>45</v>
      </c>
      <c r="C99" s="16">
        <f>SUMIFS('Call Stats Raw'!D:D,'Call Stats Raw'!$B:$B,'Weekly Call Stats by Agent'!$B99,'Call Stats Raw'!$R:$R,'Weekly Call Stats by Agent'!$H99)</f>
        <v>814.5</v>
      </c>
      <c r="D99" s="16">
        <f>SUMIFS('Call Stats Raw'!E:E,'Call Stats Raw'!$B:$B,'Weekly Call Stats by Agent'!$B99,'Call Stats Raw'!$R:$R,'Weekly Call Stats by Agent'!$H99)</f>
        <v>622</v>
      </c>
      <c r="E99" s="20">
        <f>AVERAGEIFS('Call Stats Raw'!G:G,'Call Stats Raw'!$B:$B,'Weekly Call Stats by Agent'!$B99,'Call Stats Raw'!$R:$R,'Weekly Call Stats by Agent'!$H99)</f>
        <v>8.2392603796256944E-2</v>
      </c>
      <c r="F99" s="7">
        <f>SUMIFS('Call Stats Raw'!P:P,'Call Stats Raw'!$B:$B,'Weekly Call Stats by Agent'!$B99,'Call Stats Raw'!$R:$R,'Weekly Call Stats by Agent'!$H99)</f>
        <v>91.633333333333326</v>
      </c>
      <c r="G99" s="7">
        <f>AVERAGEIFS('Call Stats Raw'!P:P,'Call Stats Raw'!$B:$B,'Weekly Call Stats by Agent'!$B99,'Call Stats Raw'!$R:$R,'Weekly Call Stats by Agent'!$H99)</f>
        <v>10.18148148148148</v>
      </c>
      <c r="H99" s="5">
        <v>31</v>
      </c>
    </row>
    <row r="100" spans="2:8" x14ac:dyDescent="0.2">
      <c r="B100" s="15" t="s">
        <v>46</v>
      </c>
      <c r="C100" s="16">
        <f>SUMIFS('Call Stats Raw'!D:D,'Call Stats Raw'!$B:$B,'Weekly Call Stats by Agent'!$B100,'Call Stats Raw'!$R:$R,'Weekly Call Stats by Agent'!$H100)</f>
        <v>229.75</v>
      </c>
      <c r="D100" s="16">
        <f>SUMIFS('Call Stats Raw'!E:E,'Call Stats Raw'!$B:$B,'Weekly Call Stats by Agent'!$B100,'Call Stats Raw'!$R:$R,'Weekly Call Stats by Agent'!$H100)</f>
        <v>222.25</v>
      </c>
      <c r="E100" s="20">
        <f>AVERAGEIFS('Call Stats Raw'!G:G,'Call Stats Raw'!$B:$B,'Weekly Call Stats by Agent'!$B100,'Call Stats Raw'!$R:$R,'Weekly Call Stats by Agent'!$H100)</f>
        <v>2.6705393845104126E-2</v>
      </c>
      <c r="F100" s="7">
        <f>SUMIFS('Call Stats Raw'!P:P,'Call Stats Raw'!$B:$B,'Weekly Call Stats by Agent'!$B100,'Call Stats Raw'!$R:$R,'Weekly Call Stats by Agent'!$H100)</f>
        <v>87.300000000000011</v>
      </c>
      <c r="G100" s="7">
        <f>AVERAGEIFS('Call Stats Raw'!P:P,'Call Stats Raw'!$B:$B,'Weekly Call Stats by Agent'!$B100,'Call Stats Raw'!$R:$R,'Weekly Call Stats by Agent'!$H100)</f>
        <v>12.471428571428573</v>
      </c>
      <c r="H100" s="5">
        <v>31</v>
      </c>
    </row>
    <row r="101" spans="2:8" x14ac:dyDescent="0.2">
      <c r="B101" s="15" t="s">
        <v>47</v>
      </c>
      <c r="C101" s="16">
        <f>SUMIFS('Call Stats Raw'!D:D,'Call Stats Raw'!$B:$B,'Weekly Call Stats by Agent'!$B101,'Call Stats Raw'!$R:$R,'Weekly Call Stats by Agent'!$H101)</f>
        <v>443.25</v>
      </c>
      <c r="D101" s="16">
        <f>SUMIFS('Call Stats Raw'!E:E,'Call Stats Raw'!$B:$B,'Weekly Call Stats by Agent'!$B101,'Call Stats Raw'!$R:$R,'Weekly Call Stats by Agent'!$H101)</f>
        <v>423.25</v>
      </c>
      <c r="E101" s="20">
        <f>AVERAGEIFS('Call Stats Raw'!G:G,'Call Stats Raw'!$B:$B,'Weekly Call Stats by Agent'!$B101,'Call Stats Raw'!$R:$R,'Weekly Call Stats by Agent'!$H101)</f>
        <v>5.3526802851644018E-2</v>
      </c>
      <c r="F101" s="7">
        <f>SUMIFS('Call Stats Raw'!P:P,'Call Stats Raw'!$B:$B,'Weekly Call Stats by Agent'!$B101,'Call Stats Raw'!$R:$R,'Weekly Call Stats by Agent'!$H101)</f>
        <v>71.816666666666663</v>
      </c>
      <c r="G101" s="7">
        <f>AVERAGEIFS('Call Stats Raw'!P:P,'Call Stats Raw'!$B:$B,'Weekly Call Stats by Agent'!$B101,'Call Stats Raw'!$R:$R,'Weekly Call Stats by Agent'!$H101)</f>
        <v>10.259523809523809</v>
      </c>
      <c r="H101" s="5">
        <v>31</v>
      </c>
    </row>
    <row r="102" spans="2:8" x14ac:dyDescent="0.2">
      <c r="B102" s="15" t="s">
        <v>48</v>
      </c>
      <c r="C102" s="16">
        <f>SUMIFS('Call Stats Raw'!D:D,'Call Stats Raw'!$B:$B,'Weekly Call Stats by Agent'!$B102,'Call Stats Raw'!$R:$R,'Weekly Call Stats by Agent'!$H102)</f>
        <v>224</v>
      </c>
      <c r="D102" s="16">
        <f>SUMIFS('Call Stats Raw'!E:E,'Call Stats Raw'!$B:$B,'Weekly Call Stats by Agent'!$B102,'Call Stats Raw'!$R:$R,'Weekly Call Stats by Agent'!$H102)</f>
        <v>213.5</v>
      </c>
      <c r="E102" s="20">
        <f>AVERAGEIFS('Call Stats Raw'!G:G,'Call Stats Raw'!$B:$B,'Weekly Call Stats by Agent'!$B102,'Call Stats Raw'!$R:$R,'Weekly Call Stats by Agent'!$H102)</f>
        <v>4.488577655531184E-2</v>
      </c>
      <c r="F102" s="7">
        <f>SUMIFS('Call Stats Raw'!P:P,'Call Stats Raw'!$B:$B,'Weekly Call Stats by Agent'!$B102,'Call Stats Raw'!$R:$R,'Weekly Call Stats by Agent'!$H102)</f>
        <v>74.75</v>
      </c>
      <c r="G102" s="7">
        <f>AVERAGEIFS('Call Stats Raw'!P:P,'Call Stats Raw'!$B:$B,'Weekly Call Stats by Agent'!$B102,'Call Stats Raw'!$R:$R,'Weekly Call Stats by Agent'!$H102)</f>
        <v>12.458333333333334</v>
      </c>
      <c r="H102" s="5">
        <v>31</v>
      </c>
    </row>
    <row r="103" spans="2:8" x14ac:dyDescent="0.2">
      <c r="B103" s="15" t="s">
        <v>49</v>
      </c>
      <c r="C103" s="16">
        <f>SUMIFS('Call Stats Raw'!D:D,'Call Stats Raw'!$B:$B,'Weekly Call Stats by Agent'!$B103,'Call Stats Raw'!$R:$R,'Weekly Call Stats by Agent'!$H103)</f>
        <v>214</v>
      </c>
      <c r="D103" s="16">
        <f>SUMIFS('Call Stats Raw'!E:E,'Call Stats Raw'!$B:$B,'Weekly Call Stats by Agent'!$B103,'Call Stats Raw'!$R:$R,'Weekly Call Stats by Agent'!$H103)</f>
        <v>204.5</v>
      </c>
      <c r="E103" s="20">
        <f>AVERAGEIFS('Call Stats Raw'!G:G,'Call Stats Raw'!$B:$B,'Weekly Call Stats by Agent'!$B103,'Call Stats Raw'!$R:$R,'Weekly Call Stats by Agent'!$H103)</f>
        <v>4.8837117586215145E-2</v>
      </c>
      <c r="F103" s="7">
        <f>SUMIFS('Call Stats Raw'!P:P,'Call Stats Raw'!$B:$B,'Weekly Call Stats by Agent'!$B103,'Call Stats Raw'!$R:$R,'Weekly Call Stats by Agent'!$H103)</f>
        <v>65.266666666666666</v>
      </c>
      <c r="G103" s="7">
        <f>AVERAGEIFS('Call Stats Raw'!P:P,'Call Stats Raw'!$B:$B,'Weekly Call Stats by Agent'!$B103,'Call Stats Raw'!$R:$R,'Weekly Call Stats by Agent'!$H103)</f>
        <v>10.877777777777778</v>
      </c>
      <c r="H103" s="5">
        <v>31</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34465-9188-1348-AE3A-22EED07E7A75}">
  <dimension ref="A1:R2661"/>
  <sheetViews>
    <sheetView workbookViewId="0">
      <pane ySplit="1" topLeftCell="A2" activePane="bottomLeft" state="frozen"/>
      <selection pane="bottomLeft"/>
    </sheetView>
  </sheetViews>
  <sheetFormatPr baseColWidth="10" defaultRowHeight="16" x14ac:dyDescent="0.2"/>
  <cols>
    <col min="1" max="1" width="14.33203125" style="2" bestFit="1" customWidth="1"/>
    <col min="2" max="2" width="22.33203125" style="2" bestFit="1" customWidth="1"/>
    <col min="3" max="3" width="25.83203125" style="2" bestFit="1" customWidth="1"/>
    <col min="4" max="4" width="20.1640625" style="2" bestFit="1" customWidth="1"/>
    <col min="5" max="5" width="20.83203125" style="2" bestFit="1" customWidth="1"/>
    <col min="6" max="6" width="18.33203125" style="2" bestFit="1" customWidth="1"/>
    <col min="7" max="7" width="22" style="2" bestFit="1" customWidth="1"/>
    <col min="8" max="8" width="22.1640625" style="2" bestFit="1" customWidth="1"/>
    <col min="9" max="9" width="26" style="2" bestFit="1" customWidth="1"/>
    <col min="10" max="10" width="25" style="2" bestFit="1" customWidth="1"/>
    <col min="11" max="11" width="28" style="2" bestFit="1" customWidth="1"/>
    <col min="12" max="12" width="24.5" style="2" bestFit="1" customWidth="1"/>
    <col min="13" max="13" width="32.1640625" style="2" bestFit="1" customWidth="1"/>
    <col min="14" max="14" width="27.6640625" style="2" bestFit="1" customWidth="1"/>
    <col min="15" max="15" width="28.1640625" style="2" bestFit="1" customWidth="1"/>
    <col min="16" max="16" width="28.6640625" style="2" bestFit="1" customWidth="1"/>
    <col min="17" max="17" width="10.6640625" style="2" bestFit="1" customWidth="1"/>
    <col min="18" max="18" width="11.5" style="2" bestFit="1" customWidth="1"/>
    <col min="19" max="16384" width="10.83203125" style="2"/>
  </cols>
  <sheetData>
    <row r="1" spans="1:18" s="5" customFormat="1" x14ac:dyDescent="0.2">
      <c r="A1" s="12" t="s">
        <v>71</v>
      </c>
      <c r="B1" s="12" t="s">
        <v>29</v>
      </c>
      <c r="C1" s="12" t="s">
        <v>50</v>
      </c>
      <c r="D1" s="12" t="s">
        <v>25</v>
      </c>
      <c r="E1" s="12" t="s">
        <v>26</v>
      </c>
      <c r="F1" s="18" t="s">
        <v>27</v>
      </c>
      <c r="G1" s="18" t="s">
        <v>51</v>
      </c>
      <c r="H1" s="18" t="s">
        <v>28</v>
      </c>
      <c r="I1" s="12" t="s">
        <v>58</v>
      </c>
      <c r="J1" s="12" t="s">
        <v>59</v>
      </c>
      <c r="K1" s="13" t="s">
        <v>52</v>
      </c>
      <c r="L1" s="12" t="s">
        <v>60</v>
      </c>
      <c r="M1" s="12" t="s">
        <v>61</v>
      </c>
      <c r="N1" s="6" t="s">
        <v>21</v>
      </c>
      <c r="O1" s="6" t="s">
        <v>22</v>
      </c>
      <c r="P1" s="6" t="s">
        <v>23</v>
      </c>
      <c r="Q1" s="9" t="s">
        <v>0</v>
      </c>
      <c r="R1" s="6" t="s">
        <v>24</v>
      </c>
    </row>
    <row r="2" spans="1:18" x14ac:dyDescent="0.2">
      <c r="A2" s="3">
        <v>1</v>
      </c>
      <c r="B2" s="3" t="s">
        <v>30</v>
      </c>
      <c r="C2" s="3" t="s">
        <v>1</v>
      </c>
      <c r="D2" s="17">
        <v>54.25</v>
      </c>
      <c r="E2" s="17">
        <v>51</v>
      </c>
      <c r="F2" s="10">
        <f>E2/D2</f>
        <v>0.94009216589861755</v>
      </c>
      <c r="G2" s="10">
        <f>H2/D2</f>
        <v>5.9907834101382486E-2</v>
      </c>
      <c r="H2" s="17">
        <f>D2-E2</f>
        <v>3.25</v>
      </c>
      <c r="I2" s="11">
        <v>1.9675925925925926E-4</v>
      </c>
      <c r="J2" s="11">
        <v>1.5509259259259259E-3</v>
      </c>
      <c r="K2" s="8">
        <v>0.64921296296296294</v>
      </c>
      <c r="L2" s="11">
        <v>1.9097222222222222E-3</v>
      </c>
      <c r="M2" s="10">
        <v>0.76280000000000003</v>
      </c>
      <c r="N2" s="2">
        <f>HOUR(K2)</f>
        <v>15</v>
      </c>
      <c r="O2" s="2">
        <f>MINUTE(K2)</f>
        <v>34</v>
      </c>
      <c r="P2" s="7">
        <f>N2+(O2/60)</f>
        <v>15.566666666666666</v>
      </c>
      <c r="Q2" s="4">
        <v>45488</v>
      </c>
      <c r="R2" s="5">
        <f>WEEKNUM(Q2)</f>
        <v>29</v>
      </c>
    </row>
    <row r="3" spans="1:18" x14ac:dyDescent="0.2">
      <c r="A3" s="3">
        <v>2</v>
      </c>
      <c r="B3" s="3" t="s">
        <v>31</v>
      </c>
      <c r="C3" s="3" t="s">
        <v>2</v>
      </c>
      <c r="D3" s="17">
        <v>50</v>
      </c>
      <c r="E3" s="17">
        <v>45.5</v>
      </c>
      <c r="F3" s="10">
        <f t="shared" ref="F3:F66" si="0">E3/D3</f>
        <v>0.91</v>
      </c>
      <c r="G3" s="10">
        <f t="shared" ref="G3:G66" si="1">H3/D3</f>
        <v>0.09</v>
      </c>
      <c r="H3" s="17">
        <f t="shared" ref="H3:H66" si="2">D3-E3</f>
        <v>4.5</v>
      </c>
      <c r="I3" s="11">
        <v>2.3148148148148149E-4</v>
      </c>
      <c r="J3" s="11">
        <v>1.6435185185185185E-3</v>
      </c>
      <c r="K3" s="8">
        <v>0.82215277777777773</v>
      </c>
      <c r="L3" s="11">
        <v>4.8032407407407407E-3</v>
      </c>
      <c r="M3" s="10">
        <v>0.72729999999999995</v>
      </c>
      <c r="N3" s="2">
        <f t="shared" ref="N3:N66" si="3">HOUR(K3)</f>
        <v>19</v>
      </c>
      <c r="O3" s="2">
        <f t="shared" ref="O3:O66" si="4">MINUTE(K3)</f>
        <v>43</v>
      </c>
      <c r="P3" s="7">
        <f t="shared" ref="P3:P66" si="5">N3+(O3/60)</f>
        <v>19.716666666666665</v>
      </c>
      <c r="Q3" s="4">
        <v>45496</v>
      </c>
      <c r="R3" s="5">
        <f t="shared" ref="R3:R66" si="6">WEEKNUM(Q3)</f>
        <v>30</v>
      </c>
    </row>
    <row r="4" spans="1:18" x14ac:dyDescent="0.2">
      <c r="A4" s="3">
        <v>3</v>
      </c>
      <c r="B4" s="3" t="s">
        <v>32</v>
      </c>
      <c r="C4" s="3" t="s">
        <v>3</v>
      </c>
      <c r="D4" s="17">
        <v>54</v>
      </c>
      <c r="E4" s="17">
        <v>49.5</v>
      </c>
      <c r="F4" s="10">
        <f t="shared" si="0"/>
        <v>0.91666666666666663</v>
      </c>
      <c r="G4" s="10">
        <f t="shared" si="1"/>
        <v>8.3333333333333329E-2</v>
      </c>
      <c r="H4" s="17">
        <f t="shared" si="2"/>
        <v>4.5</v>
      </c>
      <c r="I4" s="11">
        <v>2.0833333333333335E-4</v>
      </c>
      <c r="J4" s="11">
        <v>1.8287037037037037E-3</v>
      </c>
      <c r="K4" s="8">
        <v>0.76636574074074071</v>
      </c>
      <c r="L4" s="11">
        <v>2.662037037037037E-3</v>
      </c>
      <c r="M4" s="10">
        <v>0.74299999999999999</v>
      </c>
      <c r="N4" s="2">
        <f t="shared" si="3"/>
        <v>18</v>
      </c>
      <c r="O4" s="2">
        <f t="shared" si="4"/>
        <v>23</v>
      </c>
      <c r="P4" s="7">
        <f t="shared" si="5"/>
        <v>18.383333333333333</v>
      </c>
      <c r="Q4" s="4">
        <v>45485</v>
      </c>
      <c r="R4" s="5">
        <f t="shared" si="6"/>
        <v>28</v>
      </c>
    </row>
    <row r="5" spans="1:18" x14ac:dyDescent="0.2">
      <c r="A5" s="3">
        <v>4</v>
      </c>
      <c r="B5" s="3" t="s">
        <v>33</v>
      </c>
      <c r="C5" s="3" t="s">
        <v>4</v>
      </c>
      <c r="D5" s="17">
        <v>38.75</v>
      </c>
      <c r="E5" s="17">
        <v>36.25</v>
      </c>
      <c r="F5" s="10">
        <f t="shared" si="0"/>
        <v>0.93548387096774188</v>
      </c>
      <c r="G5" s="10">
        <f t="shared" si="1"/>
        <v>6.4516129032258063E-2</v>
      </c>
      <c r="H5" s="17">
        <f t="shared" si="2"/>
        <v>2.5</v>
      </c>
      <c r="I5" s="11">
        <v>1.7361111111111112E-4</v>
      </c>
      <c r="J5" s="11">
        <v>1.724537037037037E-3</v>
      </c>
      <c r="K5" s="8">
        <v>0.41381944444444446</v>
      </c>
      <c r="L5" s="11">
        <v>2.2222222222222222E-3</v>
      </c>
      <c r="M5" s="10">
        <v>0.79610000000000003</v>
      </c>
      <c r="N5" s="2">
        <f t="shared" si="3"/>
        <v>9</v>
      </c>
      <c r="O5" s="2">
        <f t="shared" si="4"/>
        <v>55</v>
      </c>
      <c r="P5" s="7">
        <f t="shared" si="5"/>
        <v>9.9166666666666661</v>
      </c>
      <c r="Q5" s="4">
        <v>45481</v>
      </c>
      <c r="R5" s="5">
        <f t="shared" si="6"/>
        <v>28</v>
      </c>
    </row>
    <row r="6" spans="1:18" x14ac:dyDescent="0.2">
      <c r="A6" s="3">
        <v>5</v>
      </c>
      <c r="B6" s="3" t="s">
        <v>34</v>
      </c>
      <c r="C6" s="3" t="s">
        <v>5</v>
      </c>
      <c r="D6" s="17">
        <v>9.25</v>
      </c>
      <c r="E6" s="17">
        <v>9.25</v>
      </c>
      <c r="F6" s="10">
        <f t="shared" si="0"/>
        <v>1</v>
      </c>
      <c r="G6" s="10">
        <f t="shared" si="1"/>
        <v>0</v>
      </c>
      <c r="H6" s="17">
        <f t="shared" si="2"/>
        <v>0</v>
      </c>
      <c r="I6" s="11">
        <v>3.4722222222222222E-5</v>
      </c>
      <c r="J6" s="11">
        <v>1.4583333333333334E-3</v>
      </c>
      <c r="K6" s="8">
        <v>0.72234953703703708</v>
      </c>
      <c r="L6" s="11">
        <v>4.0509259259259258E-4</v>
      </c>
      <c r="M6" s="10">
        <v>0.97299999999999998</v>
      </c>
      <c r="N6" s="2">
        <f t="shared" si="3"/>
        <v>17</v>
      </c>
      <c r="O6" s="2">
        <f t="shared" si="4"/>
        <v>20</v>
      </c>
      <c r="P6" s="7">
        <f t="shared" si="5"/>
        <v>17.333333333333332</v>
      </c>
      <c r="Q6" s="4">
        <v>45496</v>
      </c>
      <c r="R6" s="5">
        <f t="shared" si="6"/>
        <v>30</v>
      </c>
    </row>
    <row r="7" spans="1:18" x14ac:dyDescent="0.2">
      <c r="A7" s="3">
        <v>6</v>
      </c>
      <c r="B7" s="3" t="s">
        <v>35</v>
      </c>
      <c r="C7" s="3" t="s">
        <v>6</v>
      </c>
      <c r="D7" s="17">
        <v>78.75</v>
      </c>
      <c r="E7" s="17">
        <v>76</v>
      </c>
      <c r="F7" s="10">
        <f t="shared" si="0"/>
        <v>0.96507936507936509</v>
      </c>
      <c r="G7" s="10">
        <f t="shared" si="1"/>
        <v>3.4920634920634921E-2</v>
      </c>
      <c r="H7" s="17">
        <f t="shared" si="2"/>
        <v>2.75</v>
      </c>
      <c r="I7" s="11">
        <v>2.0833333333333335E-4</v>
      </c>
      <c r="J7" s="11">
        <v>1.1516203703703704E-2</v>
      </c>
      <c r="K7" s="8">
        <v>0.18228009259259259</v>
      </c>
      <c r="L7" s="11">
        <v>1.8171296296296297E-3</v>
      </c>
      <c r="M7" s="10">
        <v>0.77170000000000005</v>
      </c>
      <c r="N7" s="2">
        <f t="shared" si="3"/>
        <v>4</v>
      </c>
      <c r="O7" s="2">
        <f t="shared" si="4"/>
        <v>22</v>
      </c>
      <c r="P7" s="7">
        <f t="shared" si="5"/>
        <v>4.3666666666666663</v>
      </c>
      <c r="Q7" s="4">
        <v>45480</v>
      </c>
      <c r="R7" s="5">
        <f t="shared" si="6"/>
        <v>28</v>
      </c>
    </row>
    <row r="8" spans="1:18" x14ac:dyDescent="0.2">
      <c r="A8" s="3">
        <v>7</v>
      </c>
      <c r="B8" s="3" t="s">
        <v>36</v>
      </c>
      <c r="C8" s="3" t="s">
        <v>7</v>
      </c>
      <c r="D8" s="17">
        <v>63</v>
      </c>
      <c r="E8" s="17">
        <v>61</v>
      </c>
      <c r="F8" s="10">
        <f t="shared" si="0"/>
        <v>0.96825396825396826</v>
      </c>
      <c r="G8" s="10">
        <f t="shared" si="1"/>
        <v>3.1746031746031744E-2</v>
      </c>
      <c r="H8" s="17">
        <f t="shared" si="2"/>
        <v>2</v>
      </c>
      <c r="I8" s="11">
        <v>1.5046296296296297E-4</v>
      </c>
      <c r="J8" s="11">
        <v>1.0995370370370371E-2</v>
      </c>
      <c r="K8" s="8">
        <v>0.10747685185185185</v>
      </c>
      <c r="L8" s="11">
        <v>1.4120370370370369E-3</v>
      </c>
      <c r="M8" s="10">
        <v>0.82</v>
      </c>
      <c r="N8" s="2">
        <f t="shared" si="3"/>
        <v>2</v>
      </c>
      <c r="O8" s="2">
        <f t="shared" si="4"/>
        <v>34</v>
      </c>
      <c r="P8" s="7">
        <f t="shared" si="5"/>
        <v>2.5666666666666664</v>
      </c>
      <c r="Q8" s="4">
        <v>45483</v>
      </c>
      <c r="R8" s="5">
        <f t="shared" si="6"/>
        <v>28</v>
      </c>
    </row>
    <row r="9" spans="1:18" x14ac:dyDescent="0.2">
      <c r="A9" s="3">
        <v>8</v>
      </c>
      <c r="B9" s="3" t="s">
        <v>37</v>
      </c>
      <c r="C9" s="3" t="s">
        <v>8</v>
      </c>
      <c r="D9" s="17">
        <v>53.25</v>
      </c>
      <c r="E9" s="17">
        <v>51.25</v>
      </c>
      <c r="F9" s="10">
        <f t="shared" si="0"/>
        <v>0.96244131455399062</v>
      </c>
      <c r="G9" s="10">
        <f t="shared" si="1"/>
        <v>3.7558685446009391E-2</v>
      </c>
      <c r="H9" s="17">
        <f t="shared" si="2"/>
        <v>2</v>
      </c>
      <c r="I9" s="11">
        <v>1.1574074074074075E-4</v>
      </c>
      <c r="J9" s="11">
        <v>1.5046296296296296E-3</v>
      </c>
      <c r="K9" s="8">
        <v>0.24990740740740741</v>
      </c>
      <c r="L9" s="11">
        <v>2.3379629629629631E-3</v>
      </c>
      <c r="M9" s="10">
        <v>0.88100000000000001</v>
      </c>
      <c r="N9" s="2">
        <f t="shared" si="3"/>
        <v>5</v>
      </c>
      <c r="O9" s="2">
        <f t="shared" si="4"/>
        <v>59</v>
      </c>
      <c r="P9" s="7">
        <f t="shared" si="5"/>
        <v>5.9833333333333334</v>
      </c>
      <c r="Q9" s="4">
        <v>45497</v>
      </c>
      <c r="R9" s="5">
        <f t="shared" si="6"/>
        <v>30</v>
      </c>
    </row>
    <row r="10" spans="1:18" x14ac:dyDescent="0.2">
      <c r="A10" s="3">
        <v>9</v>
      </c>
      <c r="B10" s="3" t="s">
        <v>38</v>
      </c>
      <c r="C10" s="3" t="s">
        <v>9</v>
      </c>
      <c r="D10" s="17">
        <v>54.75</v>
      </c>
      <c r="E10" s="17">
        <v>50</v>
      </c>
      <c r="F10" s="10">
        <f t="shared" si="0"/>
        <v>0.91324200913242004</v>
      </c>
      <c r="G10" s="10">
        <f t="shared" si="1"/>
        <v>8.6757990867579904E-2</v>
      </c>
      <c r="H10" s="17">
        <f t="shared" si="2"/>
        <v>4.75</v>
      </c>
      <c r="I10" s="11">
        <v>1.7361111111111112E-4</v>
      </c>
      <c r="J10" s="11">
        <v>1.5972222222222223E-3</v>
      </c>
      <c r="K10" s="8">
        <v>0.20650462962962962</v>
      </c>
      <c r="L10" s="11">
        <v>4.3055555555555555E-3</v>
      </c>
      <c r="M10" s="10">
        <v>0.79449999999999998</v>
      </c>
      <c r="N10" s="2">
        <f t="shared" si="3"/>
        <v>4</v>
      </c>
      <c r="O10" s="2">
        <f t="shared" si="4"/>
        <v>57</v>
      </c>
      <c r="P10" s="7">
        <f t="shared" si="5"/>
        <v>4.95</v>
      </c>
      <c r="Q10" s="4">
        <v>45486</v>
      </c>
      <c r="R10" s="5">
        <f t="shared" si="6"/>
        <v>28</v>
      </c>
    </row>
    <row r="11" spans="1:18" x14ac:dyDescent="0.2">
      <c r="A11" s="3">
        <v>10</v>
      </c>
      <c r="B11" s="3" t="s">
        <v>39</v>
      </c>
      <c r="C11" s="3" t="s">
        <v>10</v>
      </c>
      <c r="D11" s="17">
        <v>92.75</v>
      </c>
      <c r="E11" s="17">
        <v>87</v>
      </c>
      <c r="F11" s="10">
        <f t="shared" si="0"/>
        <v>0.93800539083557954</v>
      </c>
      <c r="G11" s="10">
        <f t="shared" si="1"/>
        <v>6.1994609164420483E-2</v>
      </c>
      <c r="H11" s="17">
        <f t="shared" si="2"/>
        <v>5.75</v>
      </c>
      <c r="I11" s="11">
        <v>2.199074074074074E-4</v>
      </c>
      <c r="J11" s="11">
        <v>1.4351851851851852E-2</v>
      </c>
      <c r="K11" s="8">
        <v>3.079861111111111E-2</v>
      </c>
      <c r="L11" s="11">
        <v>2.4189814814814816E-3</v>
      </c>
      <c r="M11" s="10">
        <v>0.73629999999999995</v>
      </c>
      <c r="N11" s="2">
        <f t="shared" si="3"/>
        <v>0</v>
      </c>
      <c r="O11" s="2">
        <f t="shared" si="4"/>
        <v>44</v>
      </c>
      <c r="P11" s="7">
        <f t="shared" si="5"/>
        <v>0.73333333333333328</v>
      </c>
      <c r="Q11" s="4">
        <v>45475</v>
      </c>
      <c r="R11" s="5">
        <f t="shared" si="6"/>
        <v>27</v>
      </c>
    </row>
    <row r="12" spans="1:18" x14ac:dyDescent="0.2">
      <c r="A12" s="3">
        <v>11</v>
      </c>
      <c r="B12" s="3" t="s">
        <v>40</v>
      </c>
      <c r="C12" s="3" t="s">
        <v>11</v>
      </c>
      <c r="D12" s="17">
        <v>41.5</v>
      </c>
      <c r="E12" s="17">
        <v>41</v>
      </c>
      <c r="F12" s="10">
        <f t="shared" si="0"/>
        <v>0.98795180722891562</v>
      </c>
      <c r="G12" s="10">
        <f t="shared" si="1"/>
        <v>1.2048192771084338E-2</v>
      </c>
      <c r="H12" s="17">
        <f t="shared" si="2"/>
        <v>0.5</v>
      </c>
      <c r="I12" s="11">
        <v>1.3888888888888889E-4</v>
      </c>
      <c r="J12" s="11">
        <v>1.5046296296296296E-3</v>
      </c>
      <c r="K12" s="8">
        <v>0.68374999999999997</v>
      </c>
      <c r="L12" s="11">
        <v>1.9212962962962964E-3</v>
      </c>
      <c r="M12" s="10">
        <v>0.81330000000000002</v>
      </c>
      <c r="N12" s="2">
        <f t="shared" si="3"/>
        <v>16</v>
      </c>
      <c r="O12" s="2">
        <f t="shared" si="4"/>
        <v>24</v>
      </c>
      <c r="P12" s="7">
        <f t="shared" si="5"/>
        <v>16.399999999999999</v>
      </c>
      <c r="Q12" s="4">
        <v>45492</v>
      </c>
      <c r="R12" s="5">
        <f t="shared" si="6"/>
        <v>29</v>
      </c>
    </row>
    <row r="13" spans="1:18" x14ac:dyDescent="0.2">
      <c r="A13" s="3">
        <v>12</v>
      </c>
      <c r="B13" s="3" t="s">
        <v>41</v>
      </c>
      <c r="C13" s="3" t="s">
        <v>12</v>
      </c>
      <c r="D13" s="17">
        <v>8</v>
      </c>
      <c r="E13" s="17">
        <v>8</v>
      </c>
      <c r="F13" s="10">
        <f t="shared" si="0"/>
        <v>1</v>
      </c>
      <c r="G13" s="10">
        <f t="shared" si="1"/>
        <v>0</v>
      </c>
      <c r="H13" s="17">
        <f t="shared" si="2"/>
        <v>0</v>
      </c>
      <c r="I13" s="11">
        <v>2.3148148148148147E-5</v>
      </c>
      <c r="J13" s="11">
        <v>1.4236111111111112E-3</v>
      </c>
      <c r="K13" s="8">
        <v>0.46842592592592591</v>
      </c>
      <c r="L13" s="11">
        <v>3.4722222222222222E-5</v>
      </c>
      <c r="M13" s="10">
        <v>1</v>
      </c>
      <c r="N13" s="2">
        <f t="shared" si="3"/>
        <v>11</v>
      </c>
      <c r="O13" s="2">
        <f t="shared" si="4"/>
        <v>14</v>
      </c>
      <c r="P13" s="7">
        <f t="shared" si="5"/>
        <v>11.233333333333333</v>
      </c>
      <c r="Q13" s="4">
        <v>45479</v>
      </c>
      <c r="R13" s="5">
        <f t="shared" si="6"/>
        <v>27</v>
      </c>
    </row>
    <row r="14" spans="1:18" x14ac:dyDescent="0.2">
      <c r="A14" s="3">
        <v>13</v>
      </c>
      <c r="B14" s="3" t="s">
        <v>42</v>
      </c>
      <c r="C14" s="3" t="s">
        <v>13</v>
      </c>
      <c r="D14" s="17">
        <v>57.75</v>
      </c>
      <c r="E14" s="17">
        <v>55.5</v>
      </c>
      <c r="F14" s="10">
        <f t="shared" si="0"/>
        <v>0.96103896103896103</v>
      </c>
      <c r="G14" s="10">
        <f t="shared" si="1"/>
        <v>3.896103896103896E-2</v>
      </c>
      <c r="H14" s="17">
        <f t="shared" si="2"/>
        <v>2.25</v>
      </c>
      <c r="I14" s="11">
        <v>9.2592592592592588E-5</v>
      </c>
      <c r="J14" s="11">
        <v>1.261574074074074E-3</v>
      </c>
      <c r="K14" s="8">
        <v>0.47562500000000002</v>
      </c>
      <c r="L14" s="11">
        <v>1.5972222222222223E-3</v>
      </c>
      <c r="M14" s="10">
        <v>0.86460000000000004</v>
      </c>
      <c r="N14" s="2">
        <f t="shared" si="3"/>
        <v>11</v>
      </c>
      <c r="O14" s="2">
        <f t="shared" si="4"/>
        <v>24</v>
      </c>
      <c r="P14" s="7">
        <f t="shared" si="5"/>
        <v>11.4</v>
      </c>
      <c r="Q14" s="4">
        <v>45502</v>
      </c>
      <c r="R14" s="5">
        <f t="shared" si="6"/>
        <v>31</v>
      </c>
    </row>
    <row r="15" spans="1:18" x14ac:dyDescent="0.2">
      <c r="A15" s="3">
        <v>14</v>
      </c>
      <c r="B15" s="3" t="s">
        <v>43</v>
      </c>
      <c r="C15" s="3" t="s">
        <v>14</v>
      </c>
      <c r="D15" s="17">
        <v>51.25</v>
      </c>
      <c r="E15" s="17">
        <v>49.25</v>
      </c>
      <c r="F15" s="10">
        <f t="shared" si="0"/>
        <v>0.96097560975609753</v>
      </c>
      <c r="G15" s="10">
        <f t="shared" si="1"/>
        <v>3.9024390243902439E-2</v>
      </c>
      <c r="H15" s="17">
        <f t="shared" si="2"/>
        <v>2</v>
      </c>
      <c r="I15" s="11">
        <v>8.1018518518518516E-5</v>
      </c>
      <c r="J15" s="11">
        <v>1.2962962962962963E-3</v>
      </c>
      <c r="K15" s="8">
        <v>0.90512731481481479</v>
      </c>
      <c r="L15" s="11">
        <v>1.9444444444444444E-3</v>
      </c>
      <c r="M15" s="10">
        <v>0.92610000000000003</v>
      </c>
      <c r="N15" s="2">
        <f t="shared" si="3"/>
        <v>21</v>
      </c>
      <c r="O15" s="2">
        <f t="shared" si="4"/>
        <v>43</v>
      </c>
      <c r="P15" s="7">
        <f t="shared" si="5"/>
        <v>21.716666666666665</v>
      </c>
      <c r="Q15" s="4">
        <v>45488</v>
      </c>
      <c r="R15" s="5">
        <f t="shared" si="6"/>
        <v>29</v>
      </c>
    </row>
    <row r="16" spans="1:18" x14ac:dyDescent="0.2">
      <c r="A16" s="3">
        <v>4</v>
      </c>
      <c r="B16" s="3" t="s">
        <v>33</v>
      </c>
      <c r="C16" s="3" t="s">
        <v>4</v>
      </c>
      <c r="D16" s="17">
        <v>84.5</v>
      </c>
      <c r="E16" s="17">
        <v>78.25</v>
      </c>
      <c r="F16" s="10">
        <f t="shared" si="0"/>
        <v>0.92603550295857984</v>
      </c>
      <c r="G16" s="10">
        <f t="shared" si="1"/>
        <v>7.3964497041420121E-2</v>
      </c>
      <c r="H16" s="17">
        <f t="shared" si="2"/>
        <v>6.25</v>
      </c>
      <c r="I16" s="11">
        <v>1.5046296296296297E-4</v>
      </c>
      <c r="J16" s="11">
        <v>1.2847222222222223E-3</v>
      </c>
      <c r="K16" s="8">
        <v>0.8244097222222222</v>
      </c>
      <c r="L16" s="11">
        <v>2.5462962962962965E-3</v>
      </c>
      <c r="M16" s="10">
        <v>0.80059999999999998</v>
      </c>
      <c r="N16" s="2">
        <f t="shared" si="3"/>
        <v>19</v>
      </c>
      <c r="O16" s="2">
        <f t="shared" si="4"/>
        <v>47</v>
      </c>
      <c r="P16" s="7">
        <f t="shared" si="5"/>
        <v>19.783333333333335</v>
      </c>
      <c r="Q16" s="4">
        <v>45495</v>
      </c>
      <c r="R16" s="5">
        <f t="shared" si="6"/>
        <v>30</v>
      </c>
    </row>
    <row r="17" spans="1:18" x14ac:dyDescent="0.2">
      <c r="A17" s="3">
        <v>5</v>
      </c>
      <c r="B17" s="3" t="s">
        <v>34</v>
      </c>
      <c r="C17" s="3" t="s">
        <v>5</v>
      </c>
      <c r="D17" s="17">
        <v>45</v>
      </c>
      <c r="E17" s="17">
        <v>43.5</v>
      </c>
      <c r="F17" s="10">
        <f t="shared" si="0"/>
        <v>0.96666666666666667</v>
      </c>
      <c r="G17" s="10">
        <f t="shared" si="1"/>
        <v>3.3333333333333333E-2</v>
      </c>
      <c r="H17" s="17">
        <f t="shared" si="2"/>
        <v>1.5</v>
      </c>
      <c r="I17" s="11">
        <v>1.5046296296296297E-4</v>
      </c>
      <c r="J17" s="11">
        <v>1.5972222222222223E-3</v>
      </c>
      <c r="K17" s="8">
        <v>0.35864583333333333</v>
      </c>
      <c r="L17" s="11">
        <v>2.3842592592592591E-3</v>
      </c>
      <c r="M17" s="10">
        <v>0.83799999999999997</v>
      </c>
      <c r="N17" s="2">
        <f t="shared" si="3"/>
        <v>8</v>
      </c>
      <c r="O17" s="2">
        <f t="shared" si="4"/>
        <v>36</v>
      </c>
      <c r="P17" s="7">
        <f t="shared" si="5"/>
        <v>8.6</v>
      </c>
      <c r="Q17" s="4">
        <v>45493</v>
      </c>
      <c r="R17" s="5">
        <f t="shared" si="6"/>
        <v>29</v>
      </c>
    </row>
    <row r="18" spans="1:18" x14ac:dyDescent="0.2">
      <c r="A18" s="3">
        <v>6</v>
      </c>
      <c r="B18" s="3" t="s">
        <v>35</v>
      </c>
      <c r="C18" s="3" t="s">
        <v>6</v>
      </c>
      <c r="D18" s="17">
        <v>56.5</v>
      </c>
      <c r="E18" s="17">
        <v>52.75</v>
      </c>
      <c r="F18" s="10">
        <f t="shared" si="0"/>
        <v>0.9336283185840708</v>
      </c>
      <c r="G18" s="10">
        <f t="shared" si="1"/>
        <v>6.637168141592921E-2</v>
      </c>
      <c r="H18" s="17">
        <f t="shared" si="2"/>
        <v>3.75</v>
      </c>
      <c r="I18" s="11">
        <v>2.3148148148148149E-4</v>
      </c>
      <c r="J18" s="11">
        <v>1.4351851851851852E-3</v>
      </c>
      <c r="K18" s="8">
        <v>0.95627314814814812</v>
      </c>
      <c r="L18" s="11">
        <v>3.3912037037037036E-3</v>
      </c>
      <c r="M18" s="10">
        <v>0.76229999999999998</v>
      </c>
      <c r="N18" s="2">
        <f t="shared" si="3"/>
        <v>22</v>
      </c>
      <c r="O18" s="2">
        <f t="shared" si="4"/>
        <v>57</v>
      </c>
      <c r="P18" s="7">
        <f t="shared" si="5"/>
        <v>22.95</v>
      </c>
      <c r="Q18" s="4">
        <v>45478</v>
      </c>
      <c r="R18" s="5">
        <f t="shared" si="6"/>
        <v>27</v>
      </c>
    </row>
    <row r="19" spans="1:18" x14ac:dyDescent="0.2">
      <c r="A19" s="3">
        <v>18</v>
      </c>
      <c r="B19" s="3" t="s">
        <v>44</v>
      </c>
      <c r="C19" s="3" t="s">
        <v>18</v>
      </c>
      <c r="D19" s="17">
        <v>56.5</v>
      </c>
      <c r="E19" s="17">
        <v>53</v>
      </c>
      <c r="F19" s="10">
        <f t="shared" si="0"/>
        <v>0.93805309734513276</v>
      </c>
      <c r="G19" s="10">
        <f t="shared" si="1"/>
        <v>6.1946902654867256E-2</v>
      </c>
      <c r="H19" s="17">
        <f t="shared" si="2"/>
        <v>3.5</v>
      </c>
      <c r="I19" s="11">
        <v>1.1574074074074075E-4</v>
      </c>
      <c r="J19" s="11">
        <v>1.4236111111111112E-3</v>
      </c>
      <c r="K19" s="8">
        <v>0.92690972222222223</v>
      </c>
      <c r="L19" s="11">
        <v>1.9097222222222222E-3</v>
      </c>
      <c r="M19" s="10">
        <v>0.84440000000000004</v>
      </c>
      <c r="N19" s="2">
        <f t="shared" si="3"/>
        <v>22</v>
      </c>
      <c r="O19" s="2">
        <f t="shared" si="4"/>
        <v>14</v>
      </c>
      <c r="P19" s="7">
        <f t="shared" si="5"/>
        <v>22.233333333333334</v>
      </c>
      <c r="Q19" s="4">
        <v>45503</v>
      </c>
      <c r="R19" s="5">
        <f t="shared" si="6"/>
        <v>31</v>
      </c>
    </row>
    <row r="20" spans="1:18" x14ac:dyDescent="0.2">
      <c r="A20" s="3">
        <v>19</v>
      </c>
      <c r="B20" s="3" t="s">
        <v>45</v>
      </c>
      <c r="C20" s="3" t="s">
        <v>19</v>
      </c>
      <c r="D20" s="17">
        <v>11.25</v>
      </c>
      <c r="E20" s="17">
        <v>11</v>
      </c>
      <c r="F20" s="10">
        <f t="shared" si="0"/>
        <v>0.97777777777777775</v>
      </c>
      <c r="G20" s="10">
        <f t="shared" si="1"/>
        <v>2.2222222222222223E-2</v>
      </c>
      <c r="H20" s="17">
        <f t="shared" si="2"/>
        <v>0.25</v>
      </c>
      <c r="I20" s="11">
        <v>2.3148148148148147E-5</v>
      </c>
      <c r="J20" s="11">
        <v>1.4351851851851852E-3</v>
      </c>
      <c r="K20" s="8">
        <v>0.22225694444444444</v>
      </c>
      <c r="L20" s="11">
        <v>6.3657407407407413E-4</v>
      </c>
      <c r="M20" s="10">
        <v>0.9778</v>
      </c>
      <c r="N20" s="2">
        <f t="shared" si="3"/>
        <v>5</v>
      </c>
      <c r="O20" s="2">
        <f t="shared" si="4"/>
        <v>20</v>
      </c>
      <c r="P20" s="7">
        <f t="shared" si="5"/>
        <v>5.333333333333333</v>
      </c>
      <c r="Q20" s="4">
        <v>45484</v>
      </c>
      <c r="R20" s="5">
        <f t="shared" si="6"/>
        <v>28</v>
      </c>
    </row>
    <row r="21" spans="1:18" x14ac:dyDescent="0.2">
      <c r="A21" s="3">
        <v>20</v>
      </c>
      <c r="B21" s="3" t="s">
        <v>46</v>
      </c>
      <c r="C21" s="3" t="s">
        <v>20</v>
      </c>
      <c r="D21" s="17">
        <v>54.5</v>
      </c>
      <c r="E21" s="17">
        <v>48.5</v>
      </c>
      <c r="F21" s="10">
        <f t="shared" si="0"/>
        <v>0.88990825688073394</v>
      </c>
      <c r="G21" s="10">
        <f t="shared" si="1"/>
        <v>0.11009174311926606</v>
      </c>
      <c r="H21" s="17">
        <f t="shared" si="2"/>
        <v>6</v>
      </c>
      <c r="I21" s="11">
        <v>3.0092592592592595E-4</v>
      </c>
      <c r="J21" s="11">
        <v>1.8865740740740742E-3</v>
      </c>
      <c r="K21" s="8">
        <v>0.1019675925925926</v>
      </c>
      <c r="L21" s="11">
        <v>4.4907407407407405E-3</v>
      </c>
      <c r="M21" s="10">
        <v>0.68979999999999997</v>
      </c>
      <c r="N21" s="2">
        <f t="shared" si="3"/>
        <v>2</v>
      </c>
      <c r="O21" s="2">
        <f t="shared" si="4"/>
        <v>26</v>
      </c>
      <c r="P21" s="7">
        <f t="shared" si="5"/>
        <v>2.4333333333333336</v>
      </c>
      <c r="Q21" s="4">
        <v>45490</v>
      </c>
      <c r="R21" s="5">
        <f t="shared" si="6"/>
        <v>29</v>
      </c>
    </row>
    <row r="22" spans="1:18" x14ac:dyDescent="0.2">
      <c r="A22" s="3">
        <v>1</v>
      </c>
      <c r="B22" s="3" t="s">
        <v>30</v>
      </c>
      <c r="C22" s="3" t="s">
        <v>1</v>
      </c>
      <c r="D22" s="17">
        <v>46.75</v>
      </c>
      <c r="E22" s="17">
        <v>43.5</v>
      </c>
      <c r="F22" s="10">
        <f t="shared" si="0"/>
        <v>0.93048128342245995</v>
      </c>
      <c r="G22" s="10">
        <f t="shared" si="1"/>
        <v>6.9518716577540107E-2</v>
      </c>
      <c r="H22" s="17">
        <f t="shared" si="2"/>
        <v>3.25</v>
      </c>
      <c r="I22" s="11">
        <v>1.7361111111111112E-4</v>
      </c>
      <c r="J22" s="11">
        <v>1.5740740740740741E-3</v>
      </c>
      <c r="K22" s="8">
        <v>0.64030092592592591</v>
      </c>
      <c r="L22" s="11">
        <v>3.2291666666666666E-3</v>
      </c>
      <c r="M22" s="10">
        <v>0.81520000000000004</v>
      </c>
      <c r="N22" s="2">
        <f t="shared" si="3"/>
        <v>15</v>
      </c>
      <c r="O22" s="2">
        <f t="shared" si="4"/>
        <v>22</v>
      </c>
      <c r="P22" s="7">
        <f t="shared" si="5"/>
        <v>15.366666666666667</v>
      </c>
      <c r="Q22" s="4">
        <v>45480</v>
      </c>
      <c r="R22" s="5">
        <f t="shared" si="6"/>
        <v>28</v>
      </c>
    </row>
    <row r="23" spans="1:18" x14ac:dyDescent="0.2">
      <c r="A23" s="3">
        <v>2</v>
      </c>
      <c r="B23" s="3" t="s">
        <v>31</v>
      </c>
      <c r="C23" s="3" t="s">
        <v>2</v>
      </c>
      <c r="D23" s="17">
        <v>47.75</v>
      </c>
      <c r="E23" s="17">
        <v>46</v>
      </c>
      <c r="F23" s="10">
        <f t="shared" si="0"/>
        <v>0.96335078534031415</v>
      </c>
      <c r="G23" s="10">
        <f t="shared" si="1"/>
        <v>3.6649214659685861E-2</v>
      </c>
      <c r="H23" s="17">
        <f t="shared" si="2"/>
        <v>1.75</v>
      </c>
      <c r="I23" s="11">
        <v>1.1574074074074075E-4</v>
      </c>
      <c r="J23" s="11">
        <v>1.4930555555555556E-3</v>
      </c>
      <c r="K23" s="8">
        <v>0.67821759259259262</v>
      </c>
      <c r="L23" s="11">
        <v>2.5462962962962965E-3</v>
      </c>
      <c r="M23" s="10">
        <v>0.85640000000000005</v>
      </c>
      <c r="N23" s="2">
        <f t="shared" si="3"/>
        <v>16</v>
      </c>
      <c r="O23" s="2">
        <f t="shared" si="4"/>
        <v>16</v>
      </c>
      <c r="P23" s="7">
        <f t="shared" si="5"/>
        <v>16.266666666666666</v>
      </c>
      <c r="Q23" s="4">
        <v>45481</v>
      </c>
      <c r="R23" s="5">
        <f t="shared" si="6"/>
        <v>28</v>
      </c>
    </row>
    <row r="24" spans="1:18" x14ac:dyDescent="0.2">
      <c r="A24" s="3">
        <v>3</v>
      </c>
      <c r="B24" s="3" t="s">
        <v>32</v>
      </c>
      <c r="C24" s="3" t="s">
        <v>3</v>
      </c>
      <c r="D24" s="17">
        <v>47</v>
      </c>
      <c r="E24" s="17">
        <v>43.5</v>
      </c>
      <c r="F24" s="10">
        <f t="shared" si="0"/>
        <v>0.92553191489361697</v>
      </c>
      <c r="G24" s="10">
        <f t="shared" si="1"/>
        <v>7.4468085106382975E-2</v>
      </c>
      <c r="H24" s="17">
        <f t="shared" si="2"/>
        <v>3.5</v>
      </c>
      <c r="I24" s="11">
        <v>1.7361111111111112E-4</v>
      </c>
      <c r="J24" s="11">
        <v>1.6782407407407408E-3</v>
      </c>
      <c r="K24" s="8">
        <v>0.64618055555555554</v>
      </c>
      <c r="L24" s="11">
        <v>2.1875000000000002E-3</v>
      </c>
      <c r="M24" s="10">
        <v>0.76880000000000004</v>
      </c>
      <c r="N24" s="2">
        <f t="shared" si="3"/>
        <v>15</v>
      </c>
      <c r="O24" s="2">
        <f t="shared" si="4"/>
        <v>30</v>
      </c>
      <c r="P24" s="7">
        <f t="shared" si="5"/>
        <v>15.5</v>
      </c>
      <c r="Q24" s="4">
        <v>45489</v>
      </c>
      <c r="R24" s="5">
        <f t="shared" si="6"/>
        <v>29</v>
      </c>
    </row>
    <row r="25" spans="1:18" x14ac:dyDescent="0.2">
      <c r="A25" s="3">
        <v>4</v>
      </c>
      <c r="B25" s="3" t="s">
        <v>33</v>
      </c>
      <c r="C25" s="3" t="s">
        <v>4</v>
      </c>
      <c r="D25" s="17">
        <v>38.5</v>
      </c>
      <c r="E25" s="17">
        <v>37</v>
      </c>
      <c r="F25" s="10">
        <f t="shared" si="0"/>
        <v>0.96103896103896103</v>
      </c>
      <c r="G25" s="10">
        <f t="shared" si="1"/>
        <v>3.896103896103896E-2</v>
      </c>
      <c r="H25" s="17">
        <f t="shared" si="2"/>
        <v>1.5</v>
      </c>
      <c r="I25" s="11">
        <v>1.1574074074074075E-4</v>
      </c>
      <c r="J25" s="11">
        <v>1.7013888888888888E-3</v>
      </c>
      <c r="K25" s="8">
        <v>0.20574074074074075</v>
      </c>
      <c r="L25" s="11">
        <v>2.5000000000000001E-3</v>
      </c>
      <c r="M25" s="10">
        <v>0.85060000000000002</v>
      </c>
      <c r="N25" s="2">
        <f t="shared" si="3"/>
        <v>4</v>
      </c>
      <c r="O25" s="2">
        <f t="shared" si="4"/>
        <v>56</v>
      </c>
      <c r="P25" s="7">
        <f t="shared" si="5"/>
        <v>4.9333333333333336</v>
      </c>
      <c r="Q25" s="4">
        <v>45497</v>
      </c>
      <c r="R25" s="5">
        <f t="shared" si="6"/>
        <v>30</v>
      </c>
    </row>
    <row r="26" spans="1:18" x14ac:dyDescent="0.2">
      <c r="A26" s="3">
        <v>5</v>
      </c>
      <c r="B26" s="3" t="s">
        <v>34</v>
      </c>
      <c r="C26" s="3" t="s">
        <v>5</v>
      </c>
      <c r="D26" s="17">
        <v>41.5</v>
      </c>
      <c r="E26" s="17">
        <v>37.5</v>
      </c>
      <c r="F26" s="10">
        <f t="shared" si="0"/>
        <v>0.90361445783132532</v>
      </c>
      <c r="G26" s="10">
        <f t="shared" si="1"/>
        <v>9.6385542168674704E-2</v>
      </c>
      <c r="H26" s="17">
        <f t="shared" si="2"/>
        <v>4</v>
      </c>
      <c r="I26" s="11">
        <v>2.0833333333333335E-4</v>
      </c>
      <c r="J26" s="11">
        <v>1.6898148148148148E-3</v>
      </c>
      <c r="K26" s="8">
        <v>0.37810185185185186</v>
      </c>
      <c r="L26" s="11">
        <v>3.2175925925925926E-3</v>
      </c>
      <c r="M26" s="10">
        <v>0.76829999999999998</v>
      </c>
      <c r="N26" s="2">
        <f t="shared" si="3"/>
        <v>9</v>
      </c>
      <c r="O26" s="2">
        <f t="shared" si="4"/>
        <v>4</v>
      </c>
      <c r="P26" s="7">
        <f t="shared" si="5"/>
        <v>9.0666666666666664</v>
      </c>
      <c r="Q26" s="4">
        <v>45498</v>
      </c>
      <c r="R26" s="5">
        <f t="shared" si="6"/>
        <v>30</v>
      </c>
    </row>
    <row r="27" spans="1:18" x14ac:dyDescent="0.2">
      <c r="A27" s="3">
        <v>6</v>
      </c>
      <c r="B27" s="3" t="s">
        <v>35</v>
      </c>
      <c r="C27" s="3" t="s">
        <v>6</v>
      </c>
      <c r="D27" s="17">
        <v>14.5</v>
      </c>
      <c r="E27" s="17">
        <v>14.25</v>
      </c>
      <c r="F27" s="10">
        <f t="shared" si="0"/>
        <v>0.98275862068965514</v>
      </c>
      <c r="G27" s="10">
        <f t="shared" si="1"/>
        <v>1.7241379310344827E-2</v>
      </c>
      <c r="H27" s="17">
        <f t="shared" si="2"/>
        <v>0.25</v>
      </c>
      <c r="I27" s="11">
        <v>4.6296296296296294E-5</v>
      </c>
      <c r="J27" s="11">
        <v>1.6898148148148148E-3</v>
      </c>
      <c r="K27" s="8">
        <v>7.5358796296296299E-2</v>
      </c>
      <c r="L27" s="11">
        <v>6.7129629629629625E-4</v>
      </c>
      <c r="M27" s="10">
        <v>0.94830000000000003</v>
      </c>
      <c r="N27" s="2">
        <f t="shared" si="3"/>
        <v>1</v>
      </c>
      <c r="O27" s="2">
        <f t="shared" si="4"/>
        <v>48</v>
      </c>
      <c r="P27" s="7">
        <f t="shared" si="5"/>
        <v>1.8</v>
      </c>
      <c r="Q27" s="4">
        <v>45492</v>
      </c>
      <c r="R27" s="5">
        <f t="shared" si="6"/>
        <v>29</v>
      </c>
    </row>
    <row r="28" spans="1:18" x14ac:dyDescent="0.2">
      <c r="A28" s="3">
        <v>7</v>
      </c>
      <c r="B28" s="3" t="s">
        <v>36</v>
      </c>
      <c r="C28" s="3" t="s">
        <v>7</v>
      </c>
      <c r="D28" s="17">
        <v>40</v>
      </c>
      <c r="E28" s="17">
        <v>38.25</v>
      </c>
      <c r="F28" s="10">
        <f t="shared" si="0"/>
        <v>0.95625000000000004</v>
      </c>
      <c r="G28" s="10">
        <f t="shared" si="1"/>
        <v>4.3749999999999997E-2</v>
      </c>
      <c r="H28" s="17">
        <f t="shared" si="2"/>
        <v>1.75</v>
      </c>
      <c r="I28" s="11">
        <v>1.1574074074074075E-4</v>
      </c>
      <c r="J28" s="11">
        <v>1.6550925925925926E-3</v>
      </c>
      <c r="K28" s="8">
        <v>0.49793981481481481</v>
      </c>
      <c r="L28" s="11">
        <v>1.9097222222222222E-3</v>
      </c>
      <c r="M28" s="10">
        <v>0.84909999999999997</v>
      </c>
      <c r="N28" s="2">
        <f t="shared" si="3"/>
        <v>11</v>
      </c>
      <c r="O28" s="2">
        <f t="shared" si="4"/>
        <v>57</v>
      </c>
      <c r="P28" s="7">
        <f t="shared" si="5"/>
        <v>11.95</v>
      </c>
      <c r="Q28" s="4">
        <v>45502</v>
      </c>
      <c r="R28" s="5">
        <f t="shared" si="6"/>
        <v>31</v>
      </c>
    </row>
    <row r="29" spans="1:18" x14ac:dyDescent="0.2">
      <c r="A29" s="3">
        <v>8</v>
      </c>
      <c r="B29" s="3" t="s">
        <v>37</v>
      </c>
      <c r="C29" s="3" t="s">
        <v>8</v>
      </c>
      <c r="D29" s="17">
        <v>21.5</v>
      </c>
      <c r="E29" s="17">
        <v>19.75</v>
      </c>
      <c r="F29" s="10">
        <f t="shared" si="0"/>
        <v>0.91860465116279066</v>
      </c>
      <c r="G29" s="10">
        <f t="shared" si="1"/>
        <v>8.1395348837209308E-2</v>
      </c>
      <c r="H29" s="17">
        <f t="shared" si="2"/>
        <v>1.75</v>
      </c>
      <c r="I29" s="11">
        <v>3.7037037037037035E-4</v>
      </c>
      <c r="J29" s="11">
        <v>1.8865740740740742E-3</v>
      </c>
      <c r="K29" s="8">
        <v>0.46936342592592595</v>
      </c>
      <c r="L29" s="11">
        <v>3.2407407407407406E-3</v>
      </c>
      <c r="M29" s="10">
        <v>0.61629999999999996</v>
      </c>
      <c r="N29" s="2">
        <f t="shared" si="3"/>
        <v>11</v>
      </c>
      <c r="O29" s="2">
        <f t="shared" si="4"/>
        <v>15</v>
      </c>
      <c r="P29" s="7">
        <f t="shared" si="5"/>
        <v>11.25</v>
      </c>
      <c r="Q29" s="4">
        <v>45499</v>
      </c>
      <c r="R29" s="5">
        <f t="shared" si="6"/>
        <v>30</v>
      </c>
    </row>
    <row r="30" spans="1:18" x14ac:dyDescent="0.2">
      <c r="A30" s="3">
        <v>9</v>
      </c>
      <c r="B30" s="3" t="s">
        <v>38</v>
      </c>
      <c r="C30" s="3" t="s">
        <v>9</v>
      </c>
      <c r="D30" s="17">
        <v>45</v>
      </c>
      <c r="E30" s="17">
        <v>42.5</v>
      </c>
      <c r="F30" s="10">
        <f t="shared" si="0"/>
        <v>0.94444444444444442</v>
      </c>
      <c r="G30" s="10">
        <f t="shared" si="1"/>
        <v>5.5555555555555552E-2</v>
      </c>
      <c r="H30" s="17">
        <f t="shared" si="2"/>
        <v>2.5</v>
      </c>
      <c r="I30" s="11">
        <v>2.6620370370370372E-4</v>
      </c>
      <c r="J30" s="11">
        <v>1.7476851851851852E-3</v>
      </c>
      <c r="K30" s="8">
        <v>0.39483796296296297</v>
      </c>
      <c r="L30" s="11">
        <v>3.9930555555555552E-3</v>
      </c>
      <c r="M30" s="10">
        <v>0.77529999999999999</v>
      </c>
      <c r="N30" s="2">
        <f t="shared" si="3"/>
        <v>9</v>
      </c>
      <c r="O30" s="2">
        <f t="shared" si="4"/>
        <v>28</v>
      </c>
      <c r="P30" s="7">
        <f t="shared" si="5"/>
        <v>9.4666666666666668</v>
      </c>
      <c r="Q30" s="4">
        <v>45489</v>
      </c>
      <c r="R30" s="5">
        <f t="shared" si="6"/>
        <v>29</v>
      </c>
    </row>
    <row r="31" spans="1:18" x14ac:dyDescent="0.2">
      <c r="A31" s="3">
        <v>10</v>
      </c>
      <c r="B31" s="3" t="s">
        <v>39</v>
      </c>
      <c r="C31" s="3" t="s">
        <v>10</v>
      </c>
      <c r="D31" s="17">
        <v>52.5</v>
      </c>
      <c r="E31" s="17">
        <v>48</v>
      </c>
      <c r="F31" s="10">
        <f t="shared" si="0"/>
        <v>0.91428571428571426</v>
      </c>
      <c r="G31" s="10">
        <f t="shared" si="1"/>
        <v>8.5714285714285715E-2</v>
      </c>
      <c r="H31" s="17">
        <f t="shared" si="2"/>
        <v>4.5</v>
      </c>
      <c r="I31" s="11">
        <v>3.0092592592592595E-4</v>
      </c>
      <c r="J31" s="11">
        <v>1.5740740740740741E-3</v>
      </c>
      <c r="K31" s="8">
        <v>0.33373842592592595</v>
      </c>
      <c r="L31" s="11">
        <v>3.8773148148148148E-3</v>
      </c>
      <c r="M31" s="10">
        <v>0.67459999999999998</v>
      </c>
      <c r="N31" s="2">
        <f t="shared" si="3"/>
        <v>8</v>
      </c>
      <c r="O31" s="2">
        <f t="shared" si="4"/>
        <v>0</v>
      </c>
      <c r="P31" s="7">
        <f t="shared" si="5"/>
        <v>8</v>
      </c>
      <c r="Q31" s="4">
        <v>45492</v>
      </c>
      <c r="R31" s="5">
        <f t="shared" si="6"/>
        <v>29</v>
      </c>
    </row>
    <row r="32" spans="1:18" x14ac:dyDescent="0.2">
      <c r="A32" s="3">
        <v>11</v>
      </c>
      <c r="B32" s="3" t="s">
        <v>40</v>
      </c>
      <c r="C32" s="3" t="s">
        <v>11</v>
      </c>
      <c r="D32" s="17">
        <v>40.75</v>
      </c>
      <c r="E32" s="17">
        <v>39.25</v>
      </c>
      <c r="F32" s="10">
        <f t="shared" si="0"/>
        <v>0.96319018404907975</v>
      </c>
      <c r="G32" s="10">
        <f t="shared" si="1"/>
        <v>3.6809815950920248E-2</v>
      </c>
      <c r="H32" s="17">
        <f t="shared" si="2"/>
        <v>1.5</v>
      </c>
      <c r="I32" s="11">
        <v>1.6203703703703703E-4</v>
      </c>
      <c r="J32" s="11">
        <v>1.6087962962962963E-3</v>
      </c>
      <c r="K32" s="8">
        <v>0.12504629629629629</v>
      </c>
      <c r="L32" s="11">
        <v>2.0254629629629629E-3</v>
      </c>
      <c r="M32" s="10">
        <v>0.81369999999999998</v>
      </c>
      <c r="N32" s="2">
        <f t="shared" si="3"/>
        <v>3</v>
      </c>
      <c r="O32" s="2">
        <f t="shared" si="4"/>
        <v>0</v>
      </c>
      <c r="P32" s="7">
        <f t="shared" si="5"/>
        <v>3</v>
      </c>
      <c r="Q32" s="4">
        <v>45477</v>
      </c>
      <c r="R32" s="5">
        <f t="shared" si="6"/>
        <v>27</v>
      </c>
    </row>
    <row r="33" spans="1:18" x14ac:dyDescent="0.2">
      <c r="A33" s="3">
        <v>12</v>
      </c>
      <c r="B33" s="3" t="s">
        <v>41</v>
      </c>
      <c r="C33" s="3" t="s">
        <v>12</v>
      </c>
      <c r="D33" s="17">
        <v>35.75</v>
      </c>
      <c r="E33" s="17">
        <v>35</v>
      </c>
      <c r="F33" s="10">
        <f t="shared" si="0"/>
        <v>0.97902097902097907</v>
      </c>
      <c r="G33" s="10">
        <f t="shared" si="1"/>
        <v>2.097902097902098E-2</v>
      </c>
      <c r="H33" s="17">
        <f t="shared" si="2"/>
        <v>0.75</v>
      </c>
      <c r="I33" s="11">
        <v>1.7361111111111112E-4</v>
      </c>
      <c r="J33" s="11">
        <v>1.6203703703703703E-3</v>
      </c>
      <c r="K33" s="8">
        <v>0.19611111111111112</v>
      </c>
      <c r="L33" s="11">
        <v>3.2754629629629631E-3</v>
      </c>
      <c r="M33" s="10">
        <v>0.82520000000000004</v>
      </c>
      <c r="N33" s="2">
        <f t="shared" si="3"/>
        <v>4</v>
      </c>
      <c r="O33" s="2">
        <f t="shared" si="4"/>
        <v>42</v>
      </c>
      <c r="P33" s="7">
        <f t="shared" si="5"/>
        <v>4.7</v>
      </c>
      <c r="Q33" s="4">
        <v>45492</v>
      </c>
      <c r="R33" s="5">
        <f t="shared" si="6"/>
        <v>29</v>
      </c>
    </row>
    <row r="34" spans="1:18" x14ac:dyDescent="0.2">
      <c r="A34" s="3">
        <v>13</v>
      </c>
      <c r="B34" s="3" t="s">
        <v>42</v>
      </c>
      <c r="C34" s="3" t="s">
        <v>13</v>
      </c>
      <c r="D34" s="17">
        <v>14.25</v>
      </c>
      <c r="E34" s="17">
        <v>13.75</v>
      </c>
      <c r="F34" s="10">
        <f t="shared" si="0"/>
        <v>0.96491228070175439</v>
      </c>
      <c r="G34" s="10">
        <f t="shared" si="1"/>
        <v>3.5087719298245612E-2</v>
      </c>
      <c r="H34" s="17">
        <f t="shared" si="2"/>
        <v>0.5</v>
      </c>
      <c r="I34" s="11">
        <v>6.9444444444444444E-5</v>
      </c>
      <c r="J34" s="11">
        <v>1.4236111111111112E-3</v>
      </c>
      <c r="K34" s="8">
        <v>0.13547453703703705</v>
      </c>
      <c r="L34" s="11">
        <v>1.2731481481481483E-3</v>
      </c>
      <c r="M34" s="10">
        <v>0.9123</v>
      </c>
      <c r="N34" s="2">
        <f t="shared" si="3"/>
        <v>3</v>
      </c>
      <c r="O34" s="2">
        <f t="shared" si="4"/>
        <v>15</v>
      </c>
      <c r="P34" s="7">
        <f t="shared" si="5"/>
        <v>3.25</v>
      </c>
      <c r="Q34" s="4">
        <v>45501</v>
      </c>
      <c r="R34" s="5">
        <f t="shared" si="6"/>
        <v>31</v>
      </c>
    </row>
    <row r="35" spans="1:18" x14ac:dyDescent="0.2">
      <c r="A35" s="3">
        <v>14</v>
      </c>
      <c r="B35" s="3" t="s">
        <v>43</v>
      </c>
      <c r="C35" s="3" t="s">
        <v>14</v>
      </c>
      <c r="D35" s="17">
        <v>44.75</v>
      </c>
      <c r="E35" s="17">
        <v>43</v>
      </c>
      <c r="F35" s="10">
        <f t="shared" si="0"/>
        <v>0.96089385474860334</v>
      </c>
      <c r="G35" s="10">
        <f t="shared" si="1"/>
        <v>3.9106145251396648E-2</v>
      </c>
      <c r="H35" s="17">
        <f t="shared" si="2"/>
        <v>1.75</v>
      </c>
      <c r="I35" s="11">
        <v>1.5046296296296297E-4</v>
      </c>
      <c r="J35" s="11">
        <v>1.5856481481481481E-3</v>
      </c>
      <c r="K35" s="8">
        <v>0.91288194444444448</v>
      </c>
      <c r="L35" s="11">
        <v>2.3495370370370371E-3</v>
      </c>
      <c r="M35" s="10">
        <v>0.82489999999999997</v>
      </c>
      <c r="N35" s="2">
        <f t="shared" si="3"/>
        <v>21</v>
      </c>
      <c r="O35" s="2">
        <f t="shared" si="4"/>
        <v>54</v>
      </c>
      <c r="P35" s="7">
        <f t="shared" si="5"/>
        <v>21.9</v>
      </c>
      <c r="Q35" s="4">
        <v>45481</v>
      </c>
      <c r="R35" s="5">
        <f t="shared" si="6"/>
        <v>28</v>
      </c>
    </row>
    <row r="36" spans="1:18" x14ac:dyDescent="0.2">
      <c r="A36" s="3">
        <v>15</v>
      </c>
      <c r="B36" s="3" t="s">
        <v>47</v>
      </c>
      <c r="C36" s="3" t="s">
        <v>15</v>
      </c>
      <c r="D36" s="17">
        <v>48.5</v>
      </c>
      <c r="E36" s="17">
        <v>46</v>
      </c>
      <c r="F36" s="10">
        <f t="shared" si="0"/>
        <v>0.94845360824742264</v>
      </c>
      <c r="G36" s="10">
        <f t="shared" si="1"/>
        <v>5.1546391752577317E-2</v>
      </c>
      <c r="H36" s="17">
        <f t="shared" si="2"/>
        <v>2.5</v>
      </c>
      <c r="I36" s="11">
        <v>2.7777777777777778E-4</v>
      </c>
      <c r="J36" s="11">
        <v>1.6666666666666668E-3</v>
      </c>
      <c r="K36" s="8">
        <v>0.79585648148148147</v>
      </c>
      <c r="L36" s="11">
        <v>2.3032407407407407E-3</v>
      </c>
      <c r="M36" s="10">
        <v>0.70099999999999996</v>
      </c>
      <c r="N36" s="2">
        <f t="shared" si="3"/>
        <v>19</v>
      </c>
      <c r="O36" s="2">
        <f t="shared" si="4"/>
        <v>6</v>
      </c>
      <c r="P36" s="7">
        <f t="shared" si="5"/>
        <v>19.100000000000001</v>
      </c>
      <c r="Q36" s="4">
        <v>45489</v>
      </c>
      <c r="R36" s="5">
        <f t="shared" si="6"/>
        <v>29</v>
      </c>
    </row>
    <row r="37" spans="1:18" x14ac:dyDescent="0.2">
      <c r="A37" s="3">
        <v>16</v>
      </c>
      <c r="B37" s="3" t="s">
        <v>48</v>
      </c>
      <c r="C37" s="3" t="s">
        <v>16</v>
      </c>
      <c r="D37" s="17">
        <v>50.25</v>
      </c>
      <c r="E37" s="17">
        <v>49</v>
      </c>
      <c r="F37" s="10">
        <f t="shared" si="0"/>
        <v>0.97512437810945274</v>
      </c>
      <c r="G37" s="10">
        <f t="shared" si="1"/>
        <v>2.4875621890547265E-2</v>
      </c>
      <c r="H37" s="17">
        <f t="shared" si="2"/>
        <v>1.25</v>
      </c>
      <c r="I37" s="11">
        <v>1.7361111111111112E-4</v>
      </c>
      <c r="J37" s="11">
        <v>1.5740740740740741E-3</v>
      </c>
      <c r="K37" s="8">
        <v>0.71724537037037039</v>
      </c>
      <c r="L37" s="11">
        <v>3.3912037037037036E-3</v>
      </c>
      <c r="M37" s="10">
        <v>0.81589999999999996</v>
      </c>
      <c r="N37" s="2">
        <f t="shared" si="3"/>
        <v>17</v>
      </c>
      <c r="O37" s="2">
        <f t="shared" si="4"/>
        <v>12</v>
      </c>
      <c r="P37" s="7">
        <f t="shared" si="5"/>
        <v>17.2</v>
      </c>
      <c r="Q37" s="4">
        <v>45492</v>
      </c>
      <c r="R37" s="5">
        <f t="shared" si="6"/>
        <v>29</v>
      </c>
    </row>
    <row r="38" spans="1:18" x14ac:dyDescent="0.2">
      <c r="A38" s="3">
        <v>17</v>
      </c>
      <c r="B38" s="3" t="s">
        <v>49</v>
      </c>
      <c r="C38" s="3" t="s">
        <v>17</v>
      </c>
      <c r="D38" s="17">
        <v>54.5</v>
      </c>
      <c r="E38" s="17">
        <v>47.25</v>
      </c>
      <c r="F38" s="10">
        <f t="shared" si="0"/>
        <v>0.8669724770642202</v>
      </c>
      <c r="G38" s="10">
        <f t="shared" si="1"/>
        <v>0.13302752293577982</v>
      </c>
      <c r="H38" s="17">
        <f t="shared" si="2"/>
        <v>7.25</v>
      </c>
      <c r="I38" s="11">
        <v>3.7037037037037035E-4</v>
      </c>
      <c r="J38" s="11">
        <v>1.8171296296296297E-3</v>
      </c>
      <c r="K38" s="8">
        <v>0.61439814814814819</v>
      </c>
      <c r="L38" s="11">
        <v>5.6018518518518518E-3</v>
      </c>
      <c r="M38" s="10">
        <v>0.57410000000000005</v>
      </c>
      <c r="N38" s="2">
        <f t="shared" si="3"/>
        <v>14</v>
      </c>
      <c r="O38" s="2">
        <f t="shared" si="4"/>
        <v>44</v>
      </c>
      <c r="P38" s="7">
        <f t="shared" si="5"/>
        <v>14.733333333333333</v>
      </c>
      <c r="Q38" s="4">
        <v>45487</v>
      </c>
      <c r="R38" s="5">
        <f t="shared" si="6"/>
        <v>29</v>
      </c>
    </row>
    <row r="39" spans="1:18" x14ac:dyDescent="0.2">
      <c r="A39" s="3">
        <v>18</v>
      </c>
      <c r="B39" s="3" t="s">
        <v>44</v>
      </c>
      <c r="C39" s="3" t="s">
        <v>18</v>
      </c>
      <c r="D39" s="17">
        <v>48.5</v>
      </c>
      <c r="E39" s="17">
        <v>47.5</v>
      </c>
      <c r="F39" s="10">
        <f t="shared" si="0"/>
        <v>0.97938144329896903</v>
      </c>
      <c r="G39" s="10">
        <f t="shared" si="1"/>
        <v>2.0618556701030927E-2</v>
      </c>
      <c r="H39" s="17">
        <f t="shared" si="2"/>
        <v>1</v>
      </c>
      <c r="I39" s="11">
        <v>1.8518518518518518E-4</v>
      </c>
      <c r="J39" s="11">
        <v>1.6435185185185185E-3</v>
      </c>
      <c r="K39" s="8">
        <v>0.34079861111111109</v>
      </c>
      <c r="L39" s="11">
        <v>1.4120370370370369E-3</v>
      </c>
      <c r="M39" s="10">
        <v>0.81769999999999998</v>
      </c>
      <c r="N39" s="2">
        <f t="shared" si="3"/>
        <v>8</v>
      </c>
      <c r="O39" s="2">
        <f t="shared" si="4"/>
        <v>10</v>
      </c>
      <c r="P39" s="7">
        <f t="shared" si="5"/>
        <v>8.1666666666666661</v>
      </c>
      <c r="Q39" s="4">
        <v>45499</v>
      </c>
      <c r="R39" s="5">
        <f t="shared" si="6"/>
        <v>30</v>
      </c>
    </row>
    <row r="40" spans="1:18" x14ac:dyDescent="0.2">
      <c r="A40" s="3">
        <v>19</v>
      </c>
      <c r="B40" s="3" t="s">
        <v>45</v>
      </c>
      <c r="C40" s="3" t="s">
        <v>19</v>
      </c>
      <c r="D40" s="17">
        <v>56.75</v>
      </c>
      <c r="E40" s="17">
        <v>54.75</v>
      </c>
      <c r="F40" s="10">
        <f t="shared" si="0"/>
        <v>0.96475770925110127</v>
      </c>
      <c r="G40" s="10">
        <f t="shared" si="1"/>
        <v>3.5242290748898682E-2</v>
      </c>
      <c r="H40" s="17">
        <f t="shared" si="2"/>
        <v>2</v>
      </c>
      <c r="I40" s="11">
        <v>1.7361111111111112E-4</v>
      </c>
      <c r="J40" s="11">
        <v>1.8981481481481482E-3</v>
      </c>
      <c r="K40" s="8">
        <v>6.3935185185185192E-2</v>
      </c>
      <c r="L40" s="11">
        <v>2.7199074074074074E-3</v>
      </c>
      <c r="M40" s="10">
        <v>0.83630000000000004</v>
      </c>
      <c r="N40" s="2">
        <f t="shared" si="3"/>
        <v>1</v>
      </c>
      <c r="O40" s="2">
        <f t="shared" si="4"/>
        <v>32</v>
      </c>
      <c r="P40" s="7">
        <f t="shared" si="5"/>
        <v>1.5333333333333332</v>
      </c>
      <c r="Q40" s="4">
        <v>45490</v>
      </c>
      <c r="R40" s="5">
        <f t="shared" si="6"/>
        <v>29</v>
      </c>
    </row>
    <row r="41" spans="1:18" x14ac:dyDescent="0.2">
      <c r="A41" s="3">
        <v>20</v>
      </c>
      <c r="B41" s="3" t="s">
        <v>46</v>
      </c>
      <c r="C41" s="3" t="s">
        <v>20</v>
      </c>
      <c r="D41" s="17">
        <v>13</v>
      </c>
      <c r="E41" s="17">
        <v>13</v>
      </c>
      <c r="F41" s="10">
        <f t="shared" si="0"/>
        <v>1</v>
      </c>
      <c r="G41" s="10">
        <f t="shared" si="1"/>
        <v>0</v>
      </c>
      <c r="H41" s="17">
        <f t="shared" si="2"/>
        <v>0</v>
      </c>
      <c r="I41" s="11">
        <v>1.0416666666666667E-4</v>
      </c>
      <c r="J41" s="11">
        <v>1.5740740740740741E-3</v>
      </c>
      <c r="K41" s="8">
        <v>0.89937500000000004</v>
      </c>
      <c r="L41" s="11">
        <v>6.018518518518519E-4</v>
      </c>
      <c r="M41" s="10">
        <v>0.94230000000000003</v>
      </c>
      <c r="N41" s="2">
        <f t="shared" si="3"/>
        <v>21</v>
      </c>
      <c r="O41" s="2">
        <f t="shared" si="4"/>
        <v>35</v>
      </c>
      <c r="P41" s="7">
        <f t="shared" si="5"/>
        <v>21.583333333333332</v>
      </c>
      <c r="Q41" s="4">
        <v>45477</v>
      </c>
      <c r="R41" s="5">
        <f t="shared" si="6"/>
        <v>27</v>
      </c>
    </row>
    <row r="42" spans="1:18" x14ac:dyDescent="0.2">
      <c r="A42" s="3">
        <v>1</v>
      </c>
      <c r="B42" s="3" t="s">
        <v>30</v>
      </c>
      <c r="C42" s="3" t="s">
        <v>1</v>
      </c>
      <c r="D42" s="17">
        <v>96.25</v>
      </c>
      <c r="E42" s="17">
        <v>92.5</v>
      </c>
      <c r="F42" s="10">
        <f t="shared" si="0"/>
        <v>0.96103896103896103</v>
      </c>
      <c r="G42" s="10">
        <f t="shared" si="1"/>
        <v>3.896103896103896E-2</v>
      </c>
      <c r="H42" s="17">
        <f t="shared" si="2"/>
        <v>3.75</v>
      </c>
      <c r="I42" s="11">
        <v>2.3148148148148149E-4</v>
      </c>
      <c r="J42" s="11">
        <v>1.5162037037037036E-3</v>
      </c>
      <c r="K42" s="8">
        <v>0.55218750000000005</v>
      </c>
      <c r="L42" s="11">
        <v>2.1990740740740742E-3</v>
      </c>
      <c r="M42" s="10">
        <v>0.76190000000000002</v>
      </c>
      <c r="N42" s="2">
        <f t="shared" si="3"/>
        <v>13</v>
      </c>
      <c r="O42" s="2">
        <f t="shared" si="4"/>
        <v>15</v>
      </c>
      <c r="P42" s="7">
        <f t="shared" si="5"/>
        <v>13.25</v>
      </c>
      <c r="Q42" s="4">
        <v>45481</v>
      </c>
      <c r="R42" s="5">
        <f t="shared" si="6"/>
        <v>28</v>
      </c>
    </row>
    <row r="43" spans="1:18" x14ac:dyDescent="0.2">
      <c r="A43" s="3">
        <v>2</v>
      </c>
      <c r="B43" s="3" t="s">
        <v>31</v>
      </c>
      <c r="C43" s="3" t="s">
        <v>2</v>
      </c>
      <c r="D43" s="17">
        <v>34.25</v>
      </c>
      <c r="E43" s="17">
        <v>32.5</v>
      </c>
      <c r="F43" s="10">
        <f t="shared" si="0"/>
        <v>0.94890510948905105</v>
      </c>
      <c r="G43" s="10">
        <f t="shared" si="1"/>
        <v>5.1094890510948905E-2</v>
      </c>
      <c r="H43" s="17">
        <f t="shared" si="2"/>
        <v>1.75</v>
      </c>
      <c r="I43" s="11">
        <v>1.8518518518518518E-4</v>
      </c>
      <c r="J43" s="11">
        <v>1.6898148148148148E-3</v>
      </c>
      <c r="K43" s="8">
        <v>8.655092592592592E-2</v>
      </c>
      <c r="L43" s="11">
        <v>6.7939814814814816E-3</v>
      </c>
      <c r="M43" s="10">
        <v>0.7591</v>
      </c>
      <c r="N43" s="2">
        <f t="shared" si="3"/>
        <v>2</v>
      </c>
      <c r="O43" s="2">
        <f t="shared" si="4"/>
        <v>4</v>
      </c>
      <c r="P43" s="7">
        <f t="shared" si="5"/>
        <v>2.0666666666666669</v>
      </c>
      <c r="Q43" s="4">
        <v>45486</v>
      </c>
      <c r="R43" s="5">
        <f t="shared" si="6"/>
        <v>28</v>
      </c>
    </row>
    <row r="44" spans="1:18" x14ac:dyDescent="0.2">
      <c r="A44" s="3">
        <v>3</v>
      </c>
      <c r="B44" s="3" t="s">
        <v>32</v>
      </c>
      <c r="C44" s="3" t="s">
        <v>3</v>
      </c>
      <c r="D44" s="17">
        <v>63.5</v>
      </c>
      <c r="E44" s="17">
        <v>63</v>
      </c>
      <c r="F44" s="10">
        <f t="shared" si="0"/>
        <v>0.99212598425196852</v>
      </c>
      <c r="G44" s="10">
        <f t="shared" si="1"/>
        <v>7.874015748031496E-3</v>
      </c>
      <c r="H44" s="17">
        <f t="shared" si="2"/>
        <v>0.5</v>
      </c>
      <c r="I44" s="11">
        <v>1.1574074074074075E-4</v>
      </c>
      <c r="J44" s="11">
        <v>1.4814814814814814E-3</v>
      </c>
      <c r="K44" s="8">
        <v>0.81922453703703701</v>
      </c>
      <c r="L44" s="11">
        <v>8.1018518518518516E-4</v>
      </c>
      <c r="M44" s="10">
        <v>0.91339999999999999</v>
      </c>
      <c r="N44" s="2">
        <f t="shared" si="3"/>
        <v>19</v>
      </c>
      <c r="O44" s="2">
        <f t="shared" si="4"/>
        <v>39</v>
      </c>
      <c r="P44" s="7">
        <f t="shared" si="5"/>
        <v>19.649999999999999</v>
      </c>
      <c r="Q44" s="4">
        <v>45484</v>
      </c>
      <c r="R44" s="5">
        <f t="shared" si="6"/>
        <v>28</v>
      </c>
    </row>
    <row r="45" spans="1:18" x14ac:dyDescent="0.2">
      <c r="A45" s="3">
        <v>4</v>
      </c>
      <c r="B45" s="3" t="s">
        <v>33</v>
      </c>
      <c r="C45" s="3" t="s">
        <v>4</v>
      </c>
      <c r="D45" s="17">
        <v>52.75</v>
      </c>
      <c r="E45" s="17">
        <v>51.5</v>
      </c>
      <c r="F45" s="10">
        <f t="shared" si="0"/>
        <v>0.976303317535545</v>
      </c>
      <c r="G45" s="10">
        <f t="shared" si="1"/>
        <v>2.3696682464454975E-2</v>
      </c>
      <c r="H45" s="17">
        <f t="shared" si="2"/>
        <v>1.25</v>
      </c>
      <c r="I45" s="11">
        <v>1.273148148148148E-4</v>
      </c>
      <c r="J45" s="11">
        <v>1.6666666666666668E-3</v>
      </c>
      <c r="K45" s="8">
        <v>0.58646990740740745</v>
      </c>
      <c r="L45" s="11">
        <v>3.2060185185185186E-3</v>
      </c>
      <c r="M45" s="10">
        <v>0.87139999999999995</v>
      </c>
      <c r="N45" s="2">
        <f t="shared" si="3"/>
        <v>14</v>
      </c>
      <c r="O45" s="2">
        <f t="shared" si="4"/>
        <v>4</v>
      </c>
      <c r="P45" s="7">
        <f t="shared" si="5"/>
        <v>14.066666666666666</v>
      </c>
      <c r="Q45" s="4">
        <v>45500</v>
      </c>
      <c r="R45" s="5">
        <f t="shared" si="6"/>
        <v>30</v>
      </c>
    </row>
    <row r="46" spans="1:18" x14ac:dyDescent="0.2">
      <c r="A46" s="3">
        <v>5</v>
      </c>
      <c r="B46" s="3" t="s">
        <v>34</v>
      </c>
      <c r="C46" s="3" t="s">
        <v>5</v>
      </c>
      <c r="D46" s="17">
        <v>70.5</v>
      </c>
      <c r="E46" s="17">
        <v>69.75</v>
      </c>
      <c r="F46" s="10">
        <f t="shared" si="0"/>
        <v>0.98936170212765961</v>
      </c>
      <c r="G46" s="10">
        <f t="shared" si="1"/>
        <v>1.0638297872340425E-2</v>
      </c>
      <c r="H46" s="17">
        <f t="shared" si="2"/>
        <v>0.75</v>
      </c>
      <c r="I46" s="11">
        <v>8.1018518518518516E-5</v>
      </c>
      <c r="J46" s="11">
        <v>1.5972222222222223E-3</v>
      </c>
      <c r="K46" s="8">
        <v>0.59295138888888888</v>
      </c>
      <c r="L46" s="11">
        <v>8.2175925925925927E-4</v>
      </c>
      <c r="M46" s="10">
        <v>0.93210000000000004</v>
      </c>
      <c r="N46" s="2">
        <f t="shared" si="3"/>
        <v>14</v>
      </c>
      <c r="O46" s="2">
        <f t="shared" si="4"/>
        <v>13</v>
      </c>
      <c r="P46" s="7">
        <f t="shared" si="5"/>
        <v>14.216666666666667</v>
      </c>
      <c r="Q46" s="4">
        <v>45474</v>
      </c>
      <c r="R46" s="5">
        <f t="shared" si="6"/>
        <v>27</v>
      </c>
    </row>
    <row r="47" spans="1:18" x14ac:dyDescent="0.2">
      <c r="A47" s="3">
        <v>6</v>
      </c>
      <c r="B47" s="3" t="s">
        <v>35</v>
      </c>
      <c r="C47" s="3" t="s">
        <v>6</v>
      </c>
      <c r="D47" s="17">
        <v>65.5</v>
      </c>
      <c r="E47" s="17">
        <v>65</v>
      </c>
      <c r="F47" s="10">
        <f t="shared" si="0"/>
        <v>0.99236641221374045</v>
      </c>
      <c r="G47" s="10">
        <f t="shared" si="1"/>
        <v>7.6335877862595417E-3</v>
      </c>
      <c r="H47" s="17">
        <f t="shared" si="2"/>
        <v>0.5</v>
      </c>
      <c r="I47" s="11">
        <v>9.2592592592592588E-5</v>
      </c>
      <c r="J47" s="11">
        <v>1.7476851851851852E-3</v>
      </c>
      <c r="K47" s="8">
        <v>0.63185185185185189</v>
      </c>
      <c r="L47" s="11">
        <v>8.4490740740740739E-4</v>
      </c>
      <c r="M47" s="10">
        <v>0.90800000000000003</v>
      </c>
      <c r="N47" s="2">
        <f t="shared" si="3"/>
        <v>15</v>
      </c>
      <c r="O47" s="2">
        <f t="shared" si="4"/>
        <v>9</v>
      </c>
      <c r="P47" s="7">
        <f t="shared" si="5"/>
        <v>15.15</v>
      </c>
      <c r="Q47" s="4">
        <v>45494</v>
      </c>
      <c r="R47" s="5">
        <f t="shared" si="6"/>
        <v>30</v>
      </c>
    </row>
    <row r="48" spans="1:18" x14ac:dyDescent="0.2">
      <c r="A48" s="3">
        <v>7</v>
      </c>
      <c r="B48" s="3" t="s">
        <v>36</v>
      </c>
      <c r="C48" s="3" t="s">
        <v>7</v>
      </c>
      <c r="D48" s="17">
        <v>16.25</v>
      </c>
      <c r="E48" s="17">
        <v>15.75</v>
      </c>
      <c r="F48" s="10">
        <f t="shared" si="0"/>
        <v>0.96923076923076923</v>
      </c>
      <c r="G48" s="10">
        <f t="shared" si="1"/>
        <v>3.0769230769230771E-2</v>
      </c>
      <c r="H48" s="17">
        <f t="shared" si="2"/>
        <v>0.5</v>
      </c>
      <c r="I48" s="11">
        <v>1.3888888888888889E-4</v>
      </c>
      <c r="J48" s="11">
        <v>1.6435185185185185E-3</v>
      </c>
      <c r="K48" s="8">
        <v>0.18354166666666666</v>
      </c>
      <c r="L48" s="11">
        <v>1.5046296296296296E-3</v>
      </c>
      <c r="M48" s="10">
        <v>0.85940000000000005</v>
      </c>
      <c r="N48" s="2">
        <f t="shared" si="3"/>
        <v>4</v>
      </c>
      <c r="O48" s="2">
        <f t="shared" si="4"/>
        <v>24</v>
      </c>
      <c r="P48" s="7">
        <f t="shared" si="5"/>
        <v>4.4000000000000004</v>
      </c>
      <c r="Q48" s="4">
        <v>45491</v>
      </c>
      <c r="R48" s="5">
        <f t="shared" si="6"/>
        <v>29</v>
      </c>
    </row>
    <row r="49" spans="1:18" x14ac:dyDescent="0.2">
      <c r="A49" s="3">
        <v>8</v>
      </c>
      <c r="B49" s="3" t="s">
        <v>37</v>
      </c>
      <c r="C49" s="3" t="s">
        <v>8</v>
      </c>
      <c r="D49" s="17">
        <v>81.25</v>
      </c>
      <c r="E49" s="17">
        <v>80.75</v>
      </c>
      <c r="F49" s="10">
        <f t="shared" si="0"/>
        <v>0.99384615384615382</v>
      </c>
      <c r="G49" s="10">
        <f t="shared" si="1"/>
        <v>6.1538461538461538E-3</v>
      </c>
      <c r="H49" s="17">
        <f t="shared" si="2"/>
        <v>0.5</v>
      </c>
      <c r="I49" s="11">
        <v>5.7870370370370373E-5</v>
      </c>
      <c r="J49" s="11">
        <v>1.5393518518518519E-3</v>
      </c>
      <c r="K49" s="8">
        <v>0.31586805555555558</v>
      </c>
      <c r="L49" s="11">
        <v>8.564814814814815E-4</v>
      </c>
      <c r="M49" s="10">
        <v>0.96899999999999997</v>
      </c>
      <c r="N49" s="2">
        <f t="shared" si="3"/>
        <v>7</v>
      </c>
      <c r="O49" s="2">
        <f t="shared" si="4"/>
        <v>34</v>
      </c>
      <c r="P49" s="7">
        <f t="shared" si="5"/>
        <v>7.5666666666666664</v>
      </c>
      <c r="Q49" s="4">
        <v>45500</v>
      </c>
      <c r="R49" s="5">
        <f t="shared" si="6"/>
        <v>30</v>
      </c>
    </row>
    <row r="50" spans="1:18" x14ac:dyDescent="0.2">
      <c r="A50" s="3">
        <v>9</v>
      </c>
      <c r="B50" s="3" t="s">
        <v>38</v>
      </c>
      <c r="C50" s="3" t="s">
        <v>9</v>
      </c>
      <c r="D50" s="17">
        <v>58.75</v>
      </c>
      <c r="E50" s="17">
        <v>57.5</v>
      </c>
      <c r="F50" s="10">
        <f t="shared" si="0"/>
        <v>0.97872340425531912</v>
      </c>
      <c r="G50" s="10">
        <f t="shared" si="1"/>
        <v>2.1276595744680851E-2</v>
      </c>
      <c r="H50" s="17">
        <f t="shared" si="2"/>
        <v>1.25</v>
      </c>
      <c r="I50" s="11">
        <v>5.7870370370370373E-5</v>
      </c>
      <c r="J50" s="11">
        <v>1.6087962962962963E-3</v>
      </c>
      <c r="K50" s="8">
        <v>0.95384259259259263</v>
      </c>
      <c r="L50" s="11">
        <v>6.7129629629629625E-4</v>
      </c>
      <c r="M50" s="10">
        <v>0.96140000000000003</v>
      </c>
      <c r="N50" s="2">
        <f t="shared" si="3"/>
        <v>22</v>
      </c>
      <c r="O50" s="2">
        <f t="shared" si="4"/>
        <v>53</v>
      </c>
      <c r="P50" s="7">
        <f t="shared" si="5"/>
        <v>22.883333333333333</v>
      </c>
      <c r="Q50" s="4">
        <v>45499</v>
      </c>
      <c r="R50" s="5">
        <f t="shared" si="6"/>
        <v>30</v>
      </c>
    </row>
    <row r="51" spans="1:18" x14ac:dyDescent="0.2">
      <c r="A51" s="3">
        <v>10</v>
      </c>
      <c r="B51" s="3" t="s">
        <v>39</v>
      </c>
      <c r="C51" s="3" t="s">
        <v>10</v>
      </c>
      <c r="D51" s="17">
        <v>53.75</v>
      </c>
      <c r="E51" s="17">
        <v>53</v>
      </c>
      <c r="F51" s="10">
        <f t="shared" si="0"/>
        <v>0.98604651162790702</v>
      </c>
      <c r="G51" s="10">
        <f t="shared" si="1"/>
        <v>1.3953488372093023E-2</v>
      </c>
      <c r="H51" s="17">
        <f t="shared" si="2"/>
        <v>0.75</v>
      </c>
      <c r="I51" s="11">
        <v>5.7870370370370373E-5</v>
      </c>
      <c r="J51" s="11">
        <v>1.5509259259259259E-3</v>
      </c>
      <c r="K51" s="8">
        <v>0.59954861111111113</v>
      </c>
      <c r="L51" s="11">
        <v>6.7129629629629625E-4</v>
      </c>
      <c r="M51" s="10">
        <v>0.95809999999999995</v>
      </c>
      <c r="N51" s="2">
        <f t="shared" si="3"/>
        <v>14</v>
      </c>
      <c r="O51" s="2">
        <f t="shared" si="4"/>
        <v>23</v>
      </c>
      <c r="P51" s="7">
        <f t="shared" si="5"/>
        <v>14.383333333333333</v>
      </c>
      <c r="Q51" s="4">
        <v>45503</v>
      </c>
      <c r="R51" s="5">
        <f t="shared" si="6"/>
        <v>31</v>
      </c>
    </row>
    <row r="52" spans="1:18" x14ac:dyDescent="0.2">
      <c r="A52" s="3">
        <v>11</v>
      </c>
      <c r="B52" s="3" t="s">
        <v>40</v>
      </c>
      <c r="C52" s="3" t="s">
        <v>11</v>
      </c>
      <c r="D52" s="17">
        <v>21.25</v>
      </c>
      <c r="E52" s="17">
        <v>21.25</v>
      </c>
      <c r="F52" s="10">
        <f t="shared" si="0"/>
        <v>1</v>
      </c>
      <c r="G52" s="10">
        <f t="shared" si="1"/>
        <v>0</v>
      </c>
      <c r="H52" s="17">
        <f t="shared" si="2"/>
        <v>0</v>
      </c>
      <c r="I52" s="11">
        <v>3.4722222222222222E-5</v>
      </c>
      <c r="J52" s="11">
        <v>1.6898148148148148E-3</v>
      </c>
      <c r="K52" s="8">
        <v>9.2592592592592596E-4</v>
      </c>
      <c r="L52" s="11">
        <v>6.3657407407407413E-4</v>
      </c>
      <c r="M52" s="10">
        <v>0.97650000000000003</v>
      </c>
      <c r="N52" s="2">
        <f t="shared" si="3"/>
        <v>0</v>
      </c>
      <c r="O52" s="2">
        <f t="shared" si="4"/>
        <v>1</v>
      </c>
      <c r="P52" s="7">
        <f t="shared" si="5"/>
        <v>1.6666666666666666E-2</v>
      </c>
      <c r="Q52" s="4">
        <v>45484</v>
      </c>
      <c r="R52" s="5">
        <f t="shared" si="6"/>
        <v>28</v>
      </c>
    </row>
    <row r="53" spans="1:18" x14ac:dyDescent="0.2">
      <c r="A53" s="3">
        <v>12</v>
      </c>
      <c r="B53" s="3" t="s">
        <v>41</v>
      </c>
      <c r="C53" s="3" t="s">
        <v>12</v>
      </c>
      <c r="D53" s="17">
        <v>48.75</v>
      </c>
      <c r="E53" s="17">
        <v>48.75</v>
      </c>
      <c r="F53" s="10">
        <f t="shared" si="0"/>
        <v>1</v>
      </c>
      <c r="G53" s="10">
        <f t="shared" si="1"/>
        <v>0</v>
      </c>
      <c r="H53" s="17">
        <f t="shared" si="2"/>
        <v>0</v>
      </c>
      <c r="I53" s="11">
        <v>5.7870370370370373E-5</v>
      </c>
      <c r="J53" s="11">
        <v>1.6666666666666668E-3</v>
      </c>
      <c r="K53" s="8">
        <v>0.77652777777777782</v>
      </c>
      <c r="L53" s="11">
        <v>1.5393518518518519E-3</v>
      </c>
      <c r="M53" s="10">
        <v>0.97440000000000004</v>
      </c>
      <c r="N53" s="2">
        <f t="shared" si="3"/>
        <v>18</v>
      </c>
      <c r="O53" s="2">
        <f t="shared" si="4"/>
        <v>38</v>
      </c>
      <c r="P53" s="7">
        <f t="shared" si="5"/>
        <v>18.633333333333333</v>
      </c>
      <c r="Q53" s="4">
        <v>45497</v>
      </c>
      <c r="R53" s="5">
        <f t="shared" si="6"/>
        <v>30</v>
      </c>
    </row>
    <row r="54" spans="1:18" x14ac:dyDescent="0.2">
      <c r="A54" s="3">
        <v>13</v>
      </c>
      <c r="B54" s="3" t="s">
        <v>42</v>
      </c>
      <c r="C54" s="3" t="s">
        <v>13</v>
      </c>
      <c r="D54" s="17">
        <v>47</v>
      </c>
      <c r="E54" s="17">
        <v>45.5</v>
      </c>
      <c r="F54" s="10">
        <f t="shared" si="0"/>
        <v>0.96808510638297873</v>
      </c>
      <c r="G54" s="10">
        <f t="shared" si="1"/>
        <v>3.1914893617021274E-2</v>
      </c>
      <c r="H54" s="17">
        <f t="shared" si="2"/>
        <v>1.5</v>
      </c>
      <c r="I54" s="11">
        <v>1.7361111111111112E-4</v>
      </c>
      <c r="J54" s="11">
        <v>1.5509259259259259E-3</v>
      </c>
      <c r="K54" s="8">
        <v>0.1466550925925926</v>
      </c>
      <c r="L54" s="11">
        <v>1.2847222222222223E-3</v>
      </c>
      <c r="M54" s="10">
        <v>0.83609999999999995</v>
      </c>
      <c r="N54" s="2">
        <f t="shared" si="3"/>
        <v>3</v>
      </c>
      <c r="O54" s="2">
        <f t="shared" si="4"/>
        <v>31</v>
      </c>
      <c r="P54" s="7">
        <f t="shared" si="5"/>
        <v>3.5166666666666666</v>
      </c>
      <c r="Q54" s="4">
        <v>45480</v>
      </c>
      <c r="R54" s="5">
        <f t="shared" si="6"/>
        <v>28</v>
      </c>
    </row>
    <row r="55" spans="1:18" x14ac:dyDescent="0.2">
      <c r="A55" s="3">
        <v>14</v>
      </c>
      <c r="B55" s="3" t="s">
        <v>43</v>
      </c>
      <c r="C55" s="3" t="s">
        <v>14</v>
      </c>
      <c r="D55" s="17">
        <v>14.5</v>
      </c>
      <c r="E55" s="17">
        <v>14.5</v>
      </c>
      <c r="F55" s="10">
        <f t="shared" si="0"/>
        <v>1</v>
      </c>
      <c r="G55" s="10">
        <f t="shared" si="1"/>
        <v>0</v>
      </c>
      <c r="H55" s="17">
        <f t="shared" si="2"/>
        <v>0</v>
      </c>
      <c r="I55" s="11">
        <v>6.9444444444444444E-5</v>
      </c>
      <c r="J55" s="11">
        <v>1.6435185185185185E-3</v>
      </c>
      <c r="K55" s="8">
        <v>0.80541666666666667</v>
      </c>
      <c r="L55" s="11">
        <v>6.018518518518519E-4</v>
      </c>
      <c r="M55" s="10">
        <v>0.94830000000000003</v>
      </c>
      <c r="N55" s="2">
        <f t="shared" si="3"/>
        <v>19</v>
      </c>
      <c r="O55" s="2">
        <f t="shared" si="4"/>
        <v>19</v>
      </c>
      <c r="P55" s="7">
        <f t="shared" si="5"/>
        <v>19.316666666666666</v>
      </c>
      <c r="Q55" s="4">
        <v>45476</v>
      </c>
      <c r="R55" s="5">
        <f t="shared" si="6"/>
        <v>27</v>
      </c>
    </row>
    <row r="56" spans="1:18" x14ac:dyDescent="0.2">
      <c r="A56" s="3">
        <v>15</v>
      </c>
      <c r="B56" s="3" t="s">
        <v>47</v>
      </c>
      <c r="C56" s="3" t="s">
        <v>15</v>
      </c>
      <c r="D56" s="17">
        <v>62.75</v>
      </c>
      <c r="E56" s="17">
        <v>61.75</v>
      </c>
      <c r="F56" s="10">
        <f t="shared" si="0"/>
        <v>0.98406374501992033</v>
      </c>
      <c r="G56" s="10">
        <f t="shared" si="1"/>
        <v>1.5936254980079681E-2</v>
      </c>
      <c r="H56" s="17">
        <f t="shared" si="2"/>
        <v>1</v>
      </c>
      <c r="I56" s="11">
        <v>1.6203703703703703E-4</v>
      </c>
      <c r="J56" s="11">
        <v>1.5740740740740741E-3</v>
      </c>
      <c r="K56" s="8">
        <v>9.8634259259259255E-2</v>
      </c>
      <c r="L56" s="11">
        <v>1.3078703703703703E-3</v>
      </c>
      <c r="M56" s="10">
        <v>0.83530000000000004</v>
      </c>
      <c r="N56" s="2">
        <f t="shared" si="3"/>
        <v>2</v>
      </c>
      <c r="O56" s="2">
        <f t="shared" si="4"/>
        <v>22</v>
      </c>
      <c r="P56" s="7">
        <f t="shared" si="5"/>
        <v>2.3666666666666667</v>
      </c>
      <c r="Q56" s="4">
        <v>45494</v>
      </c>
      <c r="R56" s="5">
        <f t="shared" si="6"/>
        <v>30</v>
      </c>
    </row>
    <row r="57" spans="1:18" x14ac:dyDescent="0.2">
      <c r="A57" s="3">
        <v>16</v>
      </c>
      <c r="B57" s="3" t="s">
        <v>48</v>
      </c>
      <c r="C57" s="3" t="s">
        <v>16</v>
      </c>
      <c r="D57" s="17">
        <v>45.25</v>
      </c>
      <c r="E57" s="17">
        <v>44.5</v>
      </c>
      <c r="F57" s="10">
        <f t="shared" si="0"/>
        <v>0.98342541436464093</v>
      </c>
      <c r="G57" s="10">
        <f t="shared" si="1"/>
        <v>1.6574585635359115E-2</v>
      </c>
      <c r="H57" s="17">
        <f t="shared" si="2"/>
        <v>0.75</v>
      </c>
      <c r="I57" s="11">
        <v>1.3888888888888889E-4</v>
      </c>
      <c r="J57" s="11">
        <v>1.6666666666666668E-3</v>
      </c>
      <c r="K57" s="8">
        <v>0.16570601851851852</v>
      </c>
      <c r="L57" s="11">
        <v>1.3541666666666667E-3</v>
      </c>
      <c r="M57" s="10">
        <v>0.8619</v>
      </c>
      <c r="N57" s="2">
        <f t="shared" si="3"/>
        <v>3</v>
      </c>
      <c r="O57" s="2">
        <f t="shared" si="4"/>
        <v>58</v>
      </c>
      <c r="P57" s="7">
        <f t="shared" si="5"/>
        <v>3.9666666666666668</v>
      </c>
      <c r="Q57" s="4">
        <v>45496</v>
      </c>
      <c r="R57" s="5">
        <f t="shared" si="6"/>
        <v>30</v>
      </c>
    </row>
    <row r="58" spans="1:18" x14ac:dyDescent="0.2">
      <c r="A58" s="3">
        <v>17</v>
      </c>
      <c r="B58" s="3" t="s">
        <v>49</v>
      </c>
      <c r="C58" s="3" t="s">
        <v>17</v>
      </c>
      <c r="D58" s="17">
        <v>57</v>
      </c>
      <c r="E58" s="17">
        <v>53.25</v>
      </c>
      <c r="F58" s="10">
        <f t="shared" si="0"/>
        <v>0.93421052631578949</v>
      </c>
      <c r="G58" s="10">
        <f t="shared" si="1"/>
        <v>6.5789473684210523E-2</v>
      </c>
      <c r="H58" s="17">
        <f t="shared" si="2"/>
        <v>3.75</v>
      </c>
      <c r="I58" s="11">
        <v>3.0092592592592595E-4</v>
      </c>
      <c r="J58" s="11">
        <v>1.5740740740740741E-3</v>
      </c>
      <c r="K58" s="8">
        <v>0.90432870370370366</v>
      </c>
      <c r="L58" s="11">
        <v>2.1643518518518518E-3</v>
      </c>
      <c r="M58" s="10">
        <v>0.63560000000000005</v>
      </c>
      <c r="N58" s="2">
        <f t="shared" si="3"/>
        <v>21</v>
      </c>
      <c r="O58" s="2">
        <f t="shared" si="4"/>
        <v>42</v>
      </c>
      <c r="P58" s="7">
        <f t="shared" si="5"/>
        <v>21.7</v>
      </c>
      <c r="Q58" s="4">
        <v>45474</v>
      </c>
      <c r="R58" s="5">
        <f t="shared" si="6"/>
        <v>27</v>
      </c>
    </row>
    <row r="59" spans="1:18" x14ac:dyDescent="0.2">
      <c r="A59" s="3">
        <v>18</v>
      </c>
      <c r="B59" s="3" t="s">
        <v>44</v>
      </c>
      <c r="C59" s="3" t="s">
        <v>18</v>
      </c>
      <c r="D59" s="17">
        <v>41.25</v>
      </c>
      <c r="E59" s="17">
        <v>40.75</v>
      </c>
      <c r="F59" s="10">
        <f t="shared" si="0"/>
        <v>0.98787878787878791</v>
      </c>
      <c r="G59" s="10">
        <f t="shared" si="1"/>
        <v>1.2121212121212121E-2</v>
      </c>
      <c r="H59" s="17">
        <f t="shared" si="2"/>
        <v>0.5</v>
      </c>
      <c r="I59" s="11">
        <v>1.0416666666666667E-4</v>
      </c>
      <c r="J59" s="11">
        <v>1.6782407407407408E-3</v>
      </c>
      <c r="K59" s="8">
        <v>0.8920717592592593</v>
      </c>
      <c r="L59" s="11">
        <v>1.6203703703703703E-3</v>
      </c>
      <c r="M59" s="10">
        <v>0.90239999999999998</v>
      </c>
      <c r="N59" s="2">
        <f t="shared" si="3"/>
        <v>21</v>
      </c>
      <c r="O59" s="2">
        <f t="shared" si="4"/>
        <v>24</v>
      </c>
      <c r="P59" s="7">
        <f t="shared" si="5"/>
        <v>21.4</v>
      </c>
      <c r="Q59" s="4">
        <v>45493</v>
      </c>
      <c r="R59" s="5">
        <f t="shared" si="6"/>
        <v>29</v>
      </c>
    </row>
    <row r="60" spans="1:18" x14ac:dyDescent="0.2">
      <c r="A60" s="3">
        <v>19</v>
      </c>
      <c r="B60" s="3" t="s">
        <v>45</v>
      </c>
      <c r="C60" s="3" t="s">
        <v>19</v>
      </c>
      <c r="D60" s="17">
        <v>46.25</v>
      </c>
      <c r="E60" s="17">
        <v>44.75</v>
      </c>
      <c r="F60" s="10">
        <f t="shared" si="0"/>
        <v>0.96756756756756757</v>
      </c>
      <c r="G60" s="10">
        <f t="shared" si="1"/>
        <v>3.2432432432432434E-2</v>
      </c>
      <c r="H60" s="17">
        <f t="shared" si="2"/>
        <v>1.5</v>
      </c>
      <c r="I60" s="11">
        <v>1.9675925925925926E-4</v>
      </c>
      <c r="J60" s="11">
        <v>1.5856481481481481E-3</v>
      </c>
      <c r="K60" s="8">
        <v>0.94813657407407403</v>
      </c>
      <c r="L60" s="11">
        <v>1.7708333333333332E-3</v>
      </c>
      <c r="M60" s="10">
        <v>0.78569999999999995</v>
      </c>
      <c r="N60" s="2">
        <f t="shared" si="3"/>
        <v>22</v>
      </c>
      <c r="O60" s="2">
        <f t="shared" si="4"/>
        <v>45</v>
      </c>
      <c r="P60" s="7">
        <f t="shared" si="5"/>
        <v>22.75</v>
      </c>
      <c r="Q60" s="4">
        <v>45494</v>
      </c>
      <c r="R60" s="5">
        <f t="shared" si="6"/>
        <v>30</v>
      </c>
    </row>
    <row r="61" spans="1:18" x14ac:dyDescent="0.2">
      <c r="A61" s="3">
        <v>20</v>
      </c>
      <c r="B61" s="3" t="s">
        <v>46</v>
      </c>
      <c r="C61" s="3" t="s">
        <v>20</v>
      </c>
      <c r="D61" s="17">
        <v>43</v>
      </c>
      <c r="E61" s="17">
        <v>41</v>
      </c>
      <c r="F61" s="10">
        <f t="shared" si="0"/>
        <v>0.95348837209302328</v>
      </c>
      <c r="G61" s="10">
        <f t="shared" si="1"/>
        <v>4.6511627906976744E-2</v>
      </c>
      <c r="H61" s="17">
        <f t="shared" si="2"/>
        <v>2</v>
      </c>
      <c r="I61" s="11">
        <v>2.0833333333333335E-4</v>
      </c>
      <c r="J61" s="11">
        <v>1.7013888888888888E-3</v>
      </c>
      <c r="K61" s="8">
        <v>7.5613425925925931E-2</v>
      </c>
      <c r="L61" s="11">
        <v>2.8819444444444444E-3</v>
      </c>
      <c r="M61" s="10">
        <v>0.77059999999999995</v>
      </c>
      <c r="N61" s="2">
        <f t="shared" si="3"/>
        <v>1</v>
      </c>
      <c r="O61" s="2">
        <f t="shared" si="4"/>
        <v>48</v>
      </c>
      <c r="P61" s="7">
        <f t="shared" si="5"/>
        <v>1.8</v>
      </c>
      <c r="Q61" s="4">
        <v>45494</v>
      </c>
      <c r="R61" s="5">
        <f t="shared" si="6"/>
        <v>30</v>
      </c>
    </row>
    <row r="62" spans="1:18" x14ac:dyDescent="0.2">
      <c r="A62" s="3">
        <v>1</v>
      </c>
      <c r="B62" s="3" t="s">
        <v>30</v>
      </c>
      <c r="C62" s="3" t="s">
        <v>1</v>
      </c>
      <c r="D62" s="17">
        <v>14.25</v>
      </c>
      <c r="E62" s="17">
        <v>12.75</v>
      </c>
      <c r="F62" s="10">
        <f t="shared" si="0"/>
        <v>0.89473684210526316</v>
      </c>
      <c r="G62" s="10">
        <f t="shared" si="1"/>
        <v>0.10526315789473684</v>
      </c>
      <c r="H62" s="17">
        <f t="shared" si="2"/>
        <v>1.5</v>
      </c>
      <c r="I62" s="11">
        <v>8.1018518518518516E-5</v>
      </c>
      <c r="J62" s="11">
        <v>1.238425925925926E-3</v>
      </c>
      <c r="K62" s="8">
        <v>0.81792824074074078</v>
      </c>
      <c r="L62" s="11">
        <v>2.5462962962962965E-3</v>
      </c>
      <c r="M62" s="10">
        <v>0.90569999999999995</v>
      </c>
      <c r="N62" s="2">
        <f t="shared" si="3"/>
        <v>19</v>
      </c>
      <c r="O62" s="2">
        <f t="shared" si="4"/>
        <v>37</v>
      </c>
      <c r="P62" s="7">
        <f t="shared" si="5"/>
        <v>19.616666666666667</v>
      </c>
      <c r="Q62" s="4">
        <v>45485</v>
      </c>
      <c r="R62" s="5">
        <f t="shared" si="6"/>
        <v>28</v>
      </c>
    </row>
    <row r="63" spans="1:18" x14ac:dyDescent="0.2">
      <c r="A63" s="3">
        <v>2</v>
      </c>
      <c r="B63" s="3" t="s">
        <v>31</v>
      </c>
      <c r="C63" s="3" t="s">
        <v>2</v>
      </c>
      <c r="D63" s="17">
        <v>50</v>
      </c>
      <c r="E63" s="17">
        <v>48</v>
      </c>
      <c r="F63" s="10">
        <f t="shared" si="0"/>
        <v>0.96</v>
      </c>
      <c r="G63" s="10">
        <f t="shared" si="1"/>
        <v>0.04</v>
      </c>
      <c r="H63" s="17">
        <f t="shared" si="2"/>
        <v>2</v>
      </c>
      <c r="I63" s="11">
        <v>1.1574074074074075E-4</v>
      </c>
      <c r="J63" s="11">
        <v>1.5972222222222223E-3</v>
      </c>
      <c r="K63" s="8">
        <v>0.97504629629629624</v>
      </c>
      <c r="L63" s="11">
        <v>1.9560185185185184E-3</v>
      </c>
      <c r="M63" s="10">
        <v>0.86429999999999996</v>
      </c>
      <c r="N63" s="2">
        <f t="shared" si="3"/>
        <v>23</v>
      </c>
      <c r="O63" s="2">
        <f t="shared" si="4"/>
        <v>24</v>
      </c>
      <c r="P63" s="7">
        <f t="shared" si="5"/>
        <v>23.4</v>
      </c>
      <c r="Q63" s="4">
        <v>45483</v>
      </c>
      <c r="R63" s="5">
        <f t="shared" si="6"/>
        <v>28</v>
      </c>
    </row>
    <row r="64" spans="1:18" x14ac:dyDescent="0.2">
      <c r="A64" s="3">
        <v>3</v>
      </c>
      <c r="B64" s="3" t="s">
        <v>32</v>
      </c>
      <c r="C64" s="3" t="s">
        <v>3</v>
      </c>
      <c r="D64" s="17">
        <v>50.5</v>
      </c>
      <c r="E64" s="17">
        <v>49.75</v>
      </c>
      <c r="F64" s="10">
        <f t="shared" si="0"/>
        <v>0.98514851485148514</v>
      </c>
      <c r="G64" s="10">
        <f t="shared" si="1"/>
        <v>1.4851485148514851E-2</v>
      </c>
      <c r="H64" s="17">
        <f t="shared" si="2"/>
        <v>0.75</v>
      </c>
      <c r="I64" s="11">
        <v>9.2592592592592588E-5</v>
      </c>
      <c r="J64" s="11">
        <v>1.4467592592592592E-3</v>
      </c>
      <c r="K64" s="8">
        <v>0.20229166666666668</v>
      </c>
      <c r="L64" s="11">
        <v>8.9120370370370373E-4</v>
      </c>
      <c r="M64" s="10">
        <v>0.91</v>
      </c>
      <c r="N64" s="2">
        <f t="shared" si="3"/>
        <v>4</v>
      </c>
      <c r="O64" s="2">
        <f t="shared" si="4"/>
        <v>51</v>
      </c>
      <c r="P64" s="7">
        <f t="shared" si="5"/>
        <v>4.8499999999999996</v>
      </c>
      <c r="Q64" s="4">
        <v>45503</v>
      </c>
      <c r="R64" s="5">
        <f t="shared" si="6"/>
        <v>31</v>
      </c>
    </row>
    <row r="65" spans="1:18" x14ac:dyDescent="0.2">
      <c r="A65" s="3">
        <v>4</v>
      </c>
      <c r="B65" s="3" t="s">
        <v>33</v>
      </c>
      <c r="C65" s="3" t="s">
        <v>4</v>
      </c>
      <c r="D65" s="17">
        <v>54.25</v>
      </c>
      <c r="E65" s="17">
        <v>53</v>
      </c>
      <c r="F65" s="10">
        <f t="shared" si="0"/>
        <v>0.97695852534562211</v>
      </c>
      <c r="G65" s="10">
        <f t="shared" si="1"/>
        <v>2.3041474654377881E-2</v>
      </c>
      <c r="H65" s="17">
        <f t="shared" si="2"/>
        <v>1.25</v>
      </c>
      <c r="I65" s="11">
        <v>8.1018518518518516E-5</v>
      </c>
      <c r="J65" s="11">
        <v>1.3310185185185185E-3</v>
      </c>
      <c r="K65" s="8">
        <v>0.33795138888888887</v>
      </c>
      <c r="L65" s="11">
        <v>1.2731481481481483E-3</v>
      </c>
      <c r="M65" s="10">
        <v>0.94420000000000004</v>
      </c>
      <c r="N65" s="2">
        <f t="shared" si="3"/>
        <v>8</v>
      </c>
      <c r="O65" s="2">
        <f t="shared" si="4"/>
        <v>6</v>
      </c>
      <c r="P65" s="7">
        <f t="shared" si="5"/>
        <v>8.1</v>
      </c>
      <c r="Q65" s="4">
        <v>45484</v>
      </c>
      <c r="R65" s="5">
        <f t="shared" si="6"/>
        <v>28</v>
      </c>
    </row>
    <row r="66" spans="1:18" x14ac:dyDescent="0.2">
      <c r="A66" s="3">
        <v>5</v>
      </c>
      <c r="B66" s="3" t="s">
        <v>34</v>
      </c>
      <c r="C66" s="3" t="s">
        <v>5</v>
      </c>
      <c r="D66" s="17">
        <v>56.25</v>
      </c>
      <c r="E66" s="17">
        <v>55.75</v>
      </c>
      <c r="F66" s="10">
        <f t="shared" si="0"/>
        <v>0.99111111111111116</v>
      </c>
      <c r="G66" s="10">
        <f t="shared" si="1"/>
        <v>8.8888888888888889E-3</v>
      </c>
      <c r="H66" s="17">
        <f t="shared" si="2"/>
        <v>0.5</v>
      </c>
      <c r="I66" s="11">
        <v>1.0416666666666667E-4</v>
      </c>
      <c r="J66" s="11">
        <v>1.4930555555555556E-3</v>
      </c>
      <c r="K66" s="8">
        <v>0.38947916666666665</v>
      </c>
      <c r="L66" s="11">
        <v>7.6388888888888893E-4</v>
      </c>
      <c r="M66" s="10">
        <v>0.91930000000000001</v>
      </c>
      <c r="N66" s="2">
        <f t="shared" si="3"/>
        <v>9</v>
      </c>
      <c r="O66" s="2">
        <f t="shared" si="4"/>
        <v>20</v>
      </c>
      <c r="P66" s="7">
        <f t="shared" si="5"/>
        <v>9.3333333333333339</v>
      </c>
      <c r="Q66" s="4">
        <v>45503</v>
      </c>
      <c r="R66" s="5">
        <f t="shared" si="6"/>
        <v>31</v>
      </c>
    </row>
    <row r="67" spans="1:18" x14ac:dyDescent="0.2">
      <c r="A67" s="3">
        <v>6</v>
      </c>
      <c r="B67" s="3" t="s">
        <v>35</v>
      </c>
      <c r="C67" s="3" t="s">
        <v>6</v>
      </c>
      <c r="D67" s="17">
        <v>58.75</v>
      </c>
      <c r="E67" s="17">
        <v>57.75</v>
      </c>
      <c r="F67" s="10">
        <f t="shared" ref="F67:F130" si="7">E67/D67</f>
        <v>0.98297872340425529</v>
      </c>
      <c r="G67" s="10">
        <f t="shared" ref="G67:G130" si="8">H67/D67</f>
        <v>1.7021276595744681E-2</v>
      </c>
      <c r="H67" s="17">
        <f t="shared" ref="H67:H130" si="9">D67-E67</f>
        <v>1</v>
      </c>
      <c r="I67" s="11">
        <v>9.2592592592592588E-5</v>
      </c>
      <c r="J67" s="11">
        <v>1.6087962962962963E-3</v>
      </c>
      <c r="K67" s="8">
        <v>0.87525462962962963</v>
      </c>
      <c r="L67" s="11">
        <v>7.6388888888888893E-4</v>
      </c>
      <c r="M67" s="10">
        <v>0.95709999999999995</v>
      </c>
      <c r="N67" s="2">
        <f t="shared" ref="N67:N130" si="10">HOUR(K67)</f>
        <v>21</v>
      </c>
      <c r="O67" s="2">
        <f t="shared" ref="O67:O130" si="11">MINUTE(K67)</f>
        <v>0</v>
      </c>
      <c r="P67" s="7">
        <f t="shared" ref="P67:P130" si="12">N67+(O67/60)</f>
        <v>21</v>
      </c>
      <c r="Q67" s="4">
        <v>45501</v>
      </c>
      <c r="R67" s="5">
        <f t="shared" ref="R67:R130" si="13">WEEKNUM(Q67)</f>
        <v>31</v>
      </c>
    </row>
    <row r="68" spans="1:18" x14ac:dyDescent="0.2">
      <c r="A68" s="3">
        <v>7</v>
      </c>
      <c r="B68" s="3" t="s">
        <v>36</v>
      </c>
      <c r="C68" s="3" t="s">
        <v>7</v>
      </c>
      <c r="D68" s="17">
        <v>50.5</v>
      </c>
      <c r="E68" s="17">
        <v>50.25</v>
      </c>
      <c r="F68" s="10">
        <f t="shared" si="7"/>
        <v>0.99504950495049505</v>
      </c>
      <c r="G68" s="10">
        <f t="shared" si="8"/>
        <v>4.9504950495049506E-3</v>
      </c>
      <c r="H68" s="17">
        <f t="shared" si="9"/>
        <v>0.25</v>
      </c>
      <c r="I68" s="11">
        <v>9.2592592592592588E-5</v>
      </c>
      <c r="J68" s="11">
        <v>1.6319444444444445E-3</v>
      </c>
      <c r="K68" s="8">
        <v>0.50800925925925922</v>
      </c>
      <c r="L68" s="11">
        <v>1.3078703703703703E-3</v>
      </c>
      <c r="M68" s="10">
        <v>0.94550000000000001</v>
      </c>
      <c r="N68" s="2">
        <f t="shared" si="10"/>
        <v>12</v>
      </c>
      <c r="O68" s="2">
        <f t="shared" si="11"/>
        <v>11</v>
      </c>
      <c r="P68" s="7">
        <f t="shared" si="12"/>
        <v>12.183333333333334</v>
      </c>
      <c r="Q68" s="4">
        <v>45491</v>
      </c>
      <c r="R68" s="5">
        <f t="shared" si="13"/>
        <v>29</v>
      </c>
    </row>
    <row r="69" spans="1:18" x14ac:dyDescent="0.2">
      <c r="A69" s="3">
        <v>8</v>
      </c>
      <c r="B69" s="3" t="s">
        <v>37</v>
      </c>
      <c r="C69" s="3" t="s">
        <v>8</v>
      </c>
      <c r="D69" s="17">
        <v>10.75</v>
      </c>
      <c r="E69" s="17">
        <v>9.75</v>
      </c>
      <c r="F69" s="10">
        <f t="shared" si="7"/>
        <v>0.90697674418604646</v>
      </c>
      <c r="G69" s="10">
        <f t="shared" si="8"/>
        <v>9.3023255813953487E-2</v>
      </c>
      <c r="H69" s="17">
        <f t="shared" si="9"/>
        <v>1</v>
      </c>
      <c r="I69" s="11">
        <v>1.273148148148148E-4</v>
      </c>
      <c r="J69" s="11">
        <v>1.5625000000000001E-3</v>
      </c>
      <c r="K69" s="8">
        <v>0.17300925925925925</v>
      </c>
      <c r="L69" s="11">
        <v>1.2731481481481483E-3</v>
      </c>
      <c r="M69" s="10">
        <v>0.76190000000000002</v>
      </c>
      <c r="N69" s="2">
        <f t="shared" si="10"/>
        <v>4</v>
      </c>
      <c r="O69" s="2">
        <f t="shared" si="11"/>
        <v>9</v>
      </c>
      <c r="P69" s="7">
        <f t="shared" si="12"/>
        <v>4.1500000000000004</v>
      </c>
      <c r="Q69" s="4">
        <v>45487</v>
      </c>
      <c r="R69" s="5">
        <f t="shared" si="13"/>
        <v>29</v>
      </c>
    </row>
    <row r="70" spans="1:18" x14ac:dyDescent="0.2">
      <c r="A70" s="3">
        <v>9</v>
      </c>
      <c r="B70" s="3" t="s">
        <v>38</v>
      </c>
      <c r="C70" s="3" t="s">
        <v>9</v>
      </c>
      <c r="D70" s="17">
        <v>48.5</v>
      </c>
      <c r="E70" s="17">
        <v>46.75</v>
      </c>
      <c r="F70" s="10">
        <f t="shared" si="7"/>
        <v>0.96391752577319589</v>
      </c>
      <c r="G70" s="10">
        <f t="shared" si="8"/>
        <v>3.608247422680412E-2</v>
      </c>
      <c r="H70" s="17">
        <f t="shared" si="9"/>
        <v>1.75</v>
      </c>
      <c r="I70" s="11">
        <v>1.1574074074074075E-4</v>
      </c>
      <c r="J70" s="11">
        <v>1.7013888888888888E-3</v>
      </c>
      <c r="K70" s="8">
        <v>0.78298611111111116</v>
      </c>
      <c r="L70" s="11">
        <v>1.736111111111111E-3</v>
      </c>
      <c r="M70" s="10">
        <v>0.87429999999999997</v>
      </c>
      <c r="N70" s="2">
        <f t="shared" si="10"/>
        <v>18</v>
      </c>
      <c r="O70" s="2">
        <f t="shared" si="11"/>
        <v>47</v>
      </c>
      <c r="P70" s="7">
        <f t="shared" si="12"/>
        <v>18.783333333333335</v>
      </c>
      <c r="Q70" s="4">
        <v>45488</v>
      </c>
      <c r="R70" s="5">
        <f t="shared" si="13"/>
        <v>29</v>
      </c>
    </row>
    <row r="71" spans="1:18" x14ac:dyDescent="0.2">
      <c r="A71" s="3">
        <v>10</v>
      </c>
      <c r="B71" s="3" t="s">
        <v>39</v>
      </c>
      <c r="C71" s="3" t="s">
        <v>10</v>
      </c>
      <c r="D71" s="17">
        <v>50.5</v>
      </c>
      <c r="E71" s="17">
        <v>49.75</v>
      </c>
      <c r="F71" s="10">
        <f t="shared" si="7"/>
        <v>0.98514851485148514</v>
      </c>
      <c r="G71" s="10">
        <f t="shared" si="8"/>
        <v>1.4851485148514851E-2</v>
      </c>
      <c r="H71" s="17">
        <f t="shared" si="9"/>
        <v>0.75</v>
      </c>
      <c r="I71" s="11">
        <v>1.5046296296296297E-4</v>
      </c>
      <c r="J71" s="11">
        <v>1.6550925925925926E-3</v>
      </c>
      <c r="K71" s="8">
        <v>0.69702546296296297</v>
      </c>
      <c r="L71" s="11">
        <v>1.3657407407407407E-3</v>
      </c>
      <c r="M71" s="10">
        <v>0.86070000000000002</v>
      </c>
      <c r="N71" s="2">
        <f t="shared" si="10"/>
        <v>16</v>
      </c>
      <c r="O71" s="2">
        <f t="shared" si="11"/>
        <v>43</v>
      </c>
      <c r="P71" s="7">
        <f t="shared" si="12"/>
        <v>16.716666666666665</v>
      </c>
      <c r="Q71" s="4">
        <v>45497</v>
      </c>
      <c r="R71" s="5">
        <f t="shared" si="13"/>
        <v>30</v>
      </c>
    </row>
    <row r="72" spans="1:18" x14ac:dyDescent="0.2">
      <c r="A72" s="3">
        <v>11</v>
      </c>
      <c r="B72" s="3" t="s">
        <v>40</v>
      </c>
      <c r="C72" s="3" t="s">
        <v>11</v>
      </c>
      <c r="D72" s="17">
        <v>36.5</v>
      </c>
      <c r="E72" s="17">
        <v>35</v>
      </c>
      <c r="F72" s="10">
        <f t="shared" si="7"/>
        <v>0.95890410958904104</v>
      </c>
      <c r="G72" s="10">
        <f t="shared" si="8"/>
        <v>4.1095890410958902E-2</v>
      </c>
      <c r="H72" s="17">
        <f t="shared" si="9"/>
        <v>1.5</v>
      </c>
      <c r="I72" s="11">
        <v>1.3888888888888889E-4</v>
      </c>
      <c r="J72" s="11">
        <v>1.5393518518518519E-3</v>
      </c>
      <c r="K72" s="8">
        <v>0.86012731481481486</v>
      </c>
      <c r="L72" s="11">
        <v>3.1828703703703702E-3</v>
      </c>
      <c r="M72" s="10">
        <v>0.83450000000000002</v>
      </c>
      <c r="N72" s="2">
        <f t="shared" si="10"/>
        <v>20</v>
      </c>
      <c r="O72" s="2">
        <f t="shared" si="11"/>
        <v>38</v>
      </c>
      <c r="P72" s="7">
        <f t="shared" si="12"/>
        <v>20.633333333333333</v>
      </c>
      <c r="Q72" s="4">
        <v>45493</v>
      </c>
      <c r="R72" s="5">
        <f t="shared" si="13"/>
        <v>29</v>
      </c>
    </row>
    <row r="73" spans="1:18" x14ac:dyDescent="0.2">
      <c r="A73" s="3">
        <v>12</v>
      </c>
      <c r="B73" s="3" t="s">
        <v>41</v>
      </c>
      <c r="C73" s="3" t="s">
        <v>12</v>
      </c>
      <c r="D73" s="17">
        <v>36.75</v>
      </c>
      <c r="E73" s="17">
        <v>36.25</v>
      </c>
      <c r="F73" s="10">
        <f t="shared" si="7"/>
        <v>0.98639455782312924</v>
      </c>
      <c r="G73" s="10">
        <f t="shared" si="8"/>
        <v>1.3605442176870748E-2</v>
      </c>
      <c r="H73" s="17">
        <f t="shared" si="9"/>
        <v>0.5</v>
      </c>
      <c r="I73" s="11">
        <v>1.0416666666666667E-4</v>
      </c>
      <c r="J73" s="11">
        <v>1.5625000000000001E-3</v>
      </c>
      <c r="K73" s="8">
        <v>0.82451388888888888</v>
      </c>
      <c r="L73" s="11">
        <v>6.7129629629629625E-4</v>
      </c>
      <c r="M73" s="10">
        <v>0.91159999999999997</v>
      </c>
      <c r="N73" s="2">
        <f t="shared" si="10"/>
        <v>19</v>
      </c>
      <c r="O73" s="2">
        <f t="shared" si="11"/>
        <v>47</v>
      </c>
      <c r="P73" s="7">
        <f t="shared" si="12"/>
        <v>19.783333333333335</v>
      </c>
      <c r="Q73" s="4">
        <v>45486</v>
      </c>
      <c r="R73" s="5">
        <f t="shared" si="13"/>
        <v>28</v>
      </c>
    </row>
    <row r="74" spans="1:18" x14ac:dyDescent="0.2">
      <c r="A74" s="3">
        <v>13</v>
      </c>
      <c r="B74" s="3" t="s">
        <v>42</v>
      </c>
      <c r="C74" s="3" t="s">
        <v>13</v>
      </c>
      <c r="D74" s="17">
        <v>38.75</v>
      </c>
      <c r="E74" s="17">
        <v>36.25</v>
      </c>
      <c r="F74" s="10">
        <f t="shared" si="7"/>
        <v>0.93548387096774188</v>
      </c>
      <c r="G74" s="10">
        <f t="shared" si="8"/>
        <v>6.4516129032258063E-2</v>
      </c>
      <c r="H74" s="17">
        <f t="shared" si="9"/>
        <v>2.5</v>
      </c>
      <c r="I74" s="11">
        <v>1.3888888888888889E-4</v>
      </c>
      <c r="J74" s="11">
        <v>1.7708333333333332E-3</v>
      </c>
      <c r="K74" s="8">
        <v>0.68212962962962964</v>
      </c>
      <c r="L74" s="11">
        <v>3.1597222222222222E-3</v>
      </c>
      <c r="M74" s="10">
        <v>0.82240000000000002</v>
      </c>
      <c r="N74" s="2">
        <f t="shared" si="10"/>
        <v>16</v>
      </c>
      <c r="O74" s="2">
        <f t="shared" si="11"/>
        <v>22</v>
      </c>
      <c r="P74" s="7">
        <f t="shared" si="12"/>
        <v>16.366666666666667</v>
      </c>
      <c r="Q74" s="4">
        <v>45503</v>
      </c>
      <c r="R74" s="5">
        <f t="shared" si="13"/>
        <v>31</v>
      </c>
    </row>
    <row r="75" spans="1:18" x14ac:dyDescent="0.2">
      <c r="A75" s="3">
        <v>14</v>
      </c>
      <c r="B75" s="3" t="s">
        <v>43</v>
      </c>
      <c r="C75" s="3" t="s">
        <v>14</v>
      </c>
      <c r="D75" s="17">
        <v>39.25</v>
      </c>
      <c r="E75" s="17">
        <v>39</v>
      </c>
      <c r="F75" s="10">
        <f t="shared" si="7"/>
        <v>0.99363057324840764</v>
      </c>
      <c r="G75" s="10">
        <f t="shared" si="8"/>
        <v>6.369426751592357E-3</v>
      </c>
      <c r="H75" s="17">
        <f t="shared" si="9"/>
        <v>0.25</v>
      </c>
      <c r="I75" s="11">
        <v>1.0416666666666667E-4</v>
      </c>
      <c r="J75" s="11">
        <v>1.6666666666666668E-3</v>
      </c>
      <c r="K75" s="8">
        <v>0.40163194444444444</v>
      </c>
      <c r="L75" s="11">
        <v>6.134259259259259E-4</v>
      </c>
      <c r="M75" s="10">
        <v>0.92949999999999999</v>
      </c>
      <c r="N75" s="2">
        <f t="shared" si="10"/>
        <v>9</v>
      </c>
      <c r="O75" s="2">
        <f t="shared" si="11"/>
        <v>38</v>
      </c>
      <c r="P75" s="7">
        <f t="shared" si="12"/>
        <v>9.6333333333333329</v>
      </c>
      <c r="Q75" s="4">
        <v>45492</v>
      </c>
      <c r="R75" s="5">
        <f t="shared" si="13"/>
        <v>29</v>
      </c>
    </row>
    <row r="76" spans="1:18" x14ac:dyDescent="0.2">
      <c r="A76" s="3">
        <v>15</v>
      </c>
      <c r="B76" s="3" t="s">
        <v>47</v>
      </c>
      <c r="C76" s="3" t="s">
        <v>15</v>
      </c>
      <c r="D76" s="17">
        <v>9.5</v>
      </c>
      <c r="E76" s="17">
        <v>9</v>
      </c>
      <c r="F76" s="10">
        <f t="shared" si="7"/>
        <v>0.94736842105263153</v>
      </c>
      <c r="G76" s="10">
        <f t="shared" si="8"/>
        <v>5.2631578947368418E-2</v>
      </c>
      <c r="H76" s="17">
        <f t="shared" si="9"/>
        <v>0.5</v>
      </c>
      <c r="I76" s="11">
        <v>1.5046296296296297E-4</v>
      </c>
      <c r="J76" s="11">
        <v>1.5162037037037036E-3</v>
      </c>
      <c r="K76" s="8">
        <v>0.27754629629629629</v>
      </c>
      <c r="L76" s="11">
        <v>6.8287037037037036E-4</v>
      </c>
      <c r="M76" s="10">
        <v>0.83779999999999999</v>
      </c>
      <c r="N76" s="2">
        <f t="shared" si="10"/>
        <v>6</v>
      </c>
      <c r="O76" s="2">
        <f t="shared" si="11"/>
        <v>39</v>
      </c>
      <c r="P76" s="7">
        <f t="shared" si="12"/>
        <v>6.65</v>
      </c>
      <c r="Q76" s="4">
        <v>45484</v>
      </c>
      <c r="R76" s="5">
        <f t="shared" si="13"/>
        <v>28</v>
      </c>
    </row>
    <row r="77" spans="1:18" x14ac:dyDescent="0.2">
      <c r="A77" s="3">
        <v>16</v>
      </c>
      <c r="B77" s="3" t="s">
        <v>48</v>
      </c>
      <c r="C77" s="3" t="s">
        <v>16</v>
      </c>
      <c r="D77" s="17">
        <v>41.5</v>
      </c>
      <c r="E77" s="17">
        <v>40.5</v>
      </c>
      <c r="F77" s="10">
        <f t="shared" si="7"/>
        <v>0.97590361445783136</v>
      </c>
      <c r="G77" s="10">
        <f t="shared" si="8"/>
        <v>2.4096385542168676E-2</v>
      </c>
      <c r="H77" s="17">
        <f t="shared" si="9"/>
        <v>1</v>
      </c>
      <c r="I77" s="11">
        <v>1.0416666666666667E-4</v>
      </c>
      <c r="J77" s="11">
        <v>1.724537037037037E-3</v>
      </c>
      <c r="K77" s="8">
        <v>0.10062500000000001</v>
      </c>
      <c r="L77" s="11">
        <v>1.9097222222222222E-3</v>
      </c>
      <c r="M77" s="10">
        <v>0.89090000000000003</v>
      </c>
      <c r="N77" s="2">
        <f t="shared" si="10"/>
        <v>2</v>
      </c>
      <c r="O77" s="2">
        <f t="shared" si="11"/>
        <v>24</v>
      </c>
      <c r="P77" s="7">
        <f t="shared" si="12"/>
        <v>2.4</v>
      </c>
      <c r="Q77" s="4">
        <v>45477</v>
      </c>
      <c r="R77" s="5">
        <f t="shared" si="13"/>
        <v>27</v>
      </c>
    </row>
    <row r="78" spans="1:18" x14ac:dyDescent="0.2">
      <c r="A78" s="3">
        <v>17</v>
      </c>
      <c r="B78" s="3" t="s">
        <v>49</v>
      </c>
      <c r="C78" s="3" t="s">
        <v>17</v>
      </c>
      <c r="D78" s="17">
        <v>56.5</v>
      </c>
      <c r="E78" s="17">
        <v>54</v>
      </c>
      <c r="F78" s="10">
        <f t="shared" si="7"/>
        <v>0.95575221238938057</v>
      </c>
      <c r="G78" s="10">
        <f t="shared" si="8"/>
        <v>4.4247787610619468E-2</v>
      </c>
      <c r="H78" s="17">
        <f t="shared" si="9"/>
        <v>2.5</v>
      </c>
      <c r="I78" s="11">
        <v>1.5046296296296297E-4</v>
      </c>
      <c r="J78" s="11">
        <v>1.5625000000000001E-3</v>
      </c>
      <c r="K78" s="8">
        <v>0.33550925925925928</v>
      </c>
      <c r="L78" s="11">
        <v>1.2268518518518518E-3</v>
      </c>
      <c r="M78" s="10">
        <v>0.8145</v>
      </c>
      <c r="N78" s="2">
        <f t="shared" si="10"/>
        <v>8</v>
      </c>
      <c r="O78" s="2">
        <f t="shared" si="11"/>
        <v>3</v>
      </c>
      <c r="P78" s="7">
        <f t="shared" si="12"/>
        <v>8.0500000000000007</v>
      </c>
      <c r="Q78" s="4">
        <v>45475</v>
      </c>
      <c r="R78" s="5">
        <f t="shared" si="13"/>
        <v>27</v>
      </c>
    </row>
    <row r="79" spans="1:18" x14ac:dyDescent="0.2">
      <c r="A79" s="3">
        <v>18</v>
      </c>
      <c r="B79" s="3" t="s">
        <v>44</v>
      </c>
      <c r="C79" s="3" t="s">
        <v>18</v>
      </c>
      <c r="D79" s="17">
        <v>63.25</v>
      </c>
      <c r="E79" s="17">
        <v>61.75</v>
      </c>
      <c r="F79" s="10">
        <f t="shared" si="7"/>
        <v>0.97628458498023718</v>
      </c>
      <c r="G79" s="10">
        <f t="shared" si="8"/>
        <v>2.3715415019762844E-2</v>
      </c>
      <c r="H79" s="17">
        <f t="shared" si="9"/>
        <v>1.5</v>
      </c>
      <c r="I79" s="11">
        <v>1.1574074074074075E-4</v>
      </c>
      <c r="J79" s="11">
        <v>1.3194444444444445E-3</v>
      </c>
      <c r="K79" s="8">
        <v>0.54571759259259256</v>
      </c>
      <c r="L79" s="11">
        <v>8.9120370370370373E-4</v>
      </c>
      <c r="M79" s="10">
        <v>0.88490000000000002</v>
      </c>
      <c r="N79" s="2">
        <f t="shared" si="10"/>
        <v>13</v>
      </c>
      <c r="O79" s="2">
        <f t="shared" si="11"/>
        <v>5</v>
      </c>
      <c r="P79" s="7">
        <f t="shared" si="12"/>
        <v>13.083333333333334</v>
      </c>
      <c r="Q79" s="4">
        <v>45474</v>
      </c>
      <c r="R79" s="5">
        <f t="shared" si="13"/>
        <v>27</v>
      </c>
    </row>
    <row r="80" spans="1:18" x14ac:dyDescent="0.2">
      <c r="A80" s="3">
        <v>19</v>
      </c>
      <c r="B80" s="3" t="s">
        <v>45</v>
      </c>
      <c r="C80" s="3" t="s">
        <v>19</v>
      </c>
      <c r="D80" s="17">
        <v>33.5</v>
      </c>
      <c r="E80" s="17">
        <v>33.5</v>
      </c>
      <c r="F80" s="10">
        <f t="shared" si="7"/>
        <v>1</v>
      </c>
      <c r="G80" s="10">
        <f t="shared" si="8"/>
        <v>0</v>
      </c>
      <c r="H80" s="17">
        <f t="shared" si="9"/>
        <v>0</v>
      </c>
      <c r="I80" s="11">
        <v>3.4722222222222222E-5</v>
      </c>
      <c r="J80" s="11">
        <v>1.5393518518518519E-3</v>
      </c>
      <c r="K80" s="8">
        <v>0.74884259259259256</v>
      </c>
      <c r="L80" s="11">
        <v>3.0092592592592595E-4</v>
      </c>
      <c r="M80" s="10">
        <v>1</v>
      </c>
      <c r="N80" s="2">
        <f t="shared" si="10"/>
        <v>17</v>
      </c>
      <c r="O80" s="2">
        <f t="shared" si="11"/>
        <v>58</v>
      </c>
      <c r="P80" s="7">
        <f t="shared" si="12"/>
        <v>17.966666666666665</v>
      </c>
      <c r="Q80" s="4">
        <v>45489</v>
      </c>
      <c r="R80" s="5">
        <f t="shared" si="13"/>
        <v>29</v>
      </c>
    </row>
    <row r="81" spans="1:18" x14ac:dyDescent="0.2">
      <c r="A81" s="3">
        <v>20</v>
      </c>
      <c r="B81" s="3" t="s">
        <v>46</v>
      </c>
      <c r="C81" s="3" t="s">
        <v>20</v>
      </c>
      <c r="D81" s="17">
        <v>17.5</v>
      </c>
      <c r="E81" s="17">
        <v>16.75</v>
      </c>
      <c r="F81" s="10">
        <f t="shared" si="7"/>
        <v>0.95714285714285718</v>
      </c>
      <c r="G81" s="10">
        <f t="shared" si="8"/>
        <v>4.2857142857142858E-2</v>
      </c>
      <c r="H81" s="17">
        <f t="shared" si="9"/>
        <v>0.75</v>
      </c>
      <c r="I81" s="11">
        <v>1.3888888888888889E-4</v>
      </c>
      <c r="J81" s="11">
        <v>1.4004629629629629E-3</v>
      </c>
      <c r="K81" s="8">
        <v>0.19931712962962964</v>
      </c>
      <c r="L81" s="11">
        <v>8.7962962962962962E-4</v>
      </c>
      <c r="M81" s="10">
        <v>0.83819999999999995</v>
      </c>
      <c r="N81" s="2">
        <f t="shared" si="10"/>
        <v>4</v>
      </c>
      <c r="O81" s="2">
        <f t="shared" si="11"/>
        <v>47</v>
      </c>
      <c r="P81" s="7">
        <f t="shared" si="12"/>
        <v>4.7833333333333332</v>
      </c>
      <c r="Q81" s="4">
        <v>45476</v>
      </c>
      <c r="R81" s="5">
        <f t="shared" si="13"/>
        <v>27</v>
      </c>
    </row>
    <row r="82" spans="1:18" x14ac:dyDescent="0.2">
      <c r="A82" s="3">
        <v>1</v>
      </c>
      <c r="B82" s="3" t="s">
        <v>30</v>
      </c>
      <c r="C82" s="3" t="s">
        <v>1</v>
      </c>
      <c r="D82" s="17">
        <v>20.75</v>
      </c>
      <c r="E82" s="17">
        <v>20.5</v>
      </c>
      <c r="F82" s="10">
        <f t="shared" si="7"/>
        <v>0.98795180722891562</v>
      </c>
      <c r="G82" s="10">
        <f t="shared" si="8"/>
        <v>1.2048192771084338E-2</v>
      </c>
      <c r="H82" s="17">
        <f t="shared" si="9"/>
        <v>0.25</v>
      </c>
      <c r="I82" s="11">
        <v>8.1018518518518516E-5</v>
      </c>
      <c r="J82" s="11">
        <v>1.4236111111111112E-3</v>
      </c>
      <c r="K82" s="8">
        <v>0.96711805555555552</v>
      </c>
      <c r="L82" s="11">
        <v>8.7962962962962962E-4</v>
      </c>
      <c r="M82" s="10">
        <v>0.95179999999999998</v>
      </c>
      <c r="N82" s="2">
        <f t="shared" si="10"/>
        <v>23</v>
      </c>
      <c r="O82" s="2">
        <f t="shared" si="11"/>
        <v>12</v>
      </c>
      <c r="P82" s="7">
        <f t="shared" si="12"/>
        <v>23.2</v>
      </c>
      <c r="Q82" s="4">
        <v>45489</v>
      </c>
      <c r="R82" s="5">
        <f t="shared" si="13"/>
        <v>29</v>
      </c>
    </row>
    <row r="83" spans="1:18" x14ac:dyDescent="0.2">
      <c r="A83" s="3">
        <v>2</v>
      </c>
      <c r="B83" s="3" t="s">
        <v>31</v>
      </c>
      <c r="C83" s="3" t="s">
        <v>2</v>
      </c>
      <c r="D83" s="17">
        <v>10.5</v>
      </c>
      <c r="E83" s="17">
        <v>10</v>
      </c>
      <c r="F83" s="10">
        <f t="shared" si="7"/>
        <v>0.95238095238095233</v>
      </c>
      <c r="G83" s="10">
        <f t="shared" si="8"/>
        <v>4.7619047619047616E-2</v>
      </c>
      <c r="H83" s="17">
        <f t="shared" si="9"/>
        <v>0.5</v>
      </c>
      <c r="I83" s="11">
        <v>9.2592592592592588E-5</v>
      </c>
      <c r="J83" s="11">
        <v>1.2847222222222223E-3</v>
      </c>
      <c r="K83" s="8">
        <v>0.8077199074074074</v>
      </c>
      <c r="L83" s="11">
        <v>1.1111111111111111E-3</v>
      </c>
      <c r="M83" s="10">
        <v>0.90239999999999998</v>
      </c>
      <c r="N83" s="2">
        <f t="shared" si="10"/>
        <v>19</v>
      </c>
      <c r="O83" s="2">
        <f t="shared" si="11"/>
        <v>23</v>
      </c>
      <c r="P83" s="7">
        <f t="shared" si="12"/>
        <v>19.383333333333333</v>
      </c>
      <c r="Q83" s="4">
        <v>45483</v>
      </c>
      <c r="R83" s="5">
        <f t="shared" si="13"/>
        <v>28</v>
      </c>
    </row>
    <row r="84" spans="1:18" x14ac:dyDescent="0.2">
      <c r="A84" s="3">
        <v>3</v>
      </c>
      <c r="B84" s="3" t="s">
        <v>32</v>
      </c>
      <c r="C84" s="3" t="s">
        <v>3</v>
      </c>
      <c r="D84" s="17">
        <v>16.5</v>
      </c>
      <c r="E84" s="17">
        <v>16</v>
      </c>
      <c r="F84" s="10">
        <f t="shared" si="7"/>
        <v>0.96969696969696972</v>
      </c>
      <c r="G84" s="10">
        <f t="shared" si="8"/>
        <v>3.0303030303030304E-2</v>
      </c>
      <c r="H84" s="17">
        <f t="shared" si="9"/>
        <v>0.5</v>
      </c>
      <c r="I84" s="11">
        <v>5.7870370370370373E-5</v>
      </c>
      <c r="J84" s="11">
        <v>1.3888888888888889E-3</v>
      </c>
      <c r="K84" s="8">
        <v>0.74770833333333331</v>
      </c>
      <c r="L84" s="11">
        <v>1.1458333333333333E-3</v>
      </c>
      <c r="M84" s="10">
        <v>0.95450000000000002</v>
      </c>
      <c r="N84" s="2">
        <f t="shared" si="10"/>
        <v>17</v>
      </c>
      <c r="O84" s="2">
        <f t="shared" si="11"/>
        <v>56</v>
      </c>
      <c r="P84" s="7">
        <f t="shared" si="12"/>
        <v>17.933333333333334</v>
      </c>
      <c r="Q84" s="4">
        <v>45484</v>
      </c>
      <c r="R84" s="5">
        <f t="shared" si="13"/>
        <v>28</v>
      </c>
    </row>
    <row r="85" spans="1:18" x14ac:dyDescent="0.2">
      <c r="A85" s="3">
        <v>4</v>
      </c>
      <c r="B85" s="3" t="s">
        <v>33</v>
      </c>
      <c r="C85" s="3" t="s">
        <v>4</v>
      </c>
      <c r="D85" s="17">
        <v>38.25</v>
      </c>
      <c r="E85" s="17">
        <v>36.5</v>
      </c>
      <c r="F85" s="10">
        <f t="shared" si="7"/>
        <v>0.95424836601307195</v>
      </c>
      <c r="G85" s="10">
        <f t="shared" si="8"/>
        <v>4.5751633986928102E-2</v>
      </c>
      <c r="H85" s="17">
        <f t="shared" si="9"/>
        <v>1.75</v>
      </c>
      <c r="I85" s="11">
        <v>2.3148148148148149E-4</v>
      </c>
      <c r="J85" s="11">
        <v>1.4814814814814814E-3</v>
      </c>
      <c r="K85" s="8">
        <v>0.66879629629629633</v>
      </c>
      <c r="L85" s="11">
        <v>3.1481481481481482E-3</v>
      </c>
      <c r="M85" s="10">
        <v>0.76</v>
      </c>
      <c r="N85" s="2">
        <f t="shared" si="10"/>
        <v>16</v>
      </c>
      <c r="O85" s="2">
        <f t="shared" si="11"/>
        <v>3</v>
      </c>
      <c r="P85" s="7">
        <f t="shared" si="12"/>
        <v>16.05</v>
      </c>
      <c r="Q85" s="4">
        <v>45477</v>
      </c>
      <c r="R85" s="5">
        <f t="shared" si="13"/>
        <v>27</v>
      </c>
    </row>
    <row r="86" spans="1:18" x14ac:dyDescent="0.2">
      <c r="A86" s="3">
        <v>5</v>
      </c>
      <c r="B86" s="3" t="s">
        <v>34</v>
      </c>
      <c r="C86" s="3" t="s">
        <v>5</v>
      </c>
      <c r="D86" s="17">
        <v>35.25</v>
      </c>
      <c r="E86" s="17">
        <v>33.75</v>
      </c>
      <c r="F86" s="10">
        <f t="shared" si="7"/>
        <v>0.95744680851063835</v>
      </c>
      <c r="G86" s="10">
        <f t="shared" si="8"/>
        <v>4.2553191489361701E-2</v>
      </c>
      <c r="H86" s="17">
        <f t="shared" si="9"/>
        <v>1.5</v>
      </c>
      <c r="I86" s="11">
        <v>2.6620370370370372E-4</v>
      </c>
      <c r="J86" s="11">
        <v>1.4583333333333334E-3</v>
      </c>
      <c r="K86" s="8">
        <v>0.92603009259259261</v>
      </c>
      <c r="L86" s="11">
        <v>1.5625000000000001E-3</v>
      </c>
      <c r="M86" s="10">
        <v>0.66910000000000003</v>
      </c>
      <c r="N86" s="2">
        <f t="shared" si="10"/>
        <v>22</v>
      </c>
      <c r="O86" s="2">
        <f t="shared" si="11"/>
        <v>13</v>
      </c>
      <c r="P86" s="7">
        <f t="shared" si="12"/>
        <v>22.216666666666665</v>
      </c>
      <c r="Q86" s="4">
        <v>45481</v>
      </c>
      <c r="R86" s="5">
        <f t="shared" si="13"/>
        <v>28</v>
      </c>
    </row>
    <row r="87" spans="1:18" x14ac:dyDescent="0.2">
      <c r="A87" s="3">
        <v>6</v>
      </c>
      <c r="B87" s="3" t="s">
        <v>35</v>
      </c>
      <c r="C87" s="3" t="s">
        <v>6</v>
      </c>
      <c r="D87" s="17">
        <v>36.5</v>
      </c>
      <c r="E87" s="17">
        <v>35.75</v>
      </c>
      <c r="F87" s="10">
        <f t="shared" si="7"/>
        <v>0.97945205479452058</v>
      </c>
      <c r="G87" s="10">
        <f t="shared" si="8"/>
        <v>2.0547945205479451E-2</v>
      </c>
      <c r="H87" s="17">
        <f t="shared" si="9"/>
        <v>0.75</v>
      </c>
      <c r="I87" s="11">
        <v>1.9675925925925926E-4</v>
      </c>
      <c r="J87" s="11">
        <v>1.3541666666666667E-3</v>
      </c>
      <c r="K87" s="8">
        <v>4.462962962962963E-2</v>
      </c>
      <c r="L87" s="11">
        <v>1.7013888888888888E-3</v>
      </c>
      <c r="M87" s="10">
        <v>0.78320000000000001</v>
      </c>
      <c r="N87" s="2">
        <f t="shared" si="10"/>
        <v>1</v>
      </c>
      <c r="O87" s="2">
        <f t="shared" si="11"/>
        <v>4</v>
      </c>
      <c r="P87" s="7">
        <f t="shared" si="12"/>
        <v>1.0666666666666667</v>
      </c>
      <c r="Q87" s="4">
        <v>45479</v>
      </c>
      <c r="R87" s="5">
        <f t="shared" si="13"/>
        <v>27</v>
      </c>
    </row>
    <row r="88" spans="1:18" x14ac:dyDescent="0.2">
      <c r="A88" s="3">
        <v>7</v>
      </c>
      <c r="B88" s="3" t="s">
        <v>36</v>
      </c>
      <c r="C88" s="3" t="s">
        <v>7</v>
      </c>
      <c r="D88" s="17">
        <v>36</v>
      </c>
      <c r="E88" s="17">
        <v>35</v>
      </c>
      <c r="F88" s="10">
        <f t="shared" si="7"/>
        <v>0.97222222222222221</v>
      </c>
      <c r="G88" s="10">
        <f t="shared" si="8"/>
        <v>2.7777777777777776E-2</v>
      </c>
      <c r="H88" s="17">
        <f t="shared" si="9"/>
        <v>1</v>
      </c>
      <c r="I88" s="11">
        <v>1.3888888888888889E-4</v>
      </c>
      <c r="J88" s="11">
        <v>1.3078703703703703E-3</v>
      </c>
      <c r="K88" s="8">
        <v>0.22050925925925927</v>
      </c>
      <c r="L88" s="11">
        <v>1.4467592592592592E-3</v>
      </c>
      <c r="M88" s="10">
        <v>0.84030000000000005</v>
      </c>
      <c r="N88" s="2">
        <f t="shared" si="10"/>
        <v>5</v>
      </c>
      <c r="O88" s="2">
        <f t="shared" si="11"/>
        <v>17</v>
      </c>
      <c r="P88" s="7">
        <f t="shared" si="12"/>
        <v>5.2833333333333332</v>
      </c>
      <c r="Q88" s="4">
        <v>45493</v>
      </c>
      <c r="R88" s="5">
        <f t="shared" si="13"/>
        <v>29</v>
      </c>
    </row>
    <row r="89" spans="1:18" x14ac:dyDescent="0.2">
      <c r="A89" s="3">
        <v>8</v>
      </c>
      <c r="B89" s="3" t="s">
        <v>37</v>
      </c>
      <c r="C89" s="3" t="s">
        <v>8</v>
      </c>
      <c r="D89" s="17">
        <v>26.25</v>
      </c>
      <c r="E89" s="17">
        <v>25.75</v>
      </c>
      <c r="F89" s="10">
        <f t="shared" si="7"/>
        <v>0.98095238095238091</v>
      </c>
      <c r="G89" s="10">
        <f t="shared" si="8"/>
        <v>1.9047619047619049E-2</v>
      </c>
      <c r="H89" s="17">
        <f t="shared" si="9"/>
        <v>0.5</v>
      </c>
      <c r="I89" s="11">
        <v>1.9675925925925926E-4</v>
      </c>
      <c r="J89" s="11">
        <v>1.3310185185185185E-3</v>
      </c>
      <c r="K89" s="8">
        <v>0.4836111111111111</v>
      </c>
      <c r="L89" s="11">
        <v>1.4004629629629629E-3</v>
      </c>
      <c r="M89" s="10">
        <v>0.76190000000000002</v>
      </c>
      <c r="N89" s="2">
        <f t="shared" si="10"/>
        <v>11</v>
      </c>
      <c r="O89" s="2">
        <f t="shared" si="11"/>
        <v>36</v>
      </c>
      <c r="P89" s="7">
        <f t="shared" si="12"/>
        <v>11.6</v>
      </c>
      <c r="Q89" s="4">
        <v>45499</v>
      </c>
      <c r="R89" s="5">
        <f t="shared" si="13"/>
        <v>30</v>
      </c>
    </row>
    <row r="90" spans="1:18" x14ac:dyDescent="0.2">
      <c r="A90" s="3">
        <v>9</v>
      </c>
      <c r="B90" s="3" t="s">
        <v>38</v>
      </c>
      <c r="C90" s="3" t="s">
        <v>9</v>
      </c>
      <c r="D90" s="17">
        <v>9</v>
      </c>
      <c r="E90" s="17">
        <v>8.75</v>
      </c>
      <c r="F90" s="10">
        <f t="shared" si="7"/>
        <v>0.97222222222222221</v>
      </c>
      <c r="G90" s="10">
        <f t="shared" si="8"/>
        <v>2.7777777777777776E-2</v>
      </c>
      <c r="H90" s="17">
        <f t="shared" si="9"/>
        <v>0.25</v>
      </c>
      <c r="I90" s="11">
        <v>1.8518518518518518E-4</v>
      </c>
      <c r="J90" s="11">
        <v>1.3194444444444445E-3</v>
      </c>
      <c r="K90" s="8">
        <v>0.39224537037037038</v>
      </c>
      <c r="L90" s="11">
        <v>1.0532407407407407E-3</v>
      </c>
      <c r="M90" s="10">
        <v>0.77139999999999997</v>
      </c>
      <c r="N90" s="2">
        <f t="shared" si="10"/>
        <v>9</v>
      </c>
      <c r="O90" s="2">
        <f t="shared" si="11"/>
        <v>24</v>
      </c>
      <c r="P90" s="7">
        <f t="shared" si="12"/>
        <v>9.4</v>
      </c>
      <c r="Q90" s="4">
        <v>45488</v>
      </c>
      <c r="R90" s="5">
        <f t="shared" si="13"/>
        <v>29</v>
      </c>
    </row>
    <row r="91" spans="1:18" x14ac:dyDescent="0.2">
      <c r="A91" s="3">
        <v>10</v>
      </c>
      <c r="B91" s="3" t="s">
        <v>39</v>
      </c>
      <c r="C91" s="3" t="s">
        <v>10</v>
      </c>
      <c r="D91" s="17">
        <v>15.25</v>
      </c>
      <c r="E91" s="17">
        <v>14.25</v>
      </c>
      <c r="F91" s="10">
        <f t="shared" si="7"/>
        <v>0.93442622950819676</v>
      </c>
      <c r="G91" s="10">
        <f t="shared" si="8"/>
        <v>6.5573770491803282E-2</v>
      </c>
      <c r="H91" s="17">
        <f t="shared" si="9"/>
        <v>1</v>
      </c>
      <c r="I91" s="11">
        <v>4.6296296296296294E-5</v>
      </c>
      <c r="J91" s="11">
        <v>1.3888888888888889E-3</v>
      </c>
      <c r="K91" s="8">
        <v>0.70731481481481484</v>
      </c>
      <c r="L91" s="11">
        <v>2.5578703703703705E-3</v>
      </c>
      <c r="M91" s="10">
        <v>0.91669999999999996</v>
      </c>
      <c r="N91" s="2">
        <f t="shared" si="10"/>
        <v>16</v>
      </c>
      <c r="O91" s="2">
        <f t="shared" si="11"/>
        <v>58</v>
      </c>
      <c r="P91" s="7">
        <f t="shared" si="12"/>
        <v>16.966666666666665</v>
      </c>
      <c r="Q91" s="4">
        <v>45497</v>
      </c>
      <c r="R91" s="5">
        <f t="shared" si="13"/>
        <v>30</v>
      </c>
    </row>
    <row r="92" spans="1:18" x14ac:dyDescent="0.2">
      <c r="A92" s="3">
        <v>11</v>
      </c>
      <c r="B92" s="3" t="s">
        <v>40</v>
      </c>
      <c r="C92" s="3" t="s">
        <v>11</v>
      </c>
      <c r="D92" s="17">
        <v>15</v>
      </c>
      <c r="E92" s="17">
        <v>14.5</v>
      </c>
      <c r="F92" s="10">
        <f t="shared" si="7"/>
        <v>0.96666666666666667</v>
      </c>
      <c r="G92" s="10">
        <f t="shared" si="8"/>
        <v>3.3333333333333333E-2</v>
      </c>
      <c r="H92" s="17">
        <f t="shared" si="9"/>
        <v>0.5</v>
      </c>
      <c r="I92" s="11">
        <v>1.273148148148148E-4</v>
      </c>
      <c r="J92" s="11">
        <v>1.4814814814814814E-3</v>
      </c>
      <c r="K92" s="8">
        <v>0.27586805555555555</v>
      </c>
      <c r="L92" s="11">
        <v>1.0879629629629629E-3</v>
      </c>
      <c r="M92" s="10">
        <v>0.85</v>
      </c>
      <c r="N92" s="2">
        <f t="shared" si="10"/>
        <v>6</v>
      </c>
      <c r="O92" s="2">
        <f t="shared" si="11"/>
        <v>37</v>
      </c>
      <c r="P92" s="7">
        <f t="shared" si="12"/>
        <v>6.6166666666666671</v>
      </c>
      <c r="Q92" s="4">
        <v>45477</v>
      </c>
      <c r="R92" s="5">
        <f t="shared" si="13"/>
        <v>27</v>
      </c>
    </row>
    <row r="93" spans="1:18" x14ac:dyDescent="0.2">
      <c r="A93" s="3">
        <v>12</v>
      </c>
      <c r="B93" s="3" t="s">
        <v>41</v>
      </c>
      <c r="C93" s="3" t="s">
        <v>12</v>
      </c>
      <c r="D93" s="17">
        <v>4.5</v>
      </c>
      <c r="E93" s="17">
        <v>4.25</v>
      </c>
      <c r="F93" s="10">
        <f t="shared" si="7"/>
        <v>0.94444444444444442</v>
      </c>
      <c r="G93" s="10">
        <f t="shared" si="8"/>
        <v>5.5555555555555552E-2</v>
      </c>
      <c r="H93" s="17">
        <f t="shared" si="9"/>
        <v>0.25</v>
      </c>
      <c r="I93" s="11">
        <v>5.7870370370370373E-5</v>
      </c>
      <c r="J93" s="11">
        <v>1.8402777777777777E-3</v>
      </c>
      <c r="K93" s="8">
        <v>0.75263888888888886</v>
      </c>
      <c r="L93" s="11">
        <v>2.3148148148148149E-4</v>
      </c>
      <c r="M93" s="10">
        <v>1</v>
      </c>
      <c r="N93" s="2">
        <f t="shared" si="10"/>
        <v>18</v>
      </c>
      <c r="O93" s="2">
        <f t="shared" si="11"/>
        <v>3</v>
      </c>
      <c r="P93" s="7">
        <f t="shared" si="12"/>
        <v>18.05</v>
      </c>
      <c r="Q93" s="4">
        <v>45492</v>
      </c>
      <c r="R93" s="5">
        <f t="shared" si="13"/>
        <v>29</v>
      </c>
    </row>
    <row r="94" spans="1:18" x14ac:dyDescent="0.2">
      <c r="A94" s="3">
        <v>13</v>
      </c>
      <c r="B94" s="3" t="s">
        <v>42</v>
      </c>
      <c r="C94" s="3" t="s">
        <v>13</v>
      </c>
      <c r="D94" s="17">
        <v>51.5</v>
      </c>
      <c r="E94" s="17">
        <v>50.5</v>
      </c>
      <c r="F94" s="10">
        <f t="shared" si="7"/>
        <v>0.98058252427184467</v>
      </c>
      <c r="G94" s="10">
        <f t="shared" si="8"/>
        <v>1.9417475728155338E-2</v>
      </c>
      <c r="H94" s="17">
        <f t="shared" si="9"/>
        <v>1</v>
      </c>
      <c r="I94" s="11">
        <v>1.0416666666666667E-4</v>
      </c>
      <c r="J94" s="11">
        <v>1.3194444444444445E-3</v>
      </c>
      <c r="K94" s="8">
        <v>0.11366898148148148</v>
      </c>
      <c r="L94" s="11">
        <v>8.1018518518518516E-4</v>
      </c>
      <c r="M94" s="10">
        <v>0.89270000000000005</v>
      </c>
      <c r="N94" s="2">
        <f t="shared" si="10"/>
        <v>2</v>
      </c>
      <c r="O94" s="2">
        <f t="shared" si="11"/>
        <v>43</v>
      </c>
      <c r="P94" s="7">
        <f t="shared" si="12"/>
        <v>2.7166666666666668</v>
      </c>
      <c r="Q94" s="4">
        <v>45494</v>
      </c>
      <c r="R94" s="5">
        <f t="shared" si="13"/>
        <v>30</v>
      </c>
    </row>
    <row r="95" spans="1:18" x14ac:dyDescent="0.2">
      <c r="A95" s="3">
        <v>14</v>
      </c>
      <c r="B95" s="3" t="s">
        <v>43</v>
      </c>
      <c r="C95" s="3" t="s">
        <v>14</v>
      </c>
      <c r="D95" s="17">
        <v>48.5</v>
      </c>
      <c r="E95" s="17">
        <v>48.25</v>
      </c>
      <c r="F95" s="10">
        <f t="shared" si="7"/>
        <v>0.99484536082474229</v>
      </c>
      <c r="G95" s="10">
        <f t="shared" si="8"/>
        <v>5.1546391752577319E-3</v>
      </c>
      <c r="H95" s="17">
        <f t="shared" si="9"/>
        <v>0.25</v>
      </c>
      <c r="I95" s="11">
        <v>1.273148148148148E-4</v>
      </c>
      <c r="J95" s="11">
        <v>1.3541666666666667E-3</v>
      </c>
      <c r="K95" s="8">
        <v>0.39126157407407408</v>
      </c>
      <c r="L95" s="11">
        <v>1.0879629629629629E-3</v>
      </c>
      <c r="M95" s="10">
        <v>0.84970000000000001</v>
      </c>
      <c r="N95" s="2">
        <f t="shared" si="10"/>
        <v>9</v>
      </c>
      <c r="O95" s="2">
        <f t="shared" si="11"/>
        <v>23</v>
      </c>
      <c r="P95" s="7">
        <f t="shared" si="12"/>
        <v>9.3833333333333329</v>
      </c>
      <c r="Q95" s="4">
        <v>45497</v>
      </c>
      <c r="R95" s="5">
        <f t="shared" si="13"/>
        <v>30</v>
      </c>
    </row>
    <row r="96" spans="1:18" x14ac:dyDescent="0.2">
      <c r="A96" s="3">
        <v>15</v>
      </c>
      <c r="B96" s="3" t="s">
        <v>47</v>
      </c>
      <c r="C96" s="3" t="s">
        <v>15</v>
      </c>
      <c r="D96" s="17">
        <v>51.5</v>
      </c>
      <c r="E96" s="17">
        <v>50</v>
      </c>
      <c r="F96" s="10">
        <f t="shared" si="7"/>
        <v>0.970873786407767</v>
      </c>
      <c r="G96" s="10">
        <f t="shared" si="8"/>
        <v>2.9126213592233011E-2</v>
      </c>
      <c r="H96" s="17">
        <f t="shared" si="9"/>
        <v>1.5</v>
      </c>
      <c r="I96" s="11">
        <v>1.1574074074074075E-4</v>
      </c>
      <c r="J96" s="11">
        <v>1.4814814814814814E-3</v>
      </c>
      <c r="K96" s="8">
        <v>0.80401620370370375</v>
      </c>
      <c r="L96" s="11">
        <v>1.3888888888888889E-3</v>
      </c>
      <c r="M96" s="10">
        <v>0.86270000000000002</v>
      </c>
      <c r="N96" s="2">
        <f t="shared" si="10"/>
        <v>19</v>
      </c>
      <c r="O96" s="2">
        <f t="shared" si="11"/>
        <v>17</v>
      </c>
      <c r="P96" s="7">
        <f t="shared" si="12"/>
        <v>19.283333333333335</v>
      </c>
      <c r="Q96" s="4">
        <v>45475</v>
      </c>
      <c r="R96" s="5">
        <f t="shared" si="13"/>
        <v>27</v>
      </c>
    </row>
    <row r="97" spans="1:18" x14ac:dyDescent="0.2">
      <c r="A97" s="3">
        <v>16</v>
      </c>
      <c r="B97" s="3" t="s">
        <v>48</v>
      </c>
      <c r="C97" s="3" t="s">
        <v>16</v>
      </c>
      <c r="D97" s="17">
        <v>13.25</v>
      </c>
      <c r="E97" s="17">
        <v>13.25</v>
      </c>
      <c r="F97" s="10">
        <f t="shared" si="7"/>
        <v>1</v>
      </c>
      <c r="G97" s="10">
        <f t="shared" si="8"/>
        <v>0</v>
      </c>
      <c r="H97" s="17">
        <f t="shared" si="9"/>
        <v>0</v>
      </c>
      <c r="I97" s="11">
        <v>2.0833333333333335E-4</v>
      </c>
      <c r="J97" s="11">
        <v>1.4814814814814814E-3</v>
      </c>
      <c r="K97" s="8">
        <v>0.59362268518518524</v>
      </c>
      <c r="L97" s="11">
        <v>1.5046296296296296E-3</v>
      </c>
      <c r="M97" s="10">
        <v>0.77359999999999995</v>
      </c>
      <c r="N97" s="2">
        <f t="shared" si="10"/>
        <v>14</v>
      </c>
      <c r="O97" s="2">
        <f t="shared" si="11"/>
        <v>14</v>
      </c>
      <c r="P97" s="7">
        <f t="shared" si="12"/>
        <v>14.233333333333333</v>
      </c>
      <c r="Q97" s="4">
        <v>45480</v>
      </c>
      <c r="R97" s="5">
        <f t="shared" si="13"/>
        <v>28</v>
      </c>
    </row>
    <row r="98" spans="1:18" x14ac:dyDescent="0.2">
      <c r="A98" s="3">
        <v>17</v>
      </c>
      <c r="B98" s="3" t="s">
        <v>49</v>
      </c>
      <c r="C98" s="3" t="s">
        <v>17</v>
      </c>
      <c r="D98" s="17">
        <v>36.75</v>
      </c>
      <c r="E98" s="17">
        <v>36.25</v>
      </c>
      <c r="F98" s="10">
        <f t="shared" si="7"/>
        <v>0.98639455782312924</v>
      </c>
      <c r="G98" s="10">
        <f t="shared" si="8"/>
        <v>1.3605442176870748E-2</v>
      </c>
      <c r="H98" s="17">
        <f t="shared" si="9"/>
        <v>0.5</v>
      </c>
      <c r="I98" s="11">
        <v>1.0416666666666667E-4</v>
      </c>
      <c r="J98" s="11">
        <v>1.2731481481481483E-3</v>
      </c>
      <c r="K98" s="8">
        <v>0.51004629629629628</v>
      </c>
      <c r="L98" s="11">
        <v>9.7222222222222219E-4</v>
      </c>
      <c r="M98" s="10">
        <v>0.88360000000000005</v>
      </c>
      <c r="N98" s="2">
        <f t="shared" si="10"/>
        <v>12</v>
      </c>
      <c r="O98" s="2">
        <f t="shared" si="11"/>
        <v>14</v>
      </c>
      <c r="P98" s="7">
        <f t="shared" si="12"/>
        <v>12.233333333333333</v>
      </c>
      <c r="Q98" s="4">
        <v>45489</v>
      </c>
      <c r="R98" s="5">
        <f t="shared" si="13"/>
        <v>29</v>
      </c>
    </row>
    <row r="99" spans="1:18" x14ac:dyDescent="0.2">
      <c r="A99" s="3">
        <v>18</v>
      </c>
      <c r="B99" s="3" t="s">
        <v>44</v>
      </c>
      <c r="C99" s="3" t="s">
        <v>18</v>
      </c>
      <c r="D99" s="17">
        <v>50.25</v>
      </c>
      <c r="E99" s="17">
        <v>49.25</v>
      </c>
      <c r="F99" s="10">
        <f t="shared" si="7"/>
        <v>0.98009950248756217</v>
      </c>
      <c r="G99" s="10">
        <f t="shared" si="8"/>
        <v>1.9900497512437811E-2</v>
      </c>
      <c r="H99" s="17">
        <f t="shared" si="9"/>
        <v>1</v>
      </c>
      <c r="I99" s="11">
        <v>1.0416666666666667E-4</v>
      </c>
      <c r="J99" s="11">
        <v>1.3773148148148147E-3</v>
      </c>
      <c r="K99" s="8">
        <v>0.96722222222222221</v>
      </c>
      <c r="L99" s="11">
        <v>1.6550925925925926E-3</v>
      </c>
      <c r="M99" s="10">
        <v>0.90949999999999998</v>
      </c>
      <c r="N99" s="2">
        <f t="shared" si="10"/>
        <v>23</v>
      </c>
      <c r="O99" s="2">
        <f t="shared" si="11"/>
        <v>12</v>
      </c>
      <c r="P99" s="7">
        <f t="shared" si="12"/>
        <v>23.2</v>
      </c>
      <c r="Q99" s="4">
        <v>45496</v>
      </c>
      <c r="R99" s="5">
        <f t="shared" si="13"/>
        <v>30</v>
      </c>
    </row>
    <row r="100" spans="1:18" x14ac:dyDescent="0.2">
      <c r="A100" s="3">
        <v>19</v>
      </c>
      <c r="B100" s="3" t="s">
        <v>45</v>
      </c>
      <c r="C100" s="3" t="s">
        <v>19</v>
      </c>
      <c r="D100" s="17">
        <v>50.5</v>
      </c>
      <c r="E100" s="17">
        <v>49.5</v>
      </c>
      <c r="F100" s="10">
        <f t="shared" si="7"/>
        <v>0.98019801980198018</v>
      </c>
      <c r="G100" s="10">
        <f t="shared" si="8"/>
        <v>1.9801980198019802E-2</v>
      </c>
      <c r="H100" s="17">
        <f t="shared" si="9"/>
        <v>1</v>
      </c>
      <c r="I100" s="11">
        <v>1.1574074074074075E-4</v>
      </c>
      <c r="J100" s="11">
        <v>1.4930555555555556E-3</v>
      </c>
      <c r="K100" s="8">
        <v>0.48149305555555555</v>
      </c>
      <c r="L100" s="11">
        <v>8.2175925925925927E-4</v>
      </c>
      <c r="M100" s="10">
        <v>0.88500000000000001</v>
      </c>
      <c r="N100" s="2">
        <f t="shared" si="10"/>
        <v>11</v>
      </c>
      <c r="O100" s="2">
        <f t="shared" si="11"/>
        <v>33</v>
      </c>
      <c r="P100" s="7">
        <f t="shared" si="12"/>
        <v>11.55</v>
      </c>
      <c r="Q100" s="4">
        <v>45488</v>
      </c>
      <c r="R100" s="5">
        <f t="shared" si="13"/>
        <v>29</v>
      </c>
    </row>
    <row r="101" spans="1:18" x14ac:dyDescent="0.2">
      <c r="A101" s="3">
        <v>20</v>
      </c>
      <c r="B101" s="3" t="s">
        <v>46</v>
      </c>
      <c r="C101" s="3" t="s">
        <v>20</v>
      </c>
      <c r="D101" s="17">
        <v>56.5</v>
      </c>
      <c r="E101" s="17">
        <v>54.75</v>
      </c>
      <c r="F101" s="10">
        <f t="shared" si="7"/>
        <v>0.96902654867256632</v>
      </c>
      <c r="G101" s="10">
        <f t="shared" si="8"/>
        <v>3.0973451327433628E-2</v>
      </c>
      <c r="H101" s="17">
        <f t="shared" si="9"/>
        <v>1.75</v>
      </c>
      <c r="I101" s="11">
        <v>1.1574074074074075E-4</v>
      </c>
      <c r="J101" s="11">
        <v>1.5277777777777779E-3</v>
      </c>
      <c r="K101" s="8">
        <v>0.75548611111111108</v>
      </c>
      <c r="L101" s="11">
        <v>1.9097222222222222E-3</v>
      </c>
      <c r="M101" s="10">
        <v>0.88</v>
      </c>
      <c r="N101" s="2">
        <f t="shared" si="10"/>
        <v>18</v>
      </c>
      <c r="O101" s="2">
        <f t="shared" si="11"/>
        <v>7</v>
      </c>
      <c r="P101" s="7">
        <f t="shared" si="12"/>
        <v>18.116666666666667</v>
      </c>
      <c r="Q101" s="4">
        <v>45482</v>
      </c>
      <c r="R101" s="5">
        <f t="shared" si="13"/>
        <v>28</v>
      </c>
    </row>
    <row r="102" spans="1:18" x14ac:dyDescent="0.2">
      <c r="A102" s="3">
        <v>1</v>
      </c>
      <c r="B102" s="3" t="s">
        <v>30</v>
      </c>
      <c r="C102" s="3" t="s">
        <v>1</v>
      </c>
      <c r="D102" s="17">
        <v>41.75</v>
      </c>
      <c r="E102" s="17">
        <v>40.75</v>
      </c>
      <c r="F102" s="10">
        <f t="shared" si="7"/>
        <v>0.9760479041916168</v>
      </c>
      <c r="G102" s="10">
        <f t="shared" si="8"/>
        <v>2.3952095808383235E-2</v>
      </c>
      <c r="H102" s="17">
        <f t="shared" si="9"/>
        <v>1</v>
      </c>
      <c r="I102" s="11">
        <v>8.1018518518518516E-5</v>
      </c>
      <c r="J102" s="11">
        <v>1.4930555555555556E-3</v>
      </c>
      <c r="K102" s="8">
        <v>0.70319444444444446</v>
      </c>
      <c r="L102" s="11">
        <v>1.2731481481481483E-3</v>
      </c>
      <c r="M102" s="10">
        <v>0.92769999999999997</v>
      </c>
      <c r="N102" s="2">
        <f t="shared" si="10"/>
        <v>16</v>
      </c>
      <c r="O102" s="2">
        <f t="shared" si="11"/>
        <v>52</v>
      </c>
      <c r="P102" s="7">
        <f t="shared" si="12"/>
        <v>16.866666666666667</v>
      </c>
      <c r="Q102" s="4">
        <v>45485</v>
      </c>
      <c r="R102" s="5">
        <f t="shared" si="13"/>
        <v>28</v>
      </c>
    </row>
    <row r="103" spans="1:18" x14ac:dyDescent="0.2">
      <c r="A103" s="3">
        <v>2</v>
      </c>
      <c r="B103" s="3" t="s">
        <v>31</v>
      </c>
      <c r="C103" s="3" t="s">
        <v>2</v>
      </c>
      <c r="D103" s="17">
        <v>41</v>
      </c>
      <c r="E103" s="17">
        <v>41</v>
      </c>
      <c r="F103" s="10">
        <f t="shared" si="7"/>
        <v>1</v>
      </c>
      <c r="G103" s="10">
        <f t="shared" si="8"/>
        <v>0</v>
      </c>
      <c r="H103" s="17">
        <f t="shared" si="9"/>
        <v>0</v>
      </c>
      <c r="I103" s="11">
        <v>1.273148148148148E-4</v>
      </c>
      <c r="J103" s="11">
        <v>1.5856481481481481E-3</v>
      </c>
      <c r="K103" s="8">
        <v>0.1307986111111111</v>
      </c>
      <c r="L103" s="11">
        <v>1.2152777777777778E-3</v>
      </c>
      <c r="M103" s="10">
        <v>0.89019999999999999</v>
      </c>
      <c r="N103" s="2">
        <f t="shared" si="10"/>
        <v>3</v>
      </c>
      <c r="O103" s="2">
        <f t="shared" si="11"/>
        <v>8</v>
      </c>
      <c r="P103" s="7">
        <f t="shared" si="12"/>
        <v>3.1333333333333333</v>
      </c>
      <c r="Q103" s="4">
        <v>45476</v>
      </c>
      <c r="R103" s="5">
        <f t="shared" si="13"/>
        <v>27</v>
      </c>
    </row>
    <row r="104" spans="1:18" x14ac:dyDescent="0.2">
      <c r="A104" s="3">
        <v>3</v>
      </c>
      <c r="B104" s="3" t="s">
        <v>32</v>
      </c>
      <c r="C104" s="3" t="s">
        <v>3</v>
      </c>
      <c r="D104" s="17">
        <v>10.5</v>
      </c>
      <c r="E104" s="17">
        <v>10.25</v>
      </c>
      <c r="F104" s="10">
        <f t="shared" si="7"/>
        <v>0.97619047619047616</v>
      </c>
      <c r="G104" s="10">
        <f t="shared" si="8"/>
        <v>2.3809523809523808E-2</v>
      </c>
      <c r="H104" s="17">
        <f t="shared" si="9"/>
        <v>0.25</v>
      </c>
      <c r="I104" s="11">
        <v>1.273148148148148E-4</v>
      </c>
      <c r="J104" s="11">
        <v>1.4930555555555556E-3</v>
      </c>
      <c r="K104" s="8">
        <v>0.2580439814814815</v>
      </c>
      <c r="L104" s="11">
        <v>9.0277777777777774E-4</v>
      </c>
      <c r="M104" s="10">
        <v>0.878</v>
      </c>
      <c r="N104" s="2">
        <f t="shared" si="10"/>
        <v>6</v>
      </c>
      <c r="O104" s="2">
        <f t="shared" si="11"/>
        <v>11</v>
      </c>
      <c r="P104" s="7">
        <f t="shared" si="12"/>
        <v>6.1833333333333336</v>
      </c>
      <c r="Q104" s="4">
        <v>45484</v>
      </c>
      <c r="R104" s="5">
        <f t="shared" si="13"/>
        <v>28</v>
      </c>
    </row>
    <row r="105" spans="1:18" x14ac:dyDescent="0.2">
      <c r="A105" s="3">
        <v>4</v>
      </c>
      <c r="B105" s="3" t="s">
        <v>33</v>
      </c>
      <c r="C105" s="3" t="s">
        <v>4</v>
      </c>
      <c r="D105" s="17">
        <v>19.75</v>
      </c>
      <c r="E105" s="17">
        <v>19.5</v>
      </c>
      <c r="F105" s="10">
        <f t="shared" si="7"/>
        <v>0.98734177215189878</v>
      </c>
      <c r="G105" s="10">
        <f t="shared" si="8"/>
        <v>1.2658227848101266E-2</v>
      </c>
      <c r="H105" s="17">
        <f t="shared" si="9"/>
        <v>0.25</v>
      </c>
      <c r="I105" s="11">
        <v>8.1018518518518516E-5</v>
      </c>
      <c r="J105" s="11">
        <v>1.6550925925925926E-3</v>
      </c>
      <c r="K105" s="8">
        <v>0.3520949074074074</v>
      </c>
      <c r="L105" s="11">
        <v>5.5555555555555556E-4</v>
      </c>
      <c r="M105" s="10">
        <v>0.94869999999999999</v>
      </c>
      <c r="N105" s="2">
        <f t="shared" si="10"/>
        <v>8</v>
      </c>
      <c r="O105" s="2">
        <f t="shared" si="11"/>
        <v>27</v>
      </c>
      <c r="P105" s="7">
        <f t="shared" si="12"/>
        <v>8.4499999999999993</v>
      </c>
      <c r="Q105" s="4">
        <v>45485</v>
      </c>
      <c r="R105" s="5">
        <f t="shared" si="13"/>
        <v>28</v>
      </c>
    </row>
    <row r="106" spans="1:18" x14ac:dyDescent="0.2">
      <c r="A106" s="3">
        <v>1</v>
      </c>
      <c r="B106" s="3" t="s">
        <v>30</v>
      </c>
      <c r="C106" s="3" t="s">
        <v>1</v>
      </c>
      <c r="D106" s="17">
        <v>41.25</v>
      </c>
      <c r="E106" s="17">
        <v>40.5</v>
      </c>
      <c r="F106" s="10">
        <f t="shared" si="7"/>
        <v>0.98181818181818181</v>
      </c>
      <c r="G106" s="10">
        <f t="shared" si="8"/>
        <v>1.8181818181818181E-2</v>
      </c>
      <c r="H106" s="17">
        <f t="shared" si="9"/>
        <v>0.75</v>
      </c>
      <c r="I106" s="11">
        <v>1.0416666666666667E-4</v>
      </c>
      <c r="J106" s="11">
        <v>1.4930555555555556E-3</v>
      </c>
      <c r="K106" s="8">
        <v>0.11427083333333334</v>
      </c>
      <c r="L106" s="11">
        <v>1.2731481481481483E-3</v>
      </c>
      <c r="M106" s="10">
        <v>0.89700000000000002</v>
      </c>
      <c r="N106" s="2">
        <f t="shared" si="10"/>
        <v>2</v>
      </c>
      <c r="O106" s="2">
        <f t="shared" si="11"/>
        <v>44</v>
      </c>
      <c r="P106" s="7">
        <f t="shared" si="12"/>
        <v>2.7333333333333334</v>
      </c>
      <c r="Q106" s="4">
        <v>45502</v>
      </c>
      <c r="R106" s="5">
        <f t="shared" si="13"/>
        <v>31</v>
      </c>
    </row>
    <row r="107" spans="1:18" x14ac:dyDescent="0.2">
      <c r="A107" s="3">
        <v>2</v>
      </c>
      <c r="B107" s="3" t="s">
        <v>31</v>
      </c>
      <c r="C107" s="3" t="s">
        <v>2</v>
      </c>
      <c r="D107" s="17">
        <v>45</v>
      </c>
      <c r="E107" s="17">
        <v>43.5</v>
      </c>
      <c r="F107" s="10">
        <f t="shared" si="7"/>
        <v>0.96666666666666667</v>
      </c>
      <c r="G107" s="10">
        <f t="shared" si="8"/>
        <v>3.3333333333333333E-2</v>
      </c>
      <c r="H107" s="17">
        <f t="shared" si="9"/>
        <v>1.5</v>
      </c>
      <c r="I107" s="11">
        <v>1.8518518518518518E-4</v>
      </c>
      <c r="J107" s="11">
        <v>1.5740740740740741E-3</v>
      </c>
      <c r="K107" s="8">
        <v>0.67989583333333337</v>
      </c>
      <c r="L107" s="11">
        <v>1.1921296296296296E-3</v>
      </c>
      <c r="M107" s="10">
        <v>0.77780000000000005</v>
      </c>
      <c r="N107" s="2">
        <f t="shared" si="10"/>
        <v>16</v>
      </c>
      <c r="O107" s="2">
        <f t="shared" si="11"/>
        <v>19</v>
      </c>
      <c r="P107" s="7">
        <f t="shared" si="12"/>
        <v>16.316666666666666</v>
      </c>
      <c r="Q107" s="4">
        <v>45498</v>
      </c>
      <c r="R107" s="5">
        <f t="shared" si="13"/>
        <v>30</v>
      </c>
    </row>
    <row r="108" spans="1:18" x14ac:dyDescent="0.2">
      <c r="A108" s="3">
        <v>7</v>
      </c>
      <c r="B108" s="3" t="s">
        <v>36</v>
      </c>
      <c r="C108" s="3" t="s">
        <v>7</v>
      </c>
      <c r="D108" s="17">
        <v>44.75</v>
      </c>
      <c r="E108" s="17">
        <v>44</v>
      </c>
      <c r="F108" s="10">
        <f t="shared" si="7"/>
        <v>0.98324022346368711</v>
      </c>
      <c r="G108" s="10">
        <f t="shared" si="8"/>
        <v>1.6759776536312849E-2</v>
      </c>
      <c r="H108" s="17">
        <f t="shared" si="9"/>
        <v>0.75</v>
      </c>
      <c r="I108" s="11">
        <v>1.1574074074074075E-4</v>
      </c>
      <c r="J108" s="11">
        <v>1.6898148148148148E-3</v>
      </c>
      <c r="K108" s="8">
        <v>0.3203125</v>
      </c>
      <c r="L108" s="11">
        <v>1.2731481481481483E-3</v>
      </c>
      <c r="M108" s="10">
        <v>0.87639999999999996</v>
      </c>
      <c r="N108" s="2">
        <f t="shared" si="10"/>
        <v>7</v>
      </c>
      <c r="O108" s="2">
        <f t="shared" si="11"/>
        <v>41</v>
      </c>
      <c r="P108" s="7">
        <f t="shared" si="12"/>
        <v>7.6833333333333336</v>
      </c>
      <c r="Q108" s="4">
        <v>45497</v>
      </c>
      <c r="R108" s="5">
        <f t="shared" si="13"/>
        <v>30</v>
      </c>
    </row>
    <row r="109" spans="1:18" x14ac:dyDescent="0.2">
      <c r="A109" s="3">
        <v>8</v>
      </c>
      <c r="B109" s="3" t="s">
        <v>37</v>
      </c>
      <c r="C109" s="3" t="s">
        <v>8</v>
      </c>
      <c r="D109" s="17">
        <v>54.25</v>
      </c>
      <c r="E109" s="17">
        <v>53.75</v>
      </c>
      <c r="F109" s="10">
        <f t="shared" si="7"/>
        <v>0.99078341013824889</v>
      </c>
      <c r="G109" s="10">
        <f t="shared" si="8"/>
        <v>9.2165898617511521E-3</v>
      </c>
      <c r="H109" s="17">
        <f t="shared" si="9"/>
        <v>0.5</v>
      </c>
      <c r="I109" s="11">
        <v>9.2592592592592588E-5</v>
      </c>
      <c r="J109" s="11">
        <v>1.4814814814814814E-3</v>
      </c>
      <c r="K109" s="8">
        <v>0.69385416666666666</v>
      </c>
      <c r="L109" s="11">
        <v>1.4699074074074074E-3</v>
      </c>
      <c r="M109" s="10">
        <v>0.91710000000000003</v>
      </c>
      <c r="N109" s="2">
        <f t="shared" si="10"/>
        <v>16</v>
      </c>
      <c r="O109" s="2">
        <f t="shared" si="11"/>
        <v>39</v>
      </c>
      <c r="P109" s="7">
        <f t="shared" si="12"/>
        <v>16.649999999999999</v>
      </c>
      <c r="Q109" s="4">
        <v>45492</v>
      </c>
      <c r="R109" s="5">
        <f t="shared" si="13"/>
        <v>29</v>
      </c>
    </row>
    <row r="110" spans="1:18" x14ac:dyDescent="0.2">
      <c r="A110" s="3">
        <v>9</v>
      </c>
      <c r="B110" s="3" t="s">
        <v>38</v>
      </c>
      <c r="C110" s="3" t="s">
        <v>9</v>
      </c>
      <c r="D110" s="17">
        <v>42.75</v>
      </c>
      <c r="E110" s="17">
        <v>41.75</v>
      </c>
      <c r="F110" s="10">
        <f t="shared" si="7"/>
        <v>0.97660818713450293</v>
      </c>
      <c r="G110" s="10">
        <f t="shared" si="8"/>
        <v>2.3391812865497075E-2</v>
      </c>
      <c r="H110" s="17">
        <f t="shared" si="9"/>
        <v>1</v>
      </c>
      <c r="I110" s="11">
        <v>1.1574074074074075E-4</v>
      </c>
      <c r="J110" s="11">
        <v>1.5625000000000001E-3</v>
      </c>
      <c r="K110" s="8">
        <v>0.29807870370370371</v>
      </c>
      <c r="L110" s="11">
        <v>1.2731481481481483E-3</v>
      </c>
      <c r="M110" s="10">
        <v>0.86470000000000002</v>
      </c>
      <c r="N110" s="2">
        <f t="shared" si="10"/>
        <v>7</v>
      </c>
      <c r="O110" s="2">
        <f t="shared" si="11"/>
        <v>9</v>
      </c>
      <c r="P110" s="7">
        <f t="shared" si="12"/>
        <v>7.15</v>
      </c>
      <c r="Q110" s="4">
        <v>45496</v>
      </c>
      <c r="R110" s="5">
        <f t="shared" si="13"/>
        <v>30</v>
      </c>
    </row>
    <row r="111" spans="1:18" x14ac:dyDescent="0.2">
      <c r="A111" s="3">
        <v>10</v>
      </c>
      <c r="B111" s="3" t="s">
        <v>39</v>
      </c>
      <c r="C111" s="3" t="s">
        <v>10</v>
      </c>
      <c r="D111" s="17">
        <v>9.25</v>
      </c>
      <c r="E111" s="17">
        <v>9.25</v>
      </c>
      <c r="F111" s="10">
        <f t="shared" si="7"/>
        <v>1</v>
      </c>
      <c r="G111" s="10">
        <f t="shared" si="8"/>
        <v>0</v>
      </c>
      <c r="H111" s="17">
        <f t="shared" si="9"/>
        <v>0</v>
      </c>
      <c r="I111" s="11">
        <v>1.0416666666666667E-4</v>
      </c>
      <c r="J111" s="11">
        <v>1.3541666666666667E-3</v>
      </c>
      <c r="K111" s="8">
        <v>0.49842592592592594</v>
      </c>
      <c r="L111" s="11">
        <v>9.4907407407407408E-4</v>
      </c>
      <c r="M111" s="10">
        <v>0.8649</v>
      </c>
      <c r="N111" s="2">
        <f t="shared" si="10"/>
        <v>11</v>
      </c>
      <c r="O111" s="2">
        <f t="shared" si="11"/>
        <v>57</v>
      </c>
      <c r="P111" s="7">
        <f t="shared" si="12"/>
        <v>11.95</v>
      </c>
      <c r="Q111" s="4">
        <v>45477</v>
      </c>
      <c r="R111" s="5">
        <f t="shared" si="13"/>
        <v>27</v>
      </c>
    </row>
    <row r="112" spans="1:18" x14ac:dyDescent="0.2">
      <c r="A112" s="3">
        <v>11</v>
      </c>
      <c r="B112" s="3" t="s">
        <v>40</v>
      </c>
      <c r="C112" s="3" t="s">
        <v>11</v>
      </c>
      <c r="D112" s="17">
        <v>53.75</v>
      </c>
      <c r="E112" s="17">
        <v>51.5</v>
      </c>
      <c r="F112" s="10">
        <f t="shared" si="7"/>
        <v>0.95813953488372094</v>
      </c>
      <c r="G112" s="10">
        <f t="shared" si="8"/>
        <v>4.1860465116279069E-2</v>
      </c>
      <c r="H112" s="17">
        <f t="shared" si="9"/>
        <v>2.25</v>
      </c>
      <c r="I112" s="11">
        <v>2.0833333333333335E-4</v>
      </c>
      <c r="J112" s="11">
        <v>1.4930555555555556E-3</v>
      </c>
      <c r="K112" s="8">
        <v>0.27341435185185187</v>
      </c>
      <c r="L112" s="11">
        <v>1.9097222222222222E-3</v>
      </c>
      <c r="M112" s="10">
        <v>0.8095</v>
      </c>
      <c r="N112" s="2">
        <f t="shared" si="10"/>
        <v>6</v>
      </c>
      <c r="O112" s="2">
        <f t="shared" si="11"/>
        <v>33</v>
      </c>
      <c r="P112" s="7">
        <f t="shared" si="12"/>
        <v>6.55</v>
      </c>
      <c r="Q112" s="4">
        <v>45500</v>
      </c>
      <c r="R112" s="5">
        <f t="shared" si="13"/>
        <v>30</v>
      </c>
    </row>
    <row r="113" spans="1:18" x14ac:dyDescent="0.2">
      <c r="A113" s="3">
        <v>12</v>
      </c>
      <c r="B113" s="3" t="s">
        <v>41</v>
      </c>
      <c r="C113" s="3" t="s">
        <v>12</v>
      </c>
      <c r="D113" s="17">
        <v>54.5</v>
      </c>
      <c r="E113" s="17">
        <v>53</v>
      </c>
      <c r="F113" s="10">
        <f t="shared" si="7"/>
        <v>0.97247706422018354</v>
      </c>
      <c r="G113" s="10">
        <f t="shared" si="8"/>
        <v>2.7522935779816515E-2</v>
      </c>
      <c r="H113" s="17">
        <f t="shared" si="9"/>
        <v>1.5</v>
      </c>
      <c r="I113" s="11">
        <v>1.8518518518518518E-4</v>
      </c>
      <c r="J113" s="11">
        <v>1.5856481481481481E-3</v>
      </c>
      <c r="K113" s="8">
        <v>0.75569444444444445</v>
      </c>
      <c r="L113" s="11">
        <v>1.4930555555555556E-3</v>
      </c>
      <c r="M113" s="10">
        <v>0.84260000000000002</v>
      </c>
      <c r="N113" s="2">
        <f t="shared" si="10"/>
        <v>18</v>
      </c>
      <c r="O113" s="2">
        <f t="shared" si="11"/>
        <v>8</v>
      </c>
      <c r="P113" s="7">
        <f t="shared" si="12"/>
        <v>18.133333333333333</v>
      </c>
      <c r="Q113" s="4">
        <v>45498</v>
      </c>
      <c r="R113" s="5">
        <f t="shared" si="13"/>
        <v>30</v>
      </c>
    </row>
    <row r="114" spans="1:18" x14ac:dyDescent="0.2">
      <c r="A114" s="3">
        <v>13</v>
      </c>
      <c r="B114" s="3" t="s">
        <v>42</v>
      </c>
      <c r="C114" s="3" t="s">
        <v>13</v>
      </c>
      <c r="D114" s="17">
        <v>51.25</v>
      </c>
      <c r="E114" s="17">
        <v>50.5</v>
      </c>
      <c r="F114" s="10">
        <f t="shared" si="7"/>
        <v>0.98536585365853657</v>
      </c>
      <c r="G114" s="10">
        <f t="shared" si="8"/>
        <v>1.4634146341463415E-2</v>
      </c>
      <c r="H114" s="17">
        <f t="shared" si="9"/>
        <v>0.75</v>
      </c>
      <c r="I114" s="11">
        <v>1.273148148148148E-4</v>
      </c>
      <c r="J114" s="11">
        <v>1.6782407407407408E-3</v>
      </c>
      <c r="K114" s="8">
        <v>0.10782407407407407</v>
      </c>
      <c r="L114" s="11">
        <v>1.1226851851851851E-3</v>
      </c>
      <c r="M114" s="10">
        <v>0.90690000000000004</v>
      </c>
      <c r="N114" s="2">
        <f t="shared" si="10"/>
        <v>2</v>
      </c>
      <c r="O114" s="2">
        <f t="shared" si="11"/>
        <v>35</v>
      </c>
      <c r="P114" s="7">
        <f t="shared" si="12"/>
        <v>2.5833333333333335</v>
      </c>
      <c r="Q114" s="4">
        <v>45500</v>
      </c>
      <c r="R114" s="5">
        <f t="shared" si="13"/>
        <v>30</v>
      </c>
    </row>
    <row r="115" spans="1:18" x14ac:dyDescent="0.2">
      <c r="A115" s="3">
        <v>14</v>
      </c>
      <c r="B115" s="3" t="s">
        <v>43</v>
      </c>
      <c r="C115" s="3" t="s">
        <v>14</v>
      </c>
      <c r="D115" s="17">
        <v>48.75</v>
      </c>
      <c r="E115" s="17">
        <v>47.5</v>
      </c>
      <c r="F115" s="10">
        <f t="shared" si="7"/>
        <v>0.97435897435897434</v>
      </c>
      <c r="G115" s="10">
        <f t="shared" si="8"/>
        <v>2.564102564102564E-2</v>
      </c>
      <c r="H115" s="17">
        <f t="shared" si="9"/>
        <v>1.25</v>
      </c>
      <c r="I115" s="11">
        <v>1.3888888888888889E-4</v>
      </c>
      <c r="J115" s="11">
        <v>1.6435185185185185E-3</v>
      </c>
      <c r="K115" s="8">
        <v>0.76833333333333331</v>
      </c>
      <c r="L115" s="11">
        <v>8.564814814814815E-4</v>
      </c>
      <c r="M115" s="10">
        <v>0.8901</v>
      </c>
      <c r="N115" s="2">
        <f t="shared" si="10"/>
        <v>18</v>
      </c>
      <c r="O115" s="2">
        <f t="shared" si="11"/>
        <v>26</v>
      </c>
      <c r="P115" s="7">
        <f t="shared" si="12"/>
        <v>18.433333333333334</v>
      </c>
      <c r="Q115" s="4">
        <v>45478</v>
      </c>
      <c r="R115" s="5">
        <f t="shared" si="13"/>
        <v>27</v>
      </c>
    </row>
    <row r="116" spans="1:18" x14ac:dyDescent="0.2">
      <c r="A116" s="3">
        <v>15</v>
      </c>
      <c r="B116" s="3" t="s">
        <v>47</v>
      </c>
      <c r="C116" s="3" t="s">
        <v>15</v>
      </c>
      <c r="D116" s="17">
        <v>45.25</v>
      </c>
      <c r="E116" s="17">
        <v>44</v>
      </c>
      <c r="F116" s="10">
        <f t="shared" si="7"/>
        <v>0.97237569060773477</v>
      </c>
      <c r="G116" s="10">
        <f t="shared" si="8"/>
        <v>2.7624309392265192E-2</v>
      </c>
      <c r="H116" s="17">
        <f t="shared" si="9"/>
        <v>1.25</v>
      </c>
      <c r="I116" s="11">
        <v>1.5046296296296297E-4</v>
      </c>
      <c r="J116" s="11">
        <v>1.5393518518518519E-3</v>
      </c>
      <c r="K116" s="8">
        <v>0.5655324074074074</v>
      </c>
      <c r="L116" s="11">
        <v>8.7962962962962962E-4</v>
      </c>
      <c r="M116" s="10">
        <v>0.82220000000000004</v>
      </c>
      <c r="N116" s="2">
        <f t="shared" si="10"/>
        <v>13</v>
      </c>
      <c r="O116" s="2">
        <f t="shared" si="11"/>
        <v>34</v>
      </c>
      <c r="P116" s="7">
        <f t="shared" si="12"/>
        <v>13.566666666666666</v>
      </c>
      <c r="Q116" s="4">
        <v>45480</v>
      </c>
      <c r="R116" s="5">
        <f t="shared" si="13"/>
        <v>28</v>
      </c>
    </row>
    <row r="117" spans="1:18" x14ac:dyDescent="0.2">
      <c r="A117" s="3">
        <v>16</v>
      </c>
      <c r="B117" s="3" t="s">
        <v>48</v>
      </c>
      <c r="C117" s="3" t="s">
        <v>16</v>
      </c>
      <c r="D117" s="17">
        <v>53</v>
      </c>
      <c r="E117" s="17">
        <v>51.5</v>
      </c>
      <c r="F117" s="10">
        <f t="shared" si="7"/>
        <v>0.97169811320754718</v>
      </c>
      <c r="G117" s="10">
        <f t="shared" si="8"/>
        <v>2.8301886792452831E-2</v>
      </c>
      <c r="H117" s="17">
        <f t="shared" si="9"/>
        <v>1.5</v>
      </c>
      <c r="I117" s="11">
        <v>1.273148148148148E-4</v>
      </c>
      <c r="J117" s="11">
        <v>1.6203703703703703E-3</v>
      </c>
      <c r="K117" s="8">
        <v>0.42104166666666665</v>
      </c>
      <c r="L117" s="11">
        <v>1.261574074074074E-3</v>
      </c>
      <c r="M117" s="10">
        <v>0.89419999999999999</v>
      </c>
      <c r="N117" s="2">
        <f t="shared" si="10"/>
        <v>10</v>
      </c>
      <c r="O117" s="2">
        <f t="shared" si="11"/>
        <v>6</v>
      </c>
      <c r="P117" s="7">
        <f t="shared" si="12"/>
        <v>10.1</v>
      </c>
      <c r="Q117" s="4">
        <v>45478</v>
      </c>
      <c r="R117" s="5">
        <f t="shared" si="13"/>
        <v>27</v>
      </c>
    </row>
    <row r="118" spans="1:18" x14ac:dyDescent="0.2">
      <c r="A118" s="3">
        <v>17</v>
      </c>
      <c r="B118" s="3" t="s">
        <v>49</v>
      </c>
      <c r="C118" s="3" t="s">
        <v>17</v>
      </c>
      <c r="D118" s="17">
        <v>8.25</v>
      </c>
      <c r="E118" s="17">
        <v>8</v>
      </c>
      <c r="F118" s="10">
        <f t="shared" si="7"/>
        <v>0.96969696969696972</v>
      </c>
      <c r="G118" s="10">
        <f t="shared" si="8"/>
        <v>3.0303030303030304E-2</v>
      </c>
      <c r="H118" s="17">
        <f t="shared" si="9"/>
        <v>0.25</v>
      </c>
      <c r="I118" s="11">
        <v>9.2592592592592588E-5</v>
      </c>
      <c r="J118" s="11">
        <v>1.712962962962963E-3</v>
      </c>
      <c r="K118" s="8">
        <v>0.86021990740740739</v>
      </c>
      <c r="L118" s="11">
        <v>6.3657407407407413E-4</v>
      </c>
      <c r="M118" s="10">
        <v>0.90910000000000002</v>
      </c>
      <c r="N118" s="2">
        <f t="shared" si="10"/>
        <v>20</v>
      </c>
      <c r="O118" s="2">
        <f t="shared" si="11"/>
        <v>38</v>
      </c>
      <c r="P118" s="7">
        <f t="shared" si="12"/>
        <v>20.633333333333333</v>
      </c>
      <c r="Q118" s="4">
        <v>45499</v>
      </c>
      <c r="R118" s="5">
        <f t="shared" si="13"/>
        <v>30</v>
      </c>
    </row>
    <row r="119" spans="1:18" x14ac:dyDescent="0.2">
      <c r="A119" s="3">
        <v>18</v>
      </c>
      <c r="B119" s="3" t="s">
        <v>44</v>
      </c>
      <c r="C119" s="3" t="s">
        <v>18</v>
      </c>
      <c r="D119" s="17">
        <v>74.5</v>
      </c>
      <c r="E119" s="17">
        <v>71.75</v>
      </c>
      <c r="F119" s="10">
        <f t="shared" si="7"/>
        <v>0.96308724832214765</v>
      </c>
      <c r="G119" s="10">
        <f t="shared" si="8"/>
        <v>3.6912751677852351E-2</v>
      </c>
      <c r="H119" s="17">
        <f t="shared" si="9"/>
        <v>2.75</v>
      </c>
      <c r="I119" s="11">
        <v>1.5046296296296297E-4</v>
      </c>
      <c r="J119" s="11">
        <v>1.1516203703703704E-2</v>
      </c>
      <c r="K119" s="8">
        <v>0.15781249999999999</v>
      </c>
      <c r="L119" s="11">
        <v>1.9791666666666668E-3</v>
      </c>
      <c r="M119" s="10">
        <v>0.83330000000000004</v>
      </c>
      <c r="N119" s="2">
        <f t="shared" si="10"/>
        <v>3</v>
      </c>
      <c r="O119" s="2">
        <f t="shared" si="11"/>
        <v>47</v>
      </c>
      <c r="P119" s="7">
        <f t="shared" si="12"/>
        <v>3.7833333333333332</v>
      </c>
      <c r="Q119" s="4">
        <v>45477</v>
      </c>
      <c r="R119" s="5">
        <f t="shared" si="13"/>
        <v>27</v>
      </c>
    </row>
    <row r="120" spans="1:18" x14ac:dyDescent="0.2">
      <c r="A120" s="3">
        <v>4</v>
      </c>
      <c r="B120" s="3" t="s">
        <v>33</v>
      </c>
      <c r="C120" s="3" t="s">
        <v>4</v>
      </c>
      <c r="D120" s="17">
        <v>39.5</v>
      </c>
      <c r="E120" s="17">
        <v>39</v>
      </c>
      <c r="F120" s="10">
        <f t="shared" si="7"/>
        <v>0.98734177215189878</v>
      </c>
      <c r="G120" s="10">
        <f t="shared" si="8"/>
        <v>1.2658227848101266E-2</v>
      </c>
      <c r="H120" s="17">
        <f t="shared" si="9"/>
        <v>0.5</v>
      </c>
      <c r="I120" s="11">
        <v>1.273148148148148E-4</v>
      </c>
      <c r="J120" s="11">
        <v>1.6550925925925926E-3</v>
      </c>
      <c r="K120" s="8">
        <v>0.4904513888888889</v>
      </c>
      <c r="L120" s="11">
        <v>1.0648148148148149E-3</v>
      </c>
      <c r="M120" s="10">
        <v>0.89810000000000001</v>
      </c>
      <c r="N120" s="2">
        <f t="shared" si="10"/>
        <v>11</v>
      </c>
      <c r="O120" s="2">
        <f t="shared" si="11"/>
        <v>46</v>
      </c>
      <c r="P120" s="7">
        <f t="shared" si="12"/>
        <v>11.766666666666667</v>
      </c>
      <c r="Q120" s="4">
        <v>45502</v>
      </c>
      <c r="R120" s="5">
        <f t="shared" si="13"/>
        <v>31</v>
      </c>
    </row>
    <row r="121" spans="1:18" x14ac:dyDescent="0.2">
      <c r="A121" s="3">
        <v>5</v>
      </c>
      <c r="B121" s="3" t="s">
        <v>34</v>
      </c>
      <c r="C121" s="3" t="s">
        <v>5</v>
      </c>
      <c r="D121" s="17">
        <v>39</v>
      </c>
      <c r="E121" s="17">
        <v>38.5</v>
      </c>
      <c r="F121" s="10">
        <f t="shared" si="7"/>
        <v>0.98717948717948723</v>
      </c>
      <c r="G121" s="10">
        <f t="shared" si="8"/>
        <v>1.282051282051282E-2</v>
      </c>
      <c r="H121" s="17">
        <f t="shared" si="9"/>
        <v>0.5</v>
      </c>
      <c r="I121" s="11">
        <v>1.3888888888888889E-4</v>
      </c>
      <c r="J121" s="11">
        <v>1.5393518518518519E-3</v>
      </c>
      <c r="K121" s="8">
        <v>0.2854976851851852</v>
      </c>
      <c r="L121" s="11">
        <v>7.0601851851851847E-4</v>
      </c>
      <c r="M121" s="10">
        <v>0.85809999999999997</v>
      </c>
      <c r="N121" s="2">
        <f t="shared" si="10"/>
        <v>6</v>
      </c>
      <c r="O121" s="2">
        <f t="shared" si="11"/>
        <v>51</v>
      </c>
      <c r="P121" s="7">
        <f t="shared" si="12"/>
        <v>6.85</v>
      </c>
      <c r="Q121" s="4">
        <v>45485</v>
      </c>
      <c r="R121" s="5">
        <f t="shared" si="13"/>
        <v>28</v>
      </c>
    </row>
    <row r="122" spans="1:18" x14ac:dyDescent="0.2">
      <c r="A122" s="3">
        <v>6</v>
      </c>
      <c r="B122" s="3" t="s">
        <v>35</v>
      </c>
      <c r="C122" s="3" t="s">
        <v>6</v>
      </c>
      <c r="D122" s="17">
        <v>40.75</v>
      </c>
      <c r="E122" s="17">
        <v>40.75</v>
      </c>
      <c r="F122" s="10">
        <f t="shared" si="7"/>
        <v>1</v>
      </c>
      <c r="G122" s="10">
        <f t="shared" si="8"/>
        <v>0</v>
      </c>
      <c r="H122" s="17">
        <f t="shared" si="9"/>
        <v>0</v>
      </c>
      <c r="I122" s="11">
        <v>1.1574074074074075E-4</v>
      </c>
      <c r="J122" s="11">
        <v>1.4120370370370369E-3</v>
      </c>
      <c r="K122" s="8">
        <v>0.52300925925925923</v>
      </c>
      <c r="L122" s="11">
        <v>1.9212962962962964E-3</v>
      </c>
      <c r="M122" s="10">
        <v>0.9264</v>
      </c>
      <c r="N122" s="2">
        <f t="shared" si="10"/>
        <v>12</v>
      </c>
      <c r="O122" s="2">
        <f t="shared" si="11"/>
        <v>33</v>
      </c>
      <c r="P122" s="7">
        <f t="shared" si="12"/>
        <v>12.55</v>
      </c>
      <c r="Q122" s="4">
        <v>45483</v>
      </c>
      <c r="R122" s="5">
        <f t="shared" si="13"/>
        <v>28</v>
      </c>
    </row>
    <row r="123" spans="1:18" x14ac:dyDescent="0.2">
      <c r="A123" s="3">
        <v>2</v>
      </c>
      <c r="B123" s="3" t="s">
        <v>31</v>
      </c>
      <c r="C123" s="3" t="s">
        <v>2</v>
      </c>
      <c r="D123" s="17">
        <v>24.5</v>
      </c>
      <c r="E123" s="17">
        <v>24.5</v>
      </c>
      <c r="F123" s="10">
        <f t="shared" si="7"/>
        <v>1</v>
      </c>
      <c r="G123" s="10">
        <f t="shared" si="8"/>
        <v>0</v>
      </c>
      <c r="H123" s="17">
        <f t="shared" si="9"/>
        <v>0</v>
      </c>
      <c r="I123" s="11">
        <v>8.1018518518518516E-5</v>
      </c>
      <c r="J123" s="11">
        <v>1.5046296296296296E-3</v>
      </c>
      <c r="K123" s="8">
        <v>0.58334490740740741</v>
      </c>
      <c r="L123" s="11">
        <v>8.1018518518518516E-4</v>
      </c>
      <c r="M123" s="10">
        <v>0.93879999999999997</v>
      </c>
      <c r="N123" s="2">
        <f t="shared" si="10"/>
        <v>14</v>
      </c>
      <c r="O123" s="2">
        <f t="shared" si="11"/>
        <v>0</v>
      </c>
      <c r="P123" s="7">
        <f t="shared" si="12"/>
        <v>14</v>
      </c>
      <c r="Q123" s="4">
        <v>45478</v>
      </c>
      <c r="R123" s="5">
        <f t="shared" si="13"/>
        <v>27</v>
      </c>
    </row>
    <row r="124" spans="1:18" x14ac:dyDescent="0.2">
      <c r="A124" s="3">
        <v>3</v>
      </c>
      <c r="B124" s="3" t="s">
        <v>32</v>
      </c>
      <c r="C124" s="3" t="s">
        <v>3</v>
      </c>
      <c r="D124" s="17">
        <v>63.75</v>
      </c>
      <c r="E124" s="17">
        <v>62.25</v>
      </c>
      <c r="F124" s="10">
        <f t="shared" si="7"/>
        <v>0.97647058823529409</v>
      </c>
      <c r="G124" s="10">
        <f t="shared" si="8"/>
        <v>2.3529411764705882E-2</v>
      </c>
      <c r="H124" s="17">
        <f t="shared" si="9"/>
        <v>1.5</v>
      </c>
      <c r="I124" s="11">
        <v>1.7361111111111112E-4</v>
      </c>
      <c r="J124" s="11">
        <v>1.6087962962962963E-3</v>
      </c>
      <c r="K124" s="8">
        <v>0.39400462962962962</v>
      </c>
      <c r="L124" s="11">
        <v>3.8310185185185183E-3</v>
      </c>
      <c r="M124" s="10">
        <v>0.82679999999999998</v>
      </c>
      <c r="N124" s="2">
        <f t="shared" si="10"/>
        <v>9</v>
      </c>
      <c r="O124" s="2">
        <f t="shared" si="11"/>
        <v>27</v>
      </c>
      <c r="P124" s="7">
        <f t="shared" si="12"/>
        <v>9.4499999999999993</v>
      </c>
      <c r="Q124" s="4">
        <v>45485</v>
      </c>
      <c r="R124" s="5">
        <f t="shared" si="13"/>
        <v>28</v>
      </c>
    </row>
    <row r="125" spans="1:18" x14ac:dyDescent="0.2">
      <c r="A125" s="3">
        <v>4</v>
      </c>
      <c r="B125" s="3" t="s">
        <v>33</v>
      </c>
      <c r="C125" s="3" t="s">
        <v>4</v>
      </c>
      <c r="D125" s="17">
        <v>12.5</v>
      </c>
      <c r="E125" s="17">
        <v>12.25</v>
      </c>
      <c r="F125" s="10">
        <f t="shared" si="7"/>
        <v>0.98</v>
      </c>
      <c r="G125" s="10">
        <f t="shared" si="8"/>
        <v>0.02</v>
      </c>
      <c r="H125" s="17">
        <f t="shared" si="9"/>
        <v>0.25</v>
      </c>
      <c r="I125" s="11">
        <v>9.2592592592592588E-5</v>
      </c>
      <c r="J125" s="11">
        <v>1.4120370370370369E-3</v>
      </c>
      <c r="K125" s="8">
        <v>0.48048611111111111</v>
      </c>
      <c r="L125" s="11">
        <v>6.5972222222222224E-4</v>
      </c>
      <c r="M125" s="10">
        <v>0.92</v>
      </c>
      <c r="N125" s="2">
        <f t="shared" si="10"/>
        <v>11</v>
      </c>
      <c r="O125" s="2">
        <f t="shared" si="11"/>
        <v>31</v>
      </c>
      <c r="P125" s="7">
        <f t="shared" si="12"/>
        <v>11.516666666666667</v>
      </c>
      <c r="Q125" s="4">
        <v>45502</v>
      </c>
      <c r="R125" s="5">
        <f t="shared" si="13"/>
        <v>31</v>
      </c>
    </row>
    <row r="126" spans="1:18" x14ac:dyDescent="0.2">
      <c r="A126" s="3">
        <v>5</v>
      </c>
      <c r="B126" s="3" t="s">
        <v>34</v>
      </c>
      <c r="C126" s="3" t="s">
        <v>5</v>
      </c>
      <c r="D126" s="17">
        <v>72.5</v>
      </c>
      <c r="E126" s="17">
        <v>72.25</v>
      </c>
      <c r="F126" s="10">
        <f t="shared" si="7"/>
        <v>0.99655172413793103</v>
      </c>
      <c r="G126" s="10">
        <f t="shared" si="8"/>
        <v>3.4482758620689655E-3</v>
      </c>
      <c r="H126" s="17">
        <f t="shared" si="9"/>
        <v>0.25</v>
      </c>
      <c r="I126" s="11">
        <v>1.3888888888888889E-4</v>
      </c>
      <c r="J126" s="11">
        <v>1.4004629629629629E-3</v>
      </c>
      <c r="K126" s="8">
        <v>0.82739583333333333</v>
      </c>
      <c r="L126" s="11">
        <v>8.1018518518518516E-4</v>
      </c>
      <c r="M126" s="10">
        <v>0.89270000000000005</v>
      </c>
      <c r="N126" s="2">
        <f t="shared" si="10"/>
        <v>19</v>
      </c>
      <c r="O126" s="2">
        <f t="shared" si="11"/>
        <v>51</v>
      </c>
      <c r="P126" s="7">
        <f t="shared" si="12"/>
        <v>19.850000000000001</v>
      </c>
      <c r="Q126" s="4">
        <v>45498</v>
      </c>
      <c r="R126" s="5">
        <f t="shared" si="13"/>
        <v>30</v>
      </c>
    </row>
    <row r="127" spans="1:18" x14ac:dyDescent="0.2">
      <c r="A127" s="3">
        <v>6</v>
      </c>
      <c r="B127" s="3" t="s">
        <v>35</v>
      </c>
      <c r="C127" s="3" t="s">
        <v>6</v>
      </c>
      <c r="D127" s="17">
        <v>74</v>
      </c>
      <c r="E127" s="17">
        <v>70.25</v>
      </c>
      <c r="F127" s="10">
        <f t="shared" si="7"/>
        <v>0.94932432432432434</v>
      </c>
      <c r="G127" s="10">
        <f t="shared" si="8"/>
        <v>5.0675675675675678E-2</v>
      </c>
      <c r="H127" s="17">
        <f t="shared" si="9"/>
        <v>3.75</v>
      </c>
      <c r="I127" s="11">
        <v>2.5462962962962961E-4</v>
      </c>
      <c r="J127" s="11">
        <v>1.4814814814814814E-3</v>
      </c>
      <c r="K127" s="8">
        <v>0.59156249999999999</v>
      </c>
      <c r="L127" s="11">
        <v>3.1250000000000002E-3</v>
      </c>
      <c r="M127" s="10">
        <v>0.73540000000000005</v>
      </c>
      <c r="N127" s="2">
        <f t="shared" si="10"/>
        <v>14</v>
      </c>
      <c r="O127" s="2">
        <f t="shared" si="11"/>
        <v>11</v>
      </c>
      <c r="P127" s="7">
        <f t="shared" si="12"/>
        <v>14.183333333333334</v>
      </c>
      <c r="Q127" s="4">
        <v>45495</v>
      </c>
      <c r="R127" s="5">
        <f t="shared" si="13"/>
        <v>30</v>
      </c>
    </row>
    <row r="128" spans="1:18" x14ac:dyDescent="0.2">
      <c r="A128" s="3">
        <v>7</v>
      </c>
      <c r="B128" s="3" t="s">
        <v>36</v>
      </c>
      <c r="C128" s="3" t="s">
        <v>7</v>
      </c>
      <c r="D128" s="17">
        <v>65</v>
      </c>
      <c r="E128" s="17">
        <v>64.25</v>
      </c>
      <c r="F128" s="10">
        <f t="shared" si="7"/>
        <v>0.9884615384615385</v>
      </c>
      <c r="G128" s="10">
        <f t="shared" si="8"/>
        <v>1.1538461538461539E-2</v>
      </c>
      <c r="H128" s="17">
        <f t="shared" si="9"/>
        <v>0.75</v>
      </c>
      <c r="I128" s="11">
        <v>1.9675925925925926E-4</v>
      </c>
      <c r="J128" s="11">
        <v>1.5393518518518519E-3</v>
      </c>
      <c r="K128" s="8">
        <v>1.8831018518518518E-2</v>
      </c>
      <c r="L128" s="11">
        <v>9.2592592592592596E-4</v>
      </c>
      <c r="M128" s="10">
        <v>0.87160000000000004</v>
      </c>
      <c r="N128" s="2">
        <f t="shared" si="10"/>
        <v>0</v>
      </c>
      <c r="O128" s="2">
        <f t="shared" si="11"/>
        <v>27</v>
      </c>
      <c r="P128" s="7">
        <f t="shared" si="12"/>
        <v>0.45</v>
      </c>
      <c r="Q128" s="4">
        <v>45496</v>
      </c>
      <c r="R128" s="5">
        <f t="shared" si="13"/>
        <v>30</v>
      </c>
    </row>
    <row r="129" spans="1:18" x14ac:dyDescent="0.2">
      <c r="A129" s="3">
        <v>8</v>
      </c>
      <c r="B129" s="3" t="s">
        <v>37</v>
      </c>
      <c r="C129" s="3" t="s">
        <v>8</v>
      </c>
      <c r="D129" s="17">
        <v>50.25</v>
      </c>
      <c r="E129" s="17">
        <v>48.25</v>
      </c>
      <c r="F129" s="10">
        <f t="shared" si="7"/>
        <v>0.96019900497512434</v>
      </c>
      <c r="G129" s="10">
        <f t="shared" si="8"/>
        <v>3.9800995024875621E-2</v>
      </c>
      <c r="H129" s="17">
        <f t="shared" si="9"/>
        <v>2</v>
      </c>
      <c r="I129" s="11">
        <v>2.199074074074074E-4</v>
      </c>
      <c r="J129" s="11">
        <v>1.6550925925925926E-3</v>
      </c>
      <c r="K129" s="8">
        <v>0.53804398148148147</v>
      </c>
      <c r="L129" s="11">
        <v>1.4120370370370369E-3</v>
      </c>
      <c r="M129" s="10">
        <v>0.76770000000000005</v>
      </c>
      <c r="N129" s="2">
        <f t="shared" si="10"/>
        <v>12</v>
      </c>
      <c r="O129" s="2">
        <f t="shared" si="11"/>
        <v>54</v>
      </c>
      <c r="P129" s="7">
        <f t="shared" si="12"/>
        <v>12.9</v>
      </c>
      <c r="Q129" s="4">
        <v>45491</v>
      </c>
      <c r="R129" s="5">
        <f t="shared" si="13"/>
        <v>29</v>
      </c>
    </row>
    <row r="130" spans="1:18" x14ac:dyDescent="0.2">
      <c r="A130" s="3">
        <v>9</v>
      </c>
      <c r="B130" s="3" t="s">
        <v>38</v>
      </c>
      <c r="C130" s="3" t="s">
        <v>9</v>
      </c>
      <c r="D130" s="17">
        <v>33</v>
      </c>
      <c r="E130" s="17">
        <v>32.75</v>
      </c>
      <c r="F130" s="10">
        <f t="shared" si="7"/>
        <v>0.99242424242424243</v>
      </c>
      <c r="G130" s="10">
        <f t="shared" si="8"/>
        <v>7.575757575757576E-3</v>
      </c>
      <c r="H130" s="17">
        <f t="shared" si="9"/>
        <v>0.25</v>
      </c>
      <c r="I130" s="11">
        <v>1.9675925925925926E-4</v>
      </c>
      <c r="J130" s="11">
        <v>1.5393518518518519E-3</v>
      </c>
      <c r="K130" s="8">
        <v>0.37920138888888888</v>
      </c>
      <c r="L130" s="11">
        <v>1.0416666666666667E-3</v>
      </c>
      <c r="M130" s="10">
        <v>0.76519999999999999</v>
      </c>
      <c r="N130" s="2">
        <f t="shared" si="10"/>
        <v>9</v>
      </c>
      <c r="O130" s="2">
        <f t="shared" si="11"/>
        <v>6</v>
      </c>
      <c r="P130" s="7">
        <f t="shared" si="12"/>
        <v>9.1</v>
      </c>
      <c r="Q130" s="4">
        <v>45500</v>
      </c>
      <c r="R130" s="5">
        <f t="shared" si="13"/>
        <v>30</v>
      </c>
    </row>
    <row r="131" spans="1:18" x14ac:dyDescent="0.2">
      <c r="A131" s="3">
        <v>10</v>
      </c>
      <c r="B131" s="3" t="s">
        <v>39</v>
      </c>
      <c r="C131" s="3" t="s">
        <v>10</v>
      </c>
      <c r="D131" s="17">
        <v>41.75</v>
      </c>
      <c r="E131" s="17">
        <v>41.25</v>
      </c>
      <c r="F131" s="10">
        <f t="shared" ref="F131:F194" si="14">E131/D131</f>
        <v>0.9880239520958084</v>
      </c>
      <c r="G131" s="10">
        <f t="shared" ref="G131:G194" si="15">H131/D131</f>
        <v>1.1976047904191617E-2</v>
      </c>
      <c r="H131" s="17">
        <f t="shared" ref="H131:H194" si="16">D131-E131</f>
        <v>0.5</v>
      </c>
      <c r="I131" s="11">
        <v>1.0416666666666667E-4</v>
      </c>
      <c r="J131" s="11">
        <v>1.4583333333333334E-3</v>
      </c>
      <c r="K131" s="8">
        <v>0.78793981481481479</v>
      </c>
      <c r="L131" s="11">
        <v>6.5972222222222224E-4</v>
      </c>
      <c r="M131" s="10">
        <v>0.92120000000000002</v>
      </c>
      <c r="N131" s="2">
        <f t="shared" ref="N131:N194" si="17">HOUR(K131)</f>
        <v>18</v>
      </c>
      <c r="O131" s="2">
        <f t="shared" ref="O131:O194" si="18">MINUTE(K131)</f>
        <v>54</v>
      </c>
      <c r="P131" s="7">
        <f t="shared" ref="P131:P194" si="19">N131+(O131/60)</f>
        <v>18.899999999999999</v>
      </c>
      <c r="Q131" s="4">
        <v>45476</v>
      </c>
      <c r="R131" s="5">
        <f t="shared" ref="R131:R194" si="20">WEEKNUM(Q131)</f>
        <v>27</v>
      </c>
    </row>
    <row r="132" spans="1:18" x14ac:dyDescent="0.2">
      <c r="A132" s="3">
        <v>11</v>
      </c>
      <c r="B132" s="3" t="s">
        <v>40</v>
      </c>
      <c r="C132" s="3" t="s">
        <v>11</v>
      </c>
      <c r="D132" s="17">
        <v>21.25</v>
      </c>
      <c r="E132" s="17">
        <v>19.75</v>
      </c>
      <c r="F132" s="10">
        <f t="shared" si="14"/>
        <v>0.92941176470588238</v>
      </c>
      <c r="G132" s="10">
        <f t="shared" si="15"/>
        <v>7.0588235294117646E-2</v>
      </c>
      <c r="H132" s="17">
        <f t="shared" si="16"/>
        <v>1.5</v>
      </c>
      <c r="I132" s="11">
        <v>2.0833333333333335E-4</v>
      </c>
      <c r="J132" s="11">
        <v>1.6782407407407408E-3</v>
      </c>
      <c r="K132" s="8">
        <v>0.62812500000000004</v>
      </c>
      <c r="L132" s="11">
        <v>1.3078703703703703E-3</v>
      </c>
      <c r="M132" s="10">
        <v>0.77380000000000004</v>
      </c>
      <c r="N132" s="2">
        <f t="shared" si="17"/>
        <v>15</v>
      </c>
      <c r="O132" s="2">
        <f t="shared" si="18"/>
        <v>4</v>
      </c>
      <c r="P132" s="7">
        <f t="shared" si="19"/>
        <v>15.066666666666666</v>
      </c>
      <c r="Q132" s="4">
        <v>45481</v>
      </c>
      <c r="R132" s="5">
        <f t="shared" si="20"/>
        <v>28</v>
      </c>
    </row>
    <row r="133" spans="1:18" x14ac:dyDescent="0.2">
      <c r="A133" s="3">
        <v>12</v>
      </c>
      <c r="B133" s="3" t="s">
        <v>41</v>
      </c>
      <c r="C133" s="3" t="s">
        <v>12</v>
      </c>
      <c r="D133" s="17">
        <v>61</v>
      </c>
      <c r="E133" s="17">
        <v>59</v>
      </c>
      <c r="F133" s="10">
        <f t="shared" si="14"/>
        <v>0.96721311475409832</v>
      </c>
      <c r="G133" s="10">
        <f t="shared" si="15"/>
        <v>3.2786885245901641E-2</v>
      </c>
      <c r="H133" s="17">
        <f t="shared" si="16"/>
        <v>2</v>
      </c>
      <c r="I133" s="11">
        <v>2.4305555555555555E-4</v>
      </c>
      <c r="J133" s="11">
        <v>1.724537037037037E-3</v>
      </c>
      <c r="K133" s="8">
        <v>0.87677083333333339</v>
      </c>
      <c r="L133" s="11">
        <v>1.3425925925925925E-3</v>
      </c>
      <c r="M133" s="10">
        <v>0.75619999999999998</v>
      </c>
      <c r="N133" s="2">
        <f t="shared" si="17"/>
        <v>21</v>
      </c>
      <c r="O133" s="2">
        <f t="shared" si="18"/>
        <v>2</v>
      </c>
      <c r="P133" s="7">
        <f t="shared" si="19"/>
        <v>21.033333333333335</v>
      </c>
      <c r="Q133" s="4">
        <v>45499</v>
      </c>
      <c r="R133" s="5">
        <f t="shared" si="20"/>
        <v>30</v>
      </c>
    </row>
    <row r="134" spans="1:18" x14ac:dyDescent="0.2">
      <c r="A134" s="3">
        <v>13</v>
      </c>
      <c r="B134" s="3" t="s">
        <v>42</v>
      </c>
      <c r="C134" s="3" t="s">
        <v>13</v>
      </c>
      <c r="D134" s="17">
        <v>46.5</v>
      </c>
      <c r="E134" s="17">
        <v>45.5</v>
      </c>
      <c r="F134" s="10">
        <f t="shared" si="14"/>
        <v>0.978494623655914</v>
      </c>
      <c r="G134" s="10">
        <f t="shared" si="15"/>
        <v>2.1505376344086023E-2</v>
      </c>
      <c r="H134" s="17">
        <f t="shared" si="16"/>
        <v>1</v>
      </c>
      <c r="I134" s="11">
        <v>1.6203703703703703E-4</v>
      </c>
      <c r="J134" s="11">
        <v>1.5393518518518519E-3</v>
      </c>
      <c r="K134" s="8">
        <v>0.97222222222222221</v>
      </c>
      <c r="L134" s="11">
        <v>1.1342592592592593E-3</v>
      </c>
      <c r="M134" s="10">
        <v>0.7903</v>
      </c>
      <c r="N134" s="2">
        <f t="shared" si="17"/>
        <v>23</v>
      </c>
      <c r="O134" s="2">
        <f t="shared" si="18"/>
        <v>20</v>
      </c>
      <c r="P134" s="7">
        <f t="shared" si="19"/>
        <v>23.333333333333332</v>
      </c>
      <c r="Q134" s="4">
        <v>45496</v>
      </c>
      <c r="R134" s="5">
        <f t="shared" si="20"/>
        <v>30</v>
      </c>
    </row>
    <row r="135" spans="1:18" x14ac:dyDescent="0.2">
      <c r="A135" s="3">
        <v>14</v>
      </c>
      <c r="B135" s="3" t="s">
        <v>43</v>
      </c>
      <c r="C135" s="3" t="s">
        <v>14</v>
      </c>
      <c r="D135" s="17">
        <v>69.5</v>
      </c>
      <c r="E135" s="17">
        <v>66</v>
      </c>
      <c r="F135" s="10">
        <f t="shared" si="14"/>
        <v>0.94964028776978415</v>
      </c>
      <c r="G135" s="10">
        <f t="shared" si="15"/>
        <v>5.0359712230215826E-2</v>
      </c>
      <c r="H135" s="17">
        <f t="shared" si="16"/>
        <v>3.5</v>
      </c>
      <c r="I135" s="11">
        <v>2.199074074074074E-4</v>
      </c>
      <c r="J135" s="11">
        <v>1.6203703703703703E-3</v>
      </c>
      <c r="K135" s="8">
        <v>0.14998842592592593</v>
      </c>
      <c r="L135" s="11">
        <v>1.5046296296296296E-3</v>
      </c>
      <c r="M135" s="10">
        <v>0.76839999999999997</v>
      </c>
      <c r="N135" s="2">
        <f t="shared" si="17"/>
        <v>3</v>
      </c>
      <c r="O135" s="2">
        <f t="shared" si="18"/>
        <v>35</v>
      </c>
      <c r="P135" s="7">
        <f t="shared" si="19"/>
        <v>3.5833333333333335</v>
      </c>
      <c r="Q135" s="4">
        <v>45501</v>
      </c>
      <c r="R135" s="5">
        <f t="shared" si="20"/>
        <v>31</v>
      </c>
    </row>
    <row r="136" spans="1:18" x14ac:dyDescent="0.2">
      <c r="A136" s="3">
        <v>15</v>
      </c>
      <c r="B136" s="3" t="s">
        <v>47</v>
      </c>
      <c r="C136" s="3" t="s">
        <v>15</v>
      </c>
      <c r="D136" s="17">
        <v>68</v>
      </c>
      <c r="E136" s="17">
        <v>67</v>
      </c>
      <c r="F136" s="10">
        <f t="shared" si="14"/>
        <v>0.98529411764705888</v>
      </c>
      <c r="G136" s="10">
        <f t="shared" si="15"/>
        <v>1.4705882352941176E-2</v>
      </c>
      <c r="H136" s="17">
        <f t="shared" si="16"/>
        <v>1</v>
      </c>
      <c r="I136" s="11">
        <v>1.7361111111111112E-4</v>
      </c>
      <c r="J136" s="11">
        <v>1.736111111111111E-3</v>
      </c>
      <c r="K136" s="8">
        <v>0.90667824074074077</v>
      </c>
      <c r="L136" s="11">
        <v>1.2152777777777778E-3</v>
      </c>
      <c r="M136" s="10">
        <v>0.8</v>
      </c>
      <c r="N136" s="2">
        <f t="shared" si="17"/>
        <v>21</v>
      </c>
      <c r="O136" s="2">
        <f t="shared" si="18"/>
        <v>45</v>
      </c>
      <c r="P136" s="7">
        <f t="shared" si="19"/>
        <v>21.75</v>
      </c>
      <c r="Q136" s="4">
        <v>45476</v>
      </c>
      <c r="R136" s="5">
        <f t="shared" si="20"/>
        <v>27</v>
      </c>
    </row>
    <row r="137" spans="1:18" x14ac:dyDescent="0.2">
      <c r="A137" s="3">
        <v>16</v>
      </c>
      <c r="B137" s="3" t="s">
        <v>48</v>
      </c>
      <c r="C137" s="3" t="s">
        <v>16</v>
      </c>
      <c r="D137" s="17">
        <v>54.5</v>
      </c>
      <c r="E137" s="17">
        <v>51.5</v>
      </c>
      <c r="F137" s="10">
        <f t="shared" si="14"/>
        <v>0.94495412844036697</v>
      </c>
      <c r="G137" s="10">
        <f t="shared" si="15"/>
        <v>5.5045871559633031E-2</v>
      </c>
      <c r="H137" s="17">
        <f t="shared" si="16"/>
        <v>3</v>
      </c>
      <c r="I137" s="11">
        <v>2.8935185185185184E-4</v>
      </c>
      <c r="J137" s="11">
        <v>1.6319444444444445E-3</v>
      </c>
      <c r="K137" s="8">
        <v>0.75975694444444442</v>
      </c>
      <c r="L137" s="11">
        <v>2.5578703703703705E-3</v>
      </c>
      <c r="M137" s="10">
        <v>0.67279999999999995</v>
      </c>
      <c r="N137" s="2">
        <f t="shared" si="17"/>
        <v>18</v>
      </c>
      <c r="O137" s="2">
        <f t="shared" si="18"/>
        <v>14</v>
      </c>
      <c r="P137" s="7">
        <f t="shared" si="19"/>
        <v>18.233333333333334</v>
      </c>
      <c r="Q137" s="4">
        <v>45479</v>
      </c>
      <c r="R137" s="5">
        <f t="shared" si="20"/>
        <v>27</v>
      </c>
    </row>
    <row r="138" spans="1:18" x14ac:dyDescent="0.2">
      <c r="A138" s="3">
        <v>17</v>
      </c>
      <c r="B138" s="3" t="s">
        <v>49</v>
      </c>
      <c r="C138" s="3" t="s">
        <v>17</v>
      </c>
      <c r="D138" s="17">
        <v>38</v>
      </c>
      <c r="E138" s="17">
        <v>37</v>
      </c>
      <c r="F138" s="10">
        <f t="shared" si="14"/>
        <v>0.97368421052631582</v>
      </c>
      <c r="G138" s="10">
        <f t="shared" si="15"/>
        <v>2.6315789473684209E-2</v>
      </c>
      <c r="H138" s="17">
        <f t="shared" si="16"/>
        <v>1</v>
      </c>
      <c r="I138" s="11">
        <v>1.6203703703703703E-4</v>
      </c>
      <c r="J138" s="11">
        <v>1.5972222222222223E-3</v>
      </c>
      <c r="K138" s="8">
        <v>0.34512731481481479</v>
      </c>
      <c r="L138" s="11">
        <v>9.837962962962962E-4</v>
      </c>
      <c r="M138" s="10">
        <v>0.83330000000000004</v>
      </c>
      <c r="N138" s="2">
        <f t="shared" si="17"/>
        <v>8</v>
      </c>
      <c r="O138" s="2">
        <f t="shared" si="18"/>
        <v>16</v>
      </c>
      <c r="P138" s="7">
        <f t="shared" si="19"/>
        <v>8.2666666666666675</v>
      </c>
      <c r="Q138" s="4">
        <v>45501</v>
      </c>
      <c r="R138" s="5">
        <f t="shared" si="20"/>
        <v>31</v>
      </c>
    </row>
    <row r="139" spans="1:18" x14ac:dyDescent="0.2">
      <c r="A139" s="3">
        <v>18</v>
      </c>
      <c r="B139" s="3" t="s">
        <v>44</v>
      </c>
      <c r="C139" s="3" t="s">
        <v>18</v>
      </c>
      <c r="D139" s="17">
        <v>12</v>
      </c>
      <c r="E139" s="17">
        <v>10.75</v>
      </c>
      <c r="F139" s="10">
        <f t="shared" si="14"/>
        <v>0.89583333333333337</v>
      </c>
      <c r="G139" s="10">
        <f t="shared" si="15"/>
        <v>0.10416666666666667</v>
      </c>
      <c r="H139" s="17">
        <f t="shared" si="16"/>
        <v>1.25</v>
      </c>
      <c r="I139" s="11">
        <v>2.5462962962962961E-4</v>
      </c>
      <c r="J139" s="11">
        <v>1.4004629629629629E-3</v>
      </c>
      <c r="K139" s="8">
        <v>0.26114583333333335</v>
      </c>
      <c r="L139" s="11">
        <v>9.3749999999999997E-4</v>
      </c>
      <c r="M139" s="10">
        <v>0.69569999999999999</v>
      </c>
      <c r="N139" s="2">
        <f t="shared" si="17"/>
        <v>6</v>
      </c>
      <c r="O139" s="2">
        <f t="shared" si="18"/>
        <v>16</v>
      </c>
      <c r="P139" s="7">
        <f t="shared" si="19"/>
        <v>6.2666666666666666</v>
      </c>
      <c r="Q139" s="4">
        <v>45503</v>
      </c>
      <c r="R139" s="5">
        <f t="shared" si="20"/>
        <v>31</v>
      </c>
    </row>
    <row r="140" spans="1:18" x14ac:dyDescent="0.2">
      <c r="A140" s="3">
        <v>19</v>
      </c>
      <c r="B140" s="3" t="s">
        <v>45</v>
      </c>
      <c r="C140" s="3" t="s">
        <v>19</v>
      </c>
      <c r="D140" s="17">
        <v>46.5</v>
      </c>
      <c r="E140" s="17">
        <v>45.25</v>
      </c>
      <c r="F140" s="10">
        <f t="shared" si="14"/>
        <v>0.9731182795698925</v>
      </c>
      <c r="G140" s="10">
        <f t="shared" si="15"/>
        <v>2.6881720430107527E-2</v>
      </c>
      <c r="H140" s="17">
        <f t="shared" si="16"/>
        <v>1.25</v>
      </c>
      <c r="I140" s="11">
        <v>1.6203703703703703E-4</v>
      </c>
      <c r="J140" s="11">
        <v>1.6203703703703703E-3</v>
      </c>
      <c r="K140" s="8">
        <v>0.61462962962962964</v>
      </c>
      <c r="L140" s="11">
        <v>1.261574074074074E-3</v>
      </c>
      <c r="M140" s="10">
        <v>0.84950000000000003</v>
      </c>
      <c r="N140" s="2">
        <f t="shared" si="17"/>
        <v>14</v>
      </c>
      <c r="O140" s="2">
        <f t="shared" si="18"/>
        <v>45</v>
      </c>
      <c r="P140" s="7">
        <f t="shared" si="19"/>
        <v>14.75</v>
      </c>
      <c r="Q140" s="4">
        <v>45493</v>
      </c>
      <c r="R140" s="5">
        <f t="shared" si="20"/>
        <v>29</v>
      </c>
    </row>
    <row r="141" spans="1:18" x14ac:dyDescent="0.2">
      <c r="A141" s="3">
        <v>20</v>
      </c>
      <c r="B141" s="3" t="s">
        <v>46</v>
      </c>
      <c r="C141" s="3" t="s">
        <v>20</v>
      </c>
      <c r="D141" s="17">
        <v>45.5</v>
      </c>
      <c r="E141" s="17">
        <v>45</v>
      </c>
      <c r="F141" s="10">
        <f t="shared" si="14"/>
        <v>0.98901098901098905</v>
      </c>
      <c r="G141" s="10">
        <f t="shared" si="15"/>
        <v>1.098901098901099E-2</v>
      </c>
      <c r="H141" s="17">
        <f t="shared" si="16"/>
        <v>0.5</v>
      </c>
      <c r="I141" s="11">
        <v>9.2592592592592588E-5</v>
      </c>
      <c r="J141" s="11">
        <v>1.5046296296296296E-3</v>
      </c>
      <c r="K141" s="8">
        <v>0.8715046296296296</v>
      </c>
      <c r="L141" s="11">
        <v>6.7129629629629625E-4</v>
      </c>
      <c r="M141" s="10">
        <v>0.93369999999999997</v>
      </c>
      <c r="N141" s="2">
        <f t="shared" si="17"/>
        <v>20</v>
      </c>
      <c r="O141" s="2">
        <f t="shared" si="18"/>
        <v>54</v>
      </c>
      <c r="P141" s="7">
        <f t="shared" si="19"/>
        <v>20.9</v>
      </c>
      <c r="Q141" s="4">
        <v>45483</v>
      </c>
      <c r="R141" s="5">
        <f t="shared" si="20"/>
        <v>28</v>
      </c>
    </row>
    <row r="142" spans="1:18" x14ac:dyDescent="0.2">
      <c r="A142" s="3">
        <v>1</v>
      </c>
      <c r="B142" s="3" t="s">
        <v>30</v>
      </c>
      <c r="C142" s="3" t="s">
        <v>1</v>
      </c>
      <c r="D142" s="17">
        <v>48</v>
      </c>
      <c r="E142" s="17">
        <v>47</v>
      </c>
      <c r="F142" s="10">
        <f t="shared" si="14"/>
        <v>0.97916666666666663</v>
      </c>
      <c r="G142" s="10">
        <f t="shared" si="15"/>
        <v>2.0833333333333332E-2</v>
      </c>
      <c r="H142" s="17">
        <f t="shared" si="16"/>
        <v>1</v>
      </c>
      <c r="I142" s="11">
        <v>2.3148148148148149E-4</v>
      </c>
      <c r="J142" s="11">
        <v>1.3657407407407407E-3</v>
      </c>
      <c r="K142" s="8">
        <v>0.8871296296296296</v>
      </c>
      <c r="L142" s="11">
        <v>1.3425925925925925E-3</v>
      </c>
      <c r="M142" s="10">
        <v>0.76190000000000002</v>
      </c>
      <c r="N142" s="2">
        <f t="shared" si="17"/>
        <v>21</v>
      </c>
      <c r="O142" s="2">
        <f t="shared" si="18"/>
        <v>17</v>
      </c>
      <c r="P142" s="7">
        <f t="shared" si="19"/>
        <v>21.283333333333335</v>
      </c>
      <c r="Q142" s="4">
        <v>45474</v>
      </c>
      <c r="R142" s="5">
        <f t="shared" si="20"/>
        <v>27</v>
      </c>
    </row>
    <row r="143" spans="1:18" x14ac:dyDescent="0.2">
      <c r="A143" s="3">
        <v>2</v>
      </c>
      <c r="B143" s="3" t="s">
        <v>31</v>
      </c>
      <c r="C143" s="3" t="s">
        <v>2</v>
      </c>
      <c r="D143" s="17">
        <v>38.75</v>
      </c>
      <c r="E143" s="17">
        <v>37</v>
      </c>
      <c r="F143" s="10">
        <f t="shared" si="14"/>
        <v>0.95483870967741935</v>
      </c>
      <c r="G143" s="10">
        <f t="shared" si="15"/>
        <v>4.5161290322580643E-2</v>
      </c>
      <c r="H143" s="17">
        <f t="shared" si="16"/>
        <v>1.75</v>
      </c>
      <c r="I143" s="11">
        <v>1.6203703703703703E-4</v>
      </c>
      <c r="J143" s="11">
        <v>1.6666666666666668E-3</v>
      </c>
      <c r="K143" s="8">
        <v>0.37894675925925925</v>
      </c>
      <c r="L143" s="11">
        <v>1.5972222222222223E-3</v>
      </c>
      <c r="M143" s="10">
        <v>0.85329999999999995</v>
      </c>
      <c r="N143" s="2">
        <f t="shared" si="17"/>
        <v>9</v>
      </c>
      <c r="O143" s="2">
        <f t="shared" si="18"/>
        <v>5</v>
      </c>
      <c r="P143" s="7">
        <f t="shared" si="19"/>
        <v>9.0833333333333339</v>
      </c>
      <c r="Q143" s="4">
        <v>45484</v>
      </c>
      <c r="R143" s="5">
        <f t="shared" si="20"/>
        <v>28</v>
      </c>
    </row>
    <row r="144" spans="1:18" x14ac:dyDescent="0.2">
      <c r="A144" s="3">
        <v>3</v>
      </c>
      <c r="B144" s="3" t="s">
        <v>32</v>
      </c>
      <c r="C144" s="3" t="s">
        <v>3</v>
      </c>
      <c r="D144" s="17">
        <v>36</v>
      </c>
      <c r="E144" s="17">
        <v>35.5</v>
      </c>
      <c r="F144" s="10">
        <f t="shared" si="14"/>
        <v>0.98611111111111116</v>
      </c>
      <c r="G144" s="10">
        <f t="shared" si="15"/>
        <v>1.3888888888888888E-2</v>
      </c>
      <c r="H144" s="17">
        <f t="shared" si="16"/>
        <v>0.5</v>
      </c>
      <c r="I144" s="11">
        <v>1.273148148148148E-4</v>
      </c>
      <c r="J144" s="11">
        <v>1.6087962962962963E-3</v>
      </c>
      <c r="K144" s="8">
        <v>0.21953703703703703</v>
      </c>
      <c r="L144" s="11">
        <v>7.5231481481481482E-4</v>
      </c>
      <c r="M144" s="10">
        <v>0.90210000000000001</v>
      </c>
      <c r="N144" s="2">
        <f t="shared" si="17"/>
        <v>5</v>
      </c>
      <c r="O144" s="2">
        <f t="shared" si="18"/>
        <v>16</v>
      </c>
      <c r="P144" s="7">
        <f t="shared" si="19"/>
        <v>5.2666666666666666</v>
      </c>
      <c r="Q144" s="4">
        <v>45487</v>
      </c>
      <c r="R144" s="5">
        <f t="shared" si="20"/>
        <v>29</v>
      </c>
    </row>
    <row r="145" spans="1:18" x14ac:dyDescent="0.2">
      <c r="A145" s="3">
        <v>4</v>
      </c>
      <c r="B145" s="3" t="s">
        <v>33</v>
      </c>
      <c r="C145" s="3" t="s">
        <v>4</v>
      </c>
      <c r="D145" s="17">
        <v>41</v>
      </c>
      <c r="E145" s="17">
        <v>40.5</v>
      </c>
      <c r="F145" s="10">
        <f t="shared" si="14"/>
        <v>0.98780487804878048</v>
      </c>
      <c r="G145" s="10">
        <f t="shared" si="15"/>
        <v>1.2195121951219513E-2</v>
      </c>
      <c r="H145" s="17">
        <f t="shared" si="16"/>
        <v>0.5</v>
      </c>
      <c r="I145" s="11">
        <v>1.3888888888888889E-4</v>
      </c>
      <c r="J145" s="11">
        <v>1.7939814814814815E-3</v>
      </c>
      <c r="K145" s="8">
        <v>0.21993055555555555</v>
      </c>
      <c r="L145" s="11">
        <v>1.2731481481481483E-3</v>
      </c>
      <c r="M145" s="10">
        <v>0.85370000000000001</v>
      </c>
      <c r="N145" s="2">
        <f t="shared" si="17"/>
        <v>5</v>
      </c>
      <c r="O145" s="2">
        <f t="shared" si="18"/>
        <v>16</v>
      </c>
      <c r="P145" s="7">
        <f t="shared" si="19"/>
        <v>5.2666666666666666</v>
      </c>
      <c r="Q145" s="4">
        <v>45476</v>
      </c>
      <c r="R145" s="5">
        <f t="shared" si="20"/>
        <v>27</v>
      </c>
    </row>
    <row r="146" spans="1:18" x14ac:dyDescent="0.2">
      <c r="A146" s="3">
        <v>5</v>
      </c>
      <c r="B146" s="3" t="s">
        <v>34</v>
      </c>
      <c r="C146" s="3" t="s">
        <v>5</v>
      </c>
      <c r="D146" s="17">
        <v>6.75</v>
      </c>
      <c r="E146" s="17">
        <v>6.5</v>
      </c>
      <c r="F146" s="10">
        <f t="shared" si="14"/>
        <v>0.96296296296296291</v>
      </c>
      <c r="G146" s="10">
        <f t="shared" si="15"/>
        <v>3.7037037037037035E-2</v>
      </c>
      <c r="H146" s="17">
        <f t="shared" si="16"/>
        <v>0.25</v>
      </c>
      <c r="I146" s="11">
        <v>1.273148148148148E-4</v>
      </c>
      <c r="J146" s="11">
        <v>1.4351851851851852E-3</v>
      </c>
      <c r="K146" s="8">
        <v>0.67598379629629635</v>
      </c>
      <c r="L146" s="11">
        <v>8.9120370370370373E-4</v>
      </c>
      <c r="M146" s="10">
        <v>0.81479999999999997</v>
      </c>
      <c r="N146" s="2">
        <f t="shared" si="17"/>
        <v>16</v>
      </c>
      <c r="O146" s="2">
        <f t="shared" si="18"/>
        <v>13</v>
      </c>
      <c r="P146" s="7">
        <f t="shared" si="19"/>
        <v>16.216666666666665</v>
      </c>
      <c r="Q146" s="4">
        <v>45488</v>
      </c>
      <c r="R146" s="5">
        <f t="shared" si="20"/>
        <v>29</v>
      </c>
    </row>
    <row r="147" spans="1:18" x14ac:dyDescent="0.2">
      <c r="A147" s="3">
        <v>6</v>
      </c>
      <c r="B147" s="3" t="s">
        <v>35</v>
      </c>
      <c r="C147" s="3" t="s">
        <v>6</v>
      </c>
      <c r="D147" s="17">
        <v>44.25</v>
      </c>
      <c r="E147" s="17">
        <v>43.75</v>
      </c>
      <c r="F147" s="10">
        <f t="shared" si="14"/>
        <v>0.98870056497175141</v>
      </c>
      <c r="G147" s="10">
        <f t="shared" si="15"/>
        <v>1.1299435028248588E-2</v>
      </c>
      <c r="H147" s="17">
        <f t="shared" si="16"/>
        <v>0.5</v>
      </c>
      <c r="I147" s="11">
        <v>1.273148148148148E-4</v>
      </c>
      <c r="J147" s="11">
        <v>1.6087962962962963E-3</v>
      </c>
      <c r="K147" s="8">
        <v>0.92966435185185181</v>
      </c>
      <c r="L147" s="11">
        <v>1.0995370370370371E-3</v>
      </c>
      <c r="M147" s="10">
        <v>0.90859999999999996</v>
      </c>
      <c r="N147" s="2">
        <f t="shared" si="17"/>
        <v>22</v>
      </c>
      <c r="O147" s="2">
        <f t="shared" si="18"/>
        <v>18</v>
      </c>
      <c r="P147" s="7">
        <f t="shared" si="19"/>
        <v>22.3</v>
      </c>
      <c r="Q147" s="4">
        <v>45481</v>
      </c>
      <c r="R147" s="5">
        <f t="shared" si="20"/>
        <v>28</v>
      </c>
    </row>
    <row r="148" spans="1:18" x14ac:dyDescent="0.2">
      <c r="A148" s="3">
        <v>7</v>
      </c>
      <c r="B148" s="3" t="s">
        <v>36</v>
      </c>
      <c r="C148" s="3" t="s">
        <v>7</v>
      </c>
      <c r="D148" s="17">
        <v>33.5</v>
      </c>
      <c r="E148" s="17">
        <v>32.75</v>
      </c>
      <c r="F148" s="10">
        <f t="shared" si="14"/>
        <v>0.97761194029850751</v>
      </c>
      <c r="G148" s="10">
        <f t="shared" si="15"/>
        <v>2.2388059701492536E-2</v>
      </c>
      <c r="H148" s="17">
        <f t="shared" si="16"/>
        <v>0.75</v>
      </c>
      <c r="I148" s="11">
        <v>1.6203703703703703E-4</v>
      </c>
      <c r="J148" s="11">
        <v>1.6550925925925926E-3</v>
      </c>
      <c r="K148" s="8">
        <v>0.78459490740740745</v>
      </c>
      <c r="L148" s="11">
        <v>1.1458333333333333E-3</v>
      </c>
      <c r="M148" s="10">
        <v>0.81340000000000001</v>
      </c>
      <c r="N148" s="2">
        <f t="shared" si="17"/>
        <v>18</v>
      </c>
      <c r="O148" s="2">
        <f t="shared" si="18"/>
        <v>49</v>
      </c>
      <c r="P148" s="7">
        <f t="shared" si="19"/>
        <v>18.816666666666666</v>
      </c>
      <c r="Q148" s="4">
        <v>45479</v>
      </c>
      <c r="R148" s="5">
        <f t="shared" si="20"/>
        <v>27</v>
      </c>
    </row>
    <row r="149" spans="1:18" x14ac:dyDescent="0.2">
      <c r="A149" s="3">
        <v>1</v>
      </c>
      <c r="B149" s="3" t="s">
        <v>30</v>
      </c>
      <c r="C149" s="3" t="s">
        <v>1</v>
      </c>
      <c r="D149" s="17">
        <v>31.25</v>
      </c>
      <c r="E149" s="17">
        <v>30</v>
      </c>
      <c r="F149" s="10">
        <f t="shared" si="14"/>
        <v>0.96</v>
      </c>
      <c r="G149" s="10">
        <f t="shared" si="15"/>
        <v>0.04</v>
      </c>
      <c r="H149" s="17">
        <f t="shared" si="16"/>
        <v>1.25</v>
      </c>
      <c r="I149" s="11">
        <v>1.6203703703703703E-4</v>
      </c>
      <c r="J149" s="11">
        <v>1.6203703703703703E-3</v>
      </c>
      <c r="K149" s="8">
        <v>0.67070601851851852</v>
      </c>
      <c r="L149" s="11">
        <v>1.9907407407407408E-3</v>
      </c>
      <c r="M149" s="10">
        <v>0.84550000000000003</v>
      </c>
      <c r="N149" s="2">
        <f t="shared" si="17"/>
        <v>16</v>
      </c>
      <c r="O149" s="2">
        <f t="shared" si="18"/>
        <v>5</v>
      </c>
      <c r="P149" s="7">
        <f t="shared" si="19"/>
        <v>16.083333333333332</v>
      </c>
      <c r="Q149" s="4">
        <v>45477</v>
      </c>
      <c r="R149" s="5">
        <f t="shared" si="20"/>
        <v>27</v>
      </c>
    </row>
    <row r="150" spans="1:18" x14ac:dyDescent="0.2">
      <c r="A150" s="3">
        <v>2</v>
      </c>
      <c r="B150" s="3" t="s">
        <v>31</v>
      </c>
      <c r="C150" s="3" t="s">
        <v>2</v>
      </c>
      <c r="D150" s="17">
        <v>41.75</v>
      </c>
      <c r="E150" s="17">
        <v>40.75</v>
      </c>
      <c r="F150" s="10">
        <f t="shared" si="14"/>
        <v>0.9760479041916168</v>
      </c>
      <c r="G150" s="10">
        <f t="shared" si="15"/>
        <v>2.3952095808383235E-2</v>
      </c>
      <c r="H150" s="17">
        <f t="shared" si="16"/>
        <v>1</v>
      </c>
      <c r="I150" s="11">
        <v>1.8518518518518518E-4</v>
      </c>
      <c r="J150" s="11">
        <v>1.6666666666666668E-3</v>
      </c>
      <c r="K150" s="8">
        <v>0.69665509259259262</v>
      </c>
      <c r="L150" s="11">
        <v>8.3333333333333339E-4</v>
      </c>
      <c r="M150" s="10">
        <v>0.81210000000000004</v>
      </c>
      <c r="N150" s="2">
        <f t="shared" si="17"/>
        <v>16</v>
      </c>
      <c r="O150" s="2">
        <f t="shared" si="18"/>
        <v>43</v>
      </c>
      <c r="P150" s="7">
        <f t="shared" si="19"/>
        <v>16.716666666666665</v>
      </c>
      <c r="Q150" s="4">
        <v>45485</v>
      </c>
      <c r="R150" s="5">
        <f t="shared" si="20"/>
        <v>28</v>
      </c>
    </row>
    <row r="151" spans="1:18" x14ac:dyDescent="0.2">
      <c r="A151" s="3">
        <v>10</v>
      </c>
      <c r="B151" s="3" t="s">
        <v>39</v>
      </c>
      <c r="C151" s="3" t="s">
        <v>10</v>
      </c>
      <c r="D151" s="17">
        <v>42.25</v>
      </c>
      <c r="E151" s="17">
        <v>41.75</v>
      </c>
      <c r="F151" s="10">
        <f t="shared" si="14"/>
        <v>0.98816568047337283</v>
      </c>
      <c r="G151" s="10">
        <f t="shared" si="15"/>
        <v>1.1834319526627219E-2</v>
      </c>
      <c r="H151" s="17">
        <f t="shared" si="16"/>
        <v>0.5</v>
      </c>
      <c r="I151" s="11">
        <v>1.0416666666666667E-4</v>
      </c>
      <c r="J151" s="11">
        <v>1.5509259259259259E-3</v>
      </c>
      <c r="K151" s="8">
        <v>6.7847222222222225E-2</v>
      </c>
      <c r="L151" s="11">
        <v>1.2037037037037038E-3</v>
      </c>
      <c r="M151" s="10">
        <v>0.89939999999999998</v>
      </c>
      <c r="N151" s="2">
        <f t="shared" si="17"/>
        <v>1</v>
      </c>
      <c r="O151" s="2">
        <f t="shared" si="18"/>
        <v>37</v>
      </c>
      <c r="P151" s="7">
        <f t="shared" si="19"/>
        <v>1.6166666666666667</v>
      </c>
      <c r="Q151" s="4">
        <v>45480</v>
      </c>
      <c r="R151" s="5">
        <f t="shared" si="20"/>
        <v>28</v>
      </c>
    </row>
    <row r="152" spans="1:18" x14ac:dyDescent="0.2">
      <c r="A152" s="3">
        <v>11</v>
      </c>
      <c r="B152" s="3" t="s">
        <v>40</v>
      </c>
      <c r="C152" s="3" t="s">
        <v>11</v>
      </c>
      <c r="D152" s="17">
        <v>40.5</v>
      </c>
      <c r="E152" s="17">
        <v>40</v>
      </c>
      <c r="F152" s="10">
        <f t="shared" si="14"/>
        <v>0.98765432098765427</v>
      </c>
      <c r="G152" s="10">
        <f t="shared" si="15"/>
        <v>1.2345679012345678E-2</v>
      </c>
      <c r="H152" s="17">
        <f t="shared" si="16"/>
        <v>0.5</v>
      </c>
      <c r="I152" s="11">
        <v>1.8518518518518518E-4</v>
      </c>
      <c r="J152" s="11">
        <v>1.5625000000000001E-3</v>
      </c>
      <c r="K152" s="8">
        <v>0.6244791666666667</v>
      </c>
      <c r="L152" s="11">
        <v>1.0532407407407407E-3</v>
      </c>
      <c r="M152" s="10">
        <v>0.83130000000000004</v>
      </c>
      <c r="N152" s="2">
        <f t="shared" si="17"/>
        <v>14</v>
      </c>
      <c r="O152" s="2">
        <f t="shared" si="18"/>
        <v>59</v>
      </c>
      <c r="P152" s="7">
        <f t="shared" si="19"/>
        <v>14.983333333333333</v>
      </c>
      <c r="Q152" s="4">
        <v>45487</v>
      </c>
      <c r="R152" s="5">
        <f t="shared" si="20"/>
        <v>29</v>
      </c>
    </row>
    <row r="153" spans="1:18" x14ac:dyDescent="0.2">
      <c r="A153" s="3">
        <v>12</v>
      </c>
      <c r="B153" s="3" t="s">
        <v>41</v>
      </c>
      <c r="C153" s="3" t="s">
        <v>12</v>
      </c>
      <c r="D153" s="17">
        <v>6.25</v>
      </c>
      <c r="E153" s="17">
        <v>6.25</v>
      </c>
      <c r="F153" s="10">
        <f t="shared" si="14"/>
        <v>1</v>
      </c>
      <c r="G153" s="10">
        <f t="shared" si="15"/>
        <v>0</v>
      </c>
      <c r="H153" s="17">
        <f t="shared" si="16"/>
        <v>0</v>
      </c>
      <c r="I153" s="11">
        <v>1.8518518518518518E-4</v>
      </c>
      <c r="J153" s="11">
        <v>1.7939814814814815E-3</v>
      </c>
      <c r="K153" s="8">
        <v>0.68913194444444448</v>
      </c>
      <c r="L153" s="11">
        <v>6.7129629629629625E-4</v>
      </c>
      <c r="M153" s="10">
        <v>0.76</v>
      </c>
      <c r="N153" s="2">
        <f t="shared" si="17"/>
        <v>16</v>
      </c>
      <c r="O153" s="2">
        <f t="shared" si="18"/>
        <v>32</v>
      </c>
      <c r="P153" s="7">
        <f t="shared" si="19"/>
        <v>16.533333333333335</v>
      </c>
      <c r="Q153" s="4">
        <v>45489</v>
      </c>
      <c r="R153" s="5">
        <f t="shared" si="20"/>
        <v>29</v>
      </c>
    </row>
    <row r="154" spans="1:18" x14ac:dyDescent="0.2">
      <c r="A154" s="3">
        <v>13</v>
      </c>
      <c r="B154" s="3" t="s">
        <v>42</v>
      </c>
      <c r="C154" s="3" t="s">
        <v>13</v>
      </c>
      <c r="D154" s="17">
        <v>39.25</v>
      </c>
      <c r="E154" s="17">
        <v>36.5</v>
      </c>
      <c r="F154" s="10">
        <f t="shared" si="14"/>
        <v>0.92993630573248409</v>
      </c>
      <c r="G154" s="10">
        <f t="shared" si="15"/>
        <v>7.0063694267515922E-2</v>
      </c>
      <c r="H154" s="17">
        <f t="shared" si="16"/>
        <v>2.75</v>
      </c>
      <c r="I154" s="11">
        <v>1.9675925925925926E-4</v>
      </c>
      <c r="J154" s="11">
        <v>1.5856481481481481E-3</v>
      </c>
      <c r="K154" s="8">
        <v>0.66181712962962957</v>
      </c>
      <c r="L154" s="11">
        <v>1.2847222222222223E-3</v>
      </c>
      <c r="M154" s="10">
        <v>0.7974</v>
      </c>
      <c r="N154" s="2">
        <f t="shared" si="17"/>
        <v>15</v>
      </c>
      <c r="O154" s="2">
        <f t="shared" si="18"/>
        <v>53</v>
      </c>
      <c r="P154" s="7">
        <f t="shared" si="19"/>
        <v>15.883333333333333</v>
      </c>
      <c r="Q154" s="4">
        <v>45497</v>
      </c>
      <c r="R154" s="5">
        <f t="shared" si="20"/>
        <v>30</v>
      </c>
    </row>
    <row r="155" spans="1:18" x14ac:dyDescent="0.2">
      <c r="A155" s="3">
        <v>14</v>
      </c>
      <c r="B155" s="3" t="s">
        <v>43</v>
      </c>
      <c r="C155" s="3" t="s">
        <v>14</v>
      </c>
      <c r="D155" s="17">
        <v>41.5</v>
      </c>
      <c r="E155" s="17">
        <v>38.5</v>
      </c>
      <c r="F155" s="10">
        <f t="shared" si="14"/>
        <v>0.92771084337349397</v>
      </c>
      <c r="G155" s="10">
        <f t="shared" si="15"/>
        <v>7.2289156626506021E-2</v>
      </c>
      <c r="H155" s="17">
        <f t="shared" si="16"/>
        <v>3</v>
      </c>
      <c r="I155" s="11">
        <v>2.8935185185185184E-4</v>
      </c>
      <c r="J155" s="11">
        <v>1.5972222222222223E-3</v>
      </c>
      <c r="K155" s="8">
        <v>0.81093749999999998</v>
      </c>
      <c r="L155" s="11">
        <v>2.5347222222222221E-3</v>
      </c>
      <c r="M155" s="10">
        <v>0.66259999999999997</v>
      </c>
      <c r="N155" s="2">
        <f t="shared" si="17"/>
        <v>19</v>
      </c>
      <c r="O155" s="2">
        <f t="shared" si="18"/>
        <v>27</v>
      </c>
      <c r="P155" s="7">
        <f t="shared" si="19"/>
        <v>19.45</v>
      </c>
      <c r="Q155" s="4">
        <v>45499</v>
      </c>
      <c r="R155" s="5">
        <f t="shared" si="20"/>
        <v>30</v>
      </c>
    </row>
    <row r="156" spans="1:18" x14ac:dyDescent="0.2">
      <c r="A156" s="3">
        <v>15</v>
      </c>
      <c r="B156" s="3" t="s">
        <v>47</v>
      </c>
      <c r="C156" s="3" t="s">
        <v>15</v>
      </c>
      <c r="D156" s="17">
        <v>14.5</v>
      </c>
      <c r="E156" s="17">
        <v>13.75</v>
      </c>
      <c r="F156" s="10">
        <f t="shared" si="14"/>
        <v>0.94827586206896552</v>
      </c>
      <c r="G156" s="10">
        <f t="shared" si="15"/>
        <v>5.1724137931034482E-2</v>
      </c>
      <c r="H156" s="17">
        <f t="shared" si="16"/>
        <v>0.75</v>
      </c>
      <c r="I156" s="11">
        <v>1.8518518518518518E-4</v>
      </c>
      <c r="J156" s="11">
        <v>1.5162037037037036E-3</v>
      </c>
      <c r="K156" s="8">
        <v>0.91461805555555553</v>
      </c>
      <c r="L156" s="11">
        <v>1.9097222222222222E-3</v>
      </c>
      <c r="M156" s="10">
        <v>0.74139999999999995</v>
      </c>
      <c r="N156" s="2">
        <f t="shared" si="17"/>
        <v>21</v>
      </c>
      <c r="O156" s="2">
        <f t="shared" si="18"/>
        <v>57</v>
      </c>
      <c r="P156" s="7">
        <f t="shared" si="19"/>
        <v>21.95</v>
      </c>
      <c r="Q156" s="4">
        <v>45480</v>
      </c>
      <c r="R156" s="5">
        <f t="shared" si="20"/>
        <v>28</v>
      </c>
    </row>
    <row r="157" spans="1:18" x14ac:dyDescent="0.2">
      <c r="A157" s="3">
        <v>16</v>
      </c>
      <c r="B157" s="3" t="s">
        <v>48</v>
      </c>
      <c r="C157" s="3" t="s">
        <v>16</v>
      </c>
      <c r="D157" s="17">
        <v>18.75</v>
      </c>
      <c r="E157" s="17">
        <v>18.5</v>
      </c>
      <c r="F157" s="10">
        <f t="shared" si="14"/>
        <v>0.98666666666666669</v>
      </c>
      <c r="G157" s="10">
        <f t="shared" si="15"/>
        <v>1.3333333333333334E-2</v>
      </c>
      <c r="H157" s="17">
        <f t="shared" si="16"/>
        <v>0.25</v>
      </c>
      <c r="I157" s="11">
        <v>1.7361111111111112E-4</v>
      </c>
      <c r="J157" s="11">
        <v>1.5393518518518519E-3</v>
      </c>
      <c r="K157" s="8">
        <v>0.53638888888888892</v>
      </c>
      <c r="L157" s="11">
        <v>2.2916666666666667E-3</v>
      </c>
      <c r="M157" s="10">
        <v>0.84</v>
      </c>
      <c r="N157" s="2">
        <f t="shared" si="17"/>
        <v>12</v>
      </c>
      <c r="O157" s="2">
        <f t="shared" si="18"/>
        <v>52</v>
      </c>
      <c r="P157" s="7">
        <f t="shared" si="19"/>
        <v>12.866666666666667</v>
      </c>
      <c r="Q157" s="4">
        <v>45486</v>
      </c>
      <c r="R157" s="5">
        <f t="shared" si="20"/>
        <v>28</v>
      </c>
    </row>
    <row r="158" spans="1:18" x14ac:dyDescent="0.2">
      <c r="A158" s="3">
        <v>17</v>
      </c>
      <c r="B158" s="3" t="s">
        <v>49</v>
      </c>
      <c r="C158" s="3" t="s">
        <v>17</v>
      </c>
      <c r="D158" s="17">
        <v>7</v>
      </c>
      <c r="E158" s="17">
        <v>7</v>
      </c>
      <c r="F158" s="10">
        <f t="shared" si="14"/>
        <v>1</v>
      </c>
      <c r="G158" s="10">
        <f t="shared" si="15"/>
        <v>0</v>
      </c>
      <c r="H158" s="17">
        <f t="shared" si="16"/>
        <v>0</v>
      </c>
      <c r="I158" s="11">
        <v>8.1018518518518516E-5</v>
      </c>
      <c r="J158" s="11">
        <v>1.712962962962963E-3</v>
      </c>
      <c r="K158" s="8">
        <v>0.93615740740740738</v>
      </c>
      <c r="L158" s="11">
        <v>5.9027777777777778E-4</v>
      </c>
      <c r="M158" s="10">
        <v>0.96430000000000005</v>
      </c>
      <c r="N158" s="2">
        <f t="shared" si="17"/>
        <v>22</v>
      </c>
      <c r="O158" s="2">
        <f t="shared" si="18"/>
        <v>28</v>
      </c>
      <c r="P158" s="7">
        <f t="shared" si="19"/>
        <v>22.466666666666665</v>
      </c>
      <c r="Q158" s="4">
        <v>45480</v>
      </c>
      <c r="R158" s="5">
        <f t="shared" si="20"/>
        <v>28</v>
      </c>
    </row>
    <row r="159" spans="1:18" x14ac:dyDescent="0.2">
      <c r="A159" s="3">
        <v>18</v>
      </c>
      <c r="B159" s="3" t="s">
        <v>44</v>
      </c>
      <c r="C159" s="3" t="s">
        <v>18</v>
      </c>
      <c r="D159" s="17">
        <v>27</v>
      </c>
      <c r="E159" s="17">
        <v>26.75</v>
      </c>
      <c r="F159" s="10">
        <f t="shared" si="14"/>
        <v>0.9907407407407407</v>
      </c>
      <c r="G159" s="10">
        <f t="shared" si="15"/>
        <v>9.2592592592592587E-3</v>
      </c>
      <c r="H159" s="17">
        <f t="shared" si="16"/>
        <v>0.25</v>
      </c>
      <c r="I159" s="11">
        <v>1.0416666666666667E-4</v>
      </c>
      <c r="J159" s="11">
        <v>1.5162037037037036E-3</v>
      </c>
      <c r="K159" s="8">
        <v>0.56357638888888884</v>
      </c>
      <c r="L159" s="11">
        <v>6.8287037037037036E-4</v>
      </c>
      <c r="M159" s="10">
        <v>0.94440000000000002</v>
      </c>
      <c r="N159" s="2">
        <f t="shared" si="17"/>
        <v>13</v>
      </c>
      <c r="O159" s="2">
        <f t="shared" si="18"/>
        <v>31</v>
      </c>
      <c r="P159" s="7">
        <f t="shared" si="19"/>
        <v>13.516666666666667</v>
      </c>
      <c r="Q159" s="4">
        <v>45496</v>
      </c>
      <c r="R159" s="5">
        <f t="shared" si="20"/>
        <v>30</v>
      </c>
    </row>
    <row r="160" spans="1:18" x14ac:dyDescent="0.2">
      <c r="A160" s="3">
        <v>19</v>
      </c>
      <c r="B160" s="3" t="s">
        <v>45</v>
      </c>
      <c r="C160" s="3" t="s">
        <v>19</v>
      </c>
      <c r="D160" s="17">
        <v>5.25</v>
      </c>
      <c r="E160" s="17">
        <v>5.25</v>
      </c>
      <c r="F160" s="10">
        <f t="shared" si="14"/>
        <v>1</v>
      </c>
      <c r="G160" s="10">
        <f t="shared" si="15"/>
        <v>0</v>
      </c>
      <c r="H160" s="17">
        <f t="shared" si="16"/>
        <v>0</v>
      </c>
      <c r="I160" s="11">
        <v>8.1018518518518516E-5</v>
      </c>
      <c r="J160" s="11">
        <v>2.0601851851851853E-3</v>
      </c>
      <c r="K160" s="8">
        <v>0.82645833333333329</v>
      </c>
      <c r="L160" s="11">
        <v>6.7129629629629625E-4</v>
      </c>
      <c r="M160" s="10">
        <v>0.95240000000000002</v>
      </c>
      <c r="N160" s="2">
        <f t="shared" si="17"/>
        <v>19</v>
      </c>
      <c r="O160" s="2">
        <f t="shared" si="18"/>
        <v>50</v>
      </c>
      <c r="P160" s="7">
        <f t="shared" si="19"/>
        <v>19.833333333333332</v>
      </c>
      <c r="Q160" s="4">
        <v>45478</v>
      </c>
      <c r="R160" s="5">
        <f t="shared" si="20"/>
        <v>27</v>
      </c>
    </row>
    <row r="161" spans="1:18" x14ac:dyDescent="0.2">
      <c r="A161" s="3">
        <v>20</v>
      </c>
      <c r="B161" s="3" t="s">
        <v>46</v>
      </c>
      <c r="C161" s="3" t="s">
        <v>20</v>
      </c>
      <c r="D161" s="17">
        <v>47.25</v>
      </c>
      <c r="E161" s="17">
        <v>45.5</v>
      </c>
      <c r="F161" s="10">
        <f t="shared" si="14"/>
        <v>0.96296296296296291</v>
      </c>
      <c r="G161" s="10">
        <f t="shared" si="15"/>
        <v>3.7037037037037035E-2</v>
      </c>
      <c r="H161" s="17">
        <f t="shared" si="16"/>
        <v>1.75</v>
      </c>
      <c r="I161" s="11">
        <v>2.4305555555555555E-4</v>
      </c>
      <c r="J161" s="11">
        <v>1.5046296296296296E-3</v>
      </c>
      <c r="K161" s="8">
        <v>0.67947916666666663</v>
      </c>
      <c r="L161" s="11">
        <v>3.3101851851851851E-3</v>
      </c>
      <c r="M161" s="10">
        <v>0.76339999999999997</v>
      </c>
      <c r="N161" s="2">
        <f t="shared" si="17"/>
        <v>16</v>
      </c>
      <c r="O161" s="2">
        <f t="shared" si="18"/>
        <v>18</v>
      </c>
      <c r="P161" s="7">
        <f t="shared" si="19"/>
        <v>16.3</v>
      </c>
      <c r="Q161" s="4">
        <v>45498</v>
      </c>
      <c r="R161" s="5">
        <f t="shared" si="20"/>
        <v>30</v>
      </c>
    </row>
    <row r="162" spans="1:18" x14ac:dyDescent="0.2">
      <c r="A162" s="3">
        <v>1</v>
      </c>
      <c r="B162" s="3" t="s">
        <v>30</v>
      </c>
      <c r="C162" s="3" t="s">
        <v>1</v>
      </c>
      <c r="D162" s="17">
        <v>40.25</v>
      </c>
      <c r="E162" s="17">
        <v>38.75</v>
      </c>
      <c r="F162" s="10">
        <f t="shared" si="14"/>
        <v>0.96273291925465843</v>
      </c>
      <c r="G162" s="10">
        <f t="shared" si="15"/>
        <v>3.7267080745341616E-2</v>
      </c>
      <c r="H162" s="17">
        <f t="shared" si="16"/>
        <v>1.5</v>
      </c>
      <c r="I162" s="11">
        <v>2.199074074074074E-4</v>
      </c>
      <c r="J162" s="11">
        <v>1.7013888888888888E-3</v>
      </c>
      <c r="K162" s="8">
        <v>0.62143518518518515</v>
      </c>
      <c r="L162" s="11">
        <v>1.2731481481481483E-3</v>
      </c>
      <c r="M162" s="10">
        <v>0.71879999999999999</v>
      </c>
      <c r="N162" s="2">
        <f t="shared" si="17"/>
        <v>14</v>
      </c>
      <c r="O162" s="2">
        <f t="shared" si="18"/>
        <v>54</v>
      </c>
      <c r="P162" s="7">
        <f t="shared" si="19"/>
        <v>14.9</v>
      </c>
      <c r="Q162" s="4">
        <v>45476</v>
      </c>
      <c r="R162" s="5">
        <f t="shared" si="20"/>
        <v>27</v>
      </c>
    </row>
    <row r="163" spans="1:18" x14ac:dyDescent="0.2">
      <c r="A163" s="3">
        <v>2</v>
      </c>
      <c r="B163" s="3" t="s">
        <v>31</v>
      </c>
      <c r="C163" s="3" t="s">
        <v>2</v>
      </c>
      <c r="D163" s="17">
        <v>38.75</v>
      </c>
      <c r="E163" s="17">
        <v>37.75</v>
      </c>
      <c r="F163" s="10">
        <f t="shared" si="14"/>
        <v>0.97419354838709682</v>
      </c>
      <c r="G163" s="10">
        <f t="shared" si="15"/>
        <v>2.5806451612903226E-2</v>
      </c>
      <c r="H163" s="17">
        <f t="shared" si="16"/>
        <v>1</v>
      </c>
      <c r="I163" s="11">
        <v>1.9675925925925926E-4</v>
      </c>
      <c r="J163" s="11">
        <v>1.6203703703703703E-3</v>
      </c>
      <c r="K163" s="8">
        <v>0.17747685185185186</v>
      </c>
      <c r="L163" s="11">
        <v>1.261574074074074E-3</v>
      </c>
      <c r="M163" s="10">
        <v>0.80520000000000003</v>
      </c>
      <c r="N163" s="2">
        <f t="shared" si="17"/>
        <v>4</v>
      </c>
      <c r="O163" s="2">
        <f t="shared" si="18"/>
        <v>15</v>
      </c>
      <c r="P163" s="7">
        <f t="shared" si="19"/>
        <v>4.25</v>
      </c>
      <c r="Q163" s="4">
        <v>45482</v>
      </c>
      <c r="R163" s="5">
        <f t="shared" si="20"/>
        <v>28</v>
      </c>
    </row>
    <row r="164" spans="1:18" x14ac:dyDescent="0.2">
      <c r="A164" s="3">
        <v>3</v>
      </c>
      <c r="B164" s="3" t="s">
        <v>32</v>
      </c>
      <c r="C164" s="3" t="s">
        <v>3</v>
      </c>
      <c r="D164" s="17">
        <v>40.25</v>
      </c>
      <c r="E164" s="17">
        <v>37.5</v>
      </c>
      <c r="F164" s="10">
        <f t="shared" si="14"/>
        <v>0.93167701863354035</v>
      </c>
      <c r="G164" s="10">
        <f t="shared" si="15"/>
        <v>6.8322981366459631E-2</v>
      </c>
      <c r="H164" s="17">
        <f t="shared" si="16"/>
        <v>2.75</v>
      </c>
      <c r="I164" s="11">
        <v>1.9675925925925926E-4</v>
      </c>
      <c r="J164" s="11">
        <v>1.6435185185185185E-3</v>
      </c>
      <c r="K164" s="8">
        <v>0.12362268518518518</v>
      </c>
      <c r="L164" s="11">
        <v>1.9097222222222222E-3</v>
      </c>
      <c r="M164" s="10">
        <v>0.75319999999999998</v>
      </c>
      <c r="N164" s="2">
        <f t="shared" si="17"/>
        <v>2</v>
      </c>
      <c r="O164" s="2">
        <f t="shared" si="18"/>
        <v>58</v>
      </c>
      <c r="P164" s="7">
        <f t="shared" si="19"/>
        <v>2.9666666666666668</v>
      </c>
      <c r="Q164" s="4">
        <v>45486</v>
      </c>
      <c r="R164" s="5">
        <f t="shared" si="20"/>
        <v>28</v>
      </c>
    </row>
    <row r="165" spans="1:18" x14ac:dyDescent="0.2">
      <c r="A165" s="3">
        <v>4</v>
      </c>
      <c r="B165" s="3" t="s">
        <v>33</v>
      </c>
      <c r="C165" s="3" t="s">
        <v>4</v>
      </c>
      <c r="D165" s="17">
        <v>33</v>
      </c>
      <c r="E165" s="17">
        <v>32.25</v>
      </c>
      <c r="F165" s="10">
        <f t="shared" si="14"/>
        <v>0.97727272727272729</v>
      </c>
      <c r="G165" s="10">
        <f t="shared" si="15"/>
        <v>2.2727272727272728E-2</v>
      </c>
      <c r="H165" s="17">
        <f t="shared" si="16"/>
        <v>0.75</v>
      </c>
      <c r="I165" s="11">
        <v>3.1250000000000001E-4</v>
      </c>
      <c r="J165" s="11">
        <v>1.6435185185185185E-3</v>
      </c>
      <c r="K165" s="8">
        <v>0.6705092592592593</v>
      </c>
      <c r="L165" s="11">
        <v>1.7824074074074075E-3</v>
      </c>
      <c r="M165" s="10">
        <v>0.65149999999999997</v>
      </c>
      <c r="N165" s="2">
        <f t="shared" si="17"/>
        <v>16</v>
      </c>
      <c r="O165" s="2">
        <f t="shared" si="18"/>
        <v>5</v>
      </c>
      <c r="P165" s="7">
        <f t="shared" si="19"/>
        <v>16.083333333333332</v>
      </c>
      <c r="Q165" s="4">
        <v>45503</v>
      </c>
      <c r="R165" s="5">
        <f t="shared" si="20"/>
        <v>31</v>
      </c>
    </row>
    <row r="166" spans="1:18" x14ac:dyDescent="0.2">
      <c r="A166" s="3">
        <v>5</v>
      </c>
      <c r="B166" s="3" t="s">
        <v>34</v>
      </c>
      <c r="C166" s="3" t="s">
        <v>5</v>
      </c>
      <c r="D166" s="17">
        <v>30.5</v>
      </c>
      <c r="E166" s="17">
        <v>29.75</v>
      </c>
      <c r="F166" s="10">
        <f t="shared" si="14"/>
        <v>0.97540983606557374</v>
      </c>
      <c r="G166" s="10">
        <f t="shared" si="15"/>
        <v>2.4590163934426229E-2</v>
      </c>
      <c r="H166" s="17">
        <f t="shared" si="16"/>
        <v>0.75</v>
      </c>
      <c r="I166" s="11">
        <v>1.8518518518518518E-4</v>
      </c>
      <c r="J166" s="11">
        <v>1.6666666666666668E-3</v>
      </c>
      <c r="K166" s="8">
        <v>0.95945601851851847</v>
      </c>
      <c r="L166" s="11">
        <v>1.2731481481481483E-3</v>
      </c>
      <c r="M166" s="10">
        <v>0.8</v>
      </c>
      <c r="N166" s="2">
        <f t="shared" si="17"/>
        <v>23</v>
      </c>
      <c r="O166" s="2">
        <f t="shared" si="18"/>
        <v>1</v>
      </c>
      <c r="P166" s="7">
        <f t="shared" si="19"/>
        <v>23.016666666666666</v>
      </c>
      <c r="Q166" s="4">
        <v>45485</v>
      </c>
      <c r="R166" s="5">
        <f t="shared" si="20"/>
        <v>28</v>
      </c>
    </row>
    <row r="167" spans="1:18" x14ac:dyDescent="0.2">
      <c r="A167" s="3">
        <v>6</v>
      </c>
      <c r="B167" s="3" t="s">
        <v>35</v>
      </c>
      <c r="C167" s="3" t="s">
        <v>6</v>
      </c>
      <c r="D167" s="17">
        <v>4.25</v>
      </c>
      <c r="E167" s="17">
        <v>4.25</v>
      </c>
      <c r="F167" s="10">
        <f t="shared" si="14"/>
        <v>1</v>
      </c>
      <c r="G167" s="10">
        <f t="shared" si="15"/>
        <v>0</v>
      </c>
      <c r="H167" s="17">
        <f t="shared" si="16"/>
        <v>0</v>
      </c>
      <c r="I167" s="11">
        <v>2.4305555555555555E-4</v>
      </c>
      <c r="J167" s="11">
        <v>1.8518518518518519E-3</v>
      </c>
      <c r="K167" s="8">
        <v>4.4560185185185182E-2</v>
      </c>
      <c r="L167" s="11">
        <v>6.7129629629629625E-4</v>
      </c>
      <c r="M167" s="10">
        <v>0.76470000000000005</v>
      </c>
      <c r="N167" s="2">
        <f t="shared" si="17"/>
        <v>1</v>
      </c>
      <c r="O167" s="2">
        <f t="shared" si="18"/>
        <v>4</v>
      </c>
      <c r="P167" s="7">
        <f t="shared" si="19"/>
        <v>1.0666666666666667</v>
      </c>
      <c r="Q167" s="4">
        <v>45497</v>
      </c>
      <c r="R167" s="5">
        <f t="shared" si="20"/>
        <v>30</v>
      </c>
    </row>
    <row r="168" spans="1:18" x14ac:dyDescent="0.2">
      <c r="A168" s="3">
        <v>7</v>
      </c>
      <c r="B168" s="3" t="s">
        <v>36</v>
      </c>
      <c r="C168" s="3" t="s">
        <v>7</v>
      </c>
      <c r="D168" s="17">
        <v>11.25</v>
      </c>
      <c r="E168" s="17">
        <v>11.25</v>
      </c>
      <c r="F168" s="10">
        <f t="shared" si="14"/>
        <v>1</v>
      </c>
      <c r="G168" s="10">
        <f t="shared" si="15"/>
        <v>0</v>
      </c>
      <c r="H168" s="17">
        <f t="shared" si="16"/>
        <v>0</v>
      </c>
      <c r="I168" s="11">
        <v>6.9444444444444444E-5</v>
      </c>
      <c r="J168" s="11">
        <v>1.4583333333333334E-3</v>
      </c>
      <c r="K168" s="8">
        <v>0.11094907407407407</v>
      </c>
      <c r="L168" s="11">
        <v>6.5972222222222224E-4</v>
      </c>
      <c r="M168" s="10">
        <v>0.9556</v>
      </c>
      <c r="N168" s="2">
        <f t="shared" si="17"/>
        <v>2</v>
      </c>
      <c r="O168" s="2">
        <f t="shared" si="18"/>
        <v>39</v>
      </c>
      <c r="P168" s="7">
        <f t="shared" si="19"/>
        <v>2.65</v>
      </c>
      <c r="Q168" s="4">
        <v>45487</v>
      </c>
      <c r="R168" s="5">
        <f t="shared" si="20"/>
        <v>29</v>
      </c>
    </row>
    <row r="169" spans="1:18" x14ac:dyDescent="0.2">
      <c r="A169" s="3">
        <v>8</v>
      </c>
      <c r="B169" s="3" t="s">
        <v>37</v>
      </c>
      <c r="C169" s="3" t="s">
        <v>8</v>
      </c>
      <c r="D169" s="17">
        <v>44.25</v>
      </c>
      <c r="E169" s="17">
        <v>43</v>
      </c>
      <c r="F169" s="10">
        <f t="shared" si="14"/>
        <v>0.97175141242937857</v>
      </c>
      <c r="G169" s="10">
        <f t="shared" si="15"/>
        <v>2.8248587570621469E-2</v>
      </c>
      <c r="H169" s="17">
        <f t="shared" si="16"/>
        <v>1.25</v>
      </c>
      <c r="I169" s="11">
        <v>2.3148148148148149E-4</v>
      </c>
      <c r="J169" s="11">
        <v>1.6550925925925926E-3</v>
      </c>
      <c r="K169" s="8">
        <v>0.91920138888888892</v>
      </c>
      <c r="L169" s="11">
        <v>1.9791666666666668E-3</v>
      </c>
      <c r="M169" s="10">
        <v>0.76</v>
      </c>
      <c r="N169" s="2">
        <f t="shared" si="17"/>
        <v>22</v>
      </c>
      <c r="O169" s="2">
        <f t="shared" si="18"/>
        <v>3</v>
      </c>
      <c r="P169" s="7">
        <f t="shared" si="19"/>
        <v>22.05</v>
      </c>
      <c r="Q169" s="4">
        <v>45499</v>
      </c>
      <c r="R169" s="5">
        <f t="shared" si="20"/>
        <v>30</v>
      </c>
    </row>
    <row r="170" spans="1:18" x14ac:dyDescent="0.2">
      <c r="A170" s="3">
        <v>9</v>
      </c>
      <c r="B170" s="3" t="s">
        <v>38</v>
      </c>
      <c r="C170" s="3" t="s">
        <v>9</v>
      </c>
      <c r="D170" s="17">
        <v>33.25</v>
      </c>
      <c r="E170" s="17">
        <v>33</v>
      </c>
      <c r="F170" s="10">
        <f t="shared" si="14"/>
        <v>0.99248120300751874</v>
      </c>
      <c r="G170" s="10">
        <f t="shared" si="15"/>
        <v>7.5187969924812026E-3</v>
      </c>
      <c r="H170" s="17">
        <f t="shared" si="16"/>
        <v>0.25</v>
      </c>
      <c r="I170" s="11">
        <v>1.1574074074074075E-4</v>
      </c>
      <c r="J170" s="11">
        <v>1.6782407407407408E-3</v>
      </c>
      <c r="K170" s="8">
        <v>0.38386574074074076</v>
      </c>
      <c r="L170" s="11">
        <v>6.8287037037037036E-4</v>
      </c>
      <c r="M170" s="10">
        <v>0.93230000000000002</v>
      </c>
      <c r="N170" s="2">
        <f t="shared" si="17"/>
        <v>9</v>
      </c>
      <c r="O170" s="2">
        <f t="shared" si="18"/>
        <v>12</v>
      </c>
      <c r="P170" s="7">
        <f t="shared" si="19"/>
        <v>9.1999999999999993</v>
      </c>
      <c r="Q170" s="4">
        <v>45474</v>
      </c>
      <c r="R170" s="5">
        <f t="shared" si="20"/>
        <v>27</v>
      </c>
    </row>
    <row r="171" spans="1:18" x14ac:dyDescent="0.2">
      <c r="A171" s="3">
        <v>10</v>
      </c>
      <c r="B171" s="3" t="s">
        <v>39</v>
      </c>
      <c r="C171" s="3" t="s">
        <v>10</v>
      </c>
      <c r="D171" s="17">
        <v>44.25</v>
      </c>
      <c r="E171" s="17">
        <v>41.75</v>
      </c>
      <c r="F171" s="10">
        <f t="shared" si="14"/>
        <v>0.94350282485875703</v>
      </c>
      <c r="G171" s="10">
        <f t="shared" si="15"/>
        <v>5.6497175141242938E-2</v>
      </c>
      <c r="H171" s="17">
        <f t="shared" si="16"/>
        <v>2.5</v>
      </c>
      <c r="I171" s="11">
        <v>1.7361111111111112E-4</v>
      </c>
      <c r="J171" s="11">
        <v>1.6435185185185185E-3</v>
      </c>
      <c r="K171" s="8">
        <v>0.81435185185185188</v>
      </c>
      <c r="L171" s="11">
        <v>3.1828703703703702E-3</v>
      </c>
      <c r="M171" s="10">
        <v>0.83240000000000003</v>
      </c>
      <c r="N171" s="2">
        <f t="shared" si="17"/>
        <v>19</v>
      </c>
      <c r="O171" s="2">
        <f t="shared" si="18"/>
        <v>32</v>
      </c>
      <c r="P171" s="7">
        <f t="shared" si="19"/>
        <v>19.533333333333335</v>
      </c>
      <c r="Q171" s="4">
        <v>45477</v>
      </c>
      <c r="R171" s="5">
        <f t="shared" si="20"/>
        <v>27</v>
      </c>
    </row>
    <row r="172" spans="1:18" x14ac:dyDescent="0.2">
      <c r="A172" s="3">
        <v>11</v>
      </c>
      <c r="B172" s="3" t="s">
        <v>40</v>
      </c>
      <c r="C172" s="3" t="s">
        <v>11</v>
      </c>
      <c r="D172" s="17">
        <v>31.75</v>
      </c>
      <c r="E172" s="17">
        <v>31</v>
      </c>
      <c r="F172" s="10">
        <f t="shared" si="14"/>
        <v>0.97637795275590555</v>
      </c>
      <c r="G172" s="10">
        <f t="shared" si="15"/>
        <v>2.3622047244094488E-2</v>
      </c>
      <c r="H172" s="17">
        <f t="shared" si="16"/>
        <v>0.75</v>
      </c>
      <c r="I172" s="11">
        <v>1.8518518518518518E-4</v>
      </c>
      <c r="J172" s="11">
        <v>1.6435185185185185E-3</v>
      </c>
      <c r="K172" s="8">
        <v>0.74761574074074078</v>
      </c>
      <c r="L172" s="11">
        <v>1.2152777777777778E-3</v>
      </c>
      <c r="M172" s="10">
        <v>0.81889999999999996</v>
      </c>
      <c r="N172" s="2">
        <f t="shared" si="17"/>
        <v>17</v>
      </c>
      <c r="O172" s="2">
        <f t="shared" si="18"/>
        <v>56</v>
      </c>
      <c r="P172" s="7">
        <f t="shared" si="19"/>
        <v>17.933333333333334</v>
      </c>
      <c r="Q172" s="4">
        <v>45496</v>
      </c>
      <c r="R172" s="5">
        <f t="shared" si="20"/>
        <v>30</v>
      </c>
    </row>
    <row r="173" spans="1:18" x14ac:dyDescent="0.2">
      <c r="A173" s="3">
        <v>12</v>
      </c>
      <c r="B173" s="3" t="s">
        <v>41</v>
      </c>
      <c r="C173" s="3" t="s">
        <v>12</v>
      </c>
      <c r="D173" s="17">
        <v>37</v>
      </c>
      <c r="E173" s="17">
        <v>36.75</v>
      </c>
      <c r="F173" s="10">
        <f t="shared" si="14"/>
        <v>0.9932432432432432</v>
      </c>
      <c r="G173" s="10">
        <f t="shared" si="15"/>
        <v>6.7567567567567571E-3</v>
      </c>
      <c r="H173" s="17">
        <f t="shared" si="16"/>
        <v>0.25</v>
      </c>
      <c r="I173" s="11">
        <v>1.8518518518518518E-4</v>
      </c>
      <c r="J173" s="11">
        <v>1.5162037037037036E-3</v>
      </c>
      <c r="K173" s="8">
        <v>0.57550925925925922</v>
      </c>
      <c r="L173" s="11">
        <v>2.2106481481481482E-3</v>
      </c>
      <c r="M173" s="10">
        <v>0.83109999999999995</v>
      </c>
      <c r="N173" s="2">
        <f t="shared" si="17"/>
        <v>13</v>
      </c>
      <c r="O173" s="2">
        <f t="shared" si="18"/>
        <v>48</v>
      </c>
      <c r="P173" s="7">
        <f t="shared" si="19"/>
        <v>13.8</v>
      </c>
      <c r="Q173" s="4">
        <v>45485</v>
      </c>
      <c r="R173" s="5">
        <f t="shared" si="20"/>
        <v>28</v>
      </c>
    </row>
    <row r="174" spans="1:18" x14ac:dyDescent="0.2">
      <c r="A174" s="3">
        <v>13</v>
      </c>
      <c r="B174" s="3" t="s">
        <v>42</v>
      </c>
      <c r="C174" s="3" t="s">
        <v>13</v>
      </c>
      <c r="D174" s="17">
        <v>5.75</v>
      </c>
      <c r="E174" s="17">
        <v>5.75</v>
      </c>
      <c r="F174" s="10">
        <f t="shared" si="14"/>
        <v>1</v>
      </c>
      <c r="G174" s="10">
        <f t="shared" si="15"/>
        <v>0</v>
      </c>
      <c r="H174" s="17">
        <f t="shared" si="16"/>
        <v>0</v>
      </c>
      <c r="I174" s="11">
        <v>3.7037037037037035E-4</v>
      </c>
      <c r="J174" s="11">
        <v>1.4120370370370369E-3</v>
      </c>
      <c r="K174" s="8">
        <v>0.70984953703703701</v>
      </c>
      <c r="L174" s="11">
        <v>1.8865740740740742E-3</v>
      </c>
      <c r="M174" s="10">
        <v>0.6522</v>
      </c>
      <c r="N174" s="2">
        <f t="shared" si="17"/>
        <v>17</v>
      </c>
      <c r="O174" s="2">
        <f t="shared" si="18"/>
        <v>2</v>
      </c>
      <c r="P174" s="7">
        <f t="shared" si="19"/>
        <v>17.033333333333335</v>
      </c>
      <c r="Q174" s="4">
        <v>45502</v>
      </c>
      <c r="R174" s="5">
        <f t="shared" si="20"/>
        <v>31</v>
      </c>
    </row>
    <row r="175" spans="1:18" x14ac:dyDescent="0.2">
      <c r="A175" s="3">
        <v>14</v>
      </c>
      <c r="B175" s="3" t="s">
        <v>43</v>
      </c>
      <c r="C175" s="3" t="s">
        <v>14</v>
      </c>
      <c r="D175" s="17">
        <v>35.25</v>
      </c>
      <c r="E175" s="17">
        <v>33.5</v>
      </c>
      <c r="F175" s="10">
        <f t="shared" si="14"/>
        <v>0.95035460992907805</v>
      </c>
      <c r="G175" s="10">
        <f t="shared" si="15"/>
        <v>4.9645390070921988E-2</v>
      </c>
      <c r="H175" s="17">
        <f t="shared" si="16"/>
        <v>1.75</v>
      </c>
      <c r="I175" s="11">
        <v>2.7777777777777778E-4</v>
      </c>
      <c r="J175" s="11">
        <v>1.8287037037037037E-3</v>
      </c>
      <c r="K175" s="8">
        <v>0.1557175925925926</v>
      </c>
      <c r="L175" s="11">
        <v>1.724537037037037E-3</v>
      </c>
      <c r="M175" s="10">
        <v>0.72140000000000004</v>
      </c>
      <c r="N175" s="2">
        <f t="shared" si="17"/>
        <v>3</v>
      </c>
      <c r="O175" s="2">
        <f t="shared" si="18"/>
        <v>44</v>
      </c>
      <c r="P175" s="7">
        <f t="shared" si="19"/>
        <v>3.7333333333333334</v>
      </c>
      <c r="Q175" s="4">
        <v>45490</v>
      </c>
      <c r="R175" s="5">
        <f t="shared" si="20"/>
        <v>29</v>
      </c>
    </row>
    <row r="176" spans="1:18" x14ac:dyDescent="0.2">
      <c r="A176" s="3">
        <v>15</v>
      </c>
      <c r="B176" s="3" t="s">
        <v>47</v>
      </c>
      <c r="C176" s="3" t="s">
        <v>15</v>
      </c>
      <c r="D176" s="17">
        <v>31</v>
      </c>
      <c r="E176" s="17">
        <v>30</v>
      </c>
      <c r="F176" s="10">
        <f t="shared" si="14"/>
        <v>0.967741935483871</v>
      </c>
      <c r="G176" s="10">
        <f t="shared" si="15"/>
        <v>3.2258064516129031E-2</v>
      </c>
      <c r="H176" s="17">
        <f t="shared" si="16"/>
        <v>1</v>
      </c>
      <c r="I176" s="11">
        <v>2.3148148148148149E-4</v>
      </c>
      <c r="J176" s="11">
        <v>1.7708333333333332E-3</v>
      </c>
      <c r="K176" s="8">
        <v>0.61001157407407403</v>
      </c>
      <c r="L176" s="11">
        <v>2.0601851851851853E-3</v>
      </c>
      <c r="M176" s="10">
        <v>0.8226</v>
      </c>
      <c r="N176" s="2">
        <f t="shared" si="17"/>
        <v>14</v>
      </c>
      <c r="O176" s="2">
        <f t="shared" si="18"/>
        <v>38</v>
      </c>
      <c r="P176" s="7">
        <f t="shared" si="19"/>
        <v>14.633333333333333</v>
      </c>
      <c r="Q176" s="4">
        <v>45482</v>
      </c>
      <c r="R176" s="5">
        <f t="shared" si="20"/>
        <v>28</v>
      </c>
    </row>
    <row r="177" spans="1:18" x14ac:dyDescent="0.2">
      <c r="A177" s="3">
        <v>16</v>
      </c>
      <c r="B177" s="3" t="s">
        <v>48</v>
      </c>
      <c r="C177" s="3" t="s">
        <v>16</v>
      </c>
      <c r="D177" s="17">
        <v>41.25</v>
      </c>
      <c r="E177" s="17">
        <v>39</v>
      </c>
      <c r="F177" s="10">
        <f t="shared" si="14"/>
        <v>0.94545454545454544</v>
      </c>
      <c r="G177" s="10">
        <f t="shared" si="15"/>
        <v>5.4545454545454543E-2</v>
      </c>
      <c r="H177" s="17">
        <f t="shared" si="16"/>
        <v>2.25</v>
      </c>
      <c r="I177" s="11">
        <v>2.8935185185185184E-4</v>
      </c>
      <c r="J177" s="11">
        <v>1.6319444444444445E-3</v>
      </c>
      <c r="K177" s="8">
        <v>0.47550925925925924</v>
      </c>
      <c r="L177" s="11">
        <v>1.8287037037037037E-3</v>
      </c>
      <c r="M177" s="10">
        <v>0.70550000000000002</v>
      </c>
      <c r="N177" s="2">
        <f t="shared" si="17"/>
        <v>11</v>
      </c>
      <c r="O177" s="2">
        <f t="shared" si="18"/>
        <v>24</v>
      </c>
      <c r="P177" s="7">
        <f t="shared" si="19"/>
        <v>11.4</v>
      </c>
      <c r="Q177" s="4">
        <v>45482</v>
      </c>
      <c r="R177" s="5">
        <f t="shared" si="20"/>
        <v>28</v>
      </c>
    </row>
    <row r="178" spans="1:18" x14ac:dyDescent="0.2">
      <c r="A178" s="3">
        <v>17</v>
      </c>
      <c r="B178" s="3" t="s">
        <v>49</v>
      </c>
      <c r="C178" s="3" t="s">
        <v>17</v>
      </c>
      <c r="D178" s="17">
        <v>42</v>
      </c>
      <c r="E178" s="17">
        <v>41.5</v>
      </c>
      <c r="F178" s="10">
        <f t="shared" si="14"/>
        <v>0.98809523809523814</v>
      </c>
      <c r="G178" s="10">
        <f t="shared" si="15"/>
        <v>1.1904761904761904E-2</v>
      </c>
      <c r="H178" s="17">
        <f t="shared" si="16"/>
        <v>0.5</v>
      </c>
      <c r="I178" s="11">
        <v>2.4305555555555555E-4</v>
      </c>
      <c r="J178" s="11">
        <v>1.7708333333333332E-3</v>
      </c>
      <c r="K178" s="8">
        <v>0.43861111111111112</v>
      </c>
      <c r="L178" s="11">
        <v>2.5810185185185185E-3</v>
      </c>
      <c r="M178" s="10">
        <v>0.80120000000000002</v>
      </c>
      <c r="N178" s="2">
        <f t="shared" si="17"/>
        <v>10</v>
      </c>
      <c r="O178" s="2">
        <f t="shared" si="18"/>
        <v>31</v>
      </c>
      <c r="P178" s="7">
        <f t="shared" si="19"/>
        <v>10.516666666666667</v>
      </c>
      <c r="Q178" s="4">
        <v>45476</v>
      </c>
      <c r="R178" s="5">
        <f t="shared" si="20"/>
        <v>27</v>
      </c>
    </row>
    <row r="179" spans="1:18" x14ac:dyDescent="0.2">
      <c r="A179" s="3">
        <v>18</v>
      </c>
      <c r="B179" s="3" t="s">
        <v>44</v>
      </c>
      <c r="C179" s="3" t="s">
        <v>18</v>
      </c>
      <c r="D179" s="17">
        <v>49.5</v>
      </c>
      <c r="E179" s="17">
        <v>47</v>
      </c>
      <c r="F179" s="10">
        <f t="shared" si="14"/>
        <v>0.9494949494949495</v>
      </c>
      <c r="G179" s="10">
        <f t="shared" si="15"/>
        <v>5.0505050505050504E-2</v>
      </c>
      <c r="H179" s="17">
        <f t="shared" si="16"/>
        <v>2.5</v>
      </c>
      <c r="I179" s="11">
        <v>2.5462962962962961E-4</v>
      </c>
      <c r="J179" s="11">
        <v>1.7592592592592592E-3</v>
      </c>
      <c r="K179" s="8">
        <v>0.34287037037037038</v>
      </c>
      <c r="L179" s="11">
        <v>1.9097222222222222E-3</v>
      </c>
      <c r="M179" s="10">
        <v>0.70920000000000005</v>
      </c>
      <c r="N179" s="2">
        <f t="shared" si="17"/>
        <v>8</v>
      </c>
      <c r="O179" s="2">
        <f t="shared" si="18"/>
        <v>13</v>
      </c>
      <c r="P179" s="7">
        <f t="shared" si="19"/>
        <v>8.2166666666666668</v>
      </c>
      <c r="Q179" s="4">
        <v>45476</v>
      </c>
      <c r="R179" s="5">
        <f t="shared" si="20"/>
        <v>27</v>
      </c>
    </row>
    <row r="180" spans="1:18" x14ac:dyDescent="0.2">
      <c r="A180" s="3">
        <v>19</v>
      </c>
      <c r="B180" s="3" t="s">
        <v>45</v>
      </c>
      <c r="C180" s="3" t="s">
        <v>19</v>
      </c>
      <c r="D180" s="17">
        <v>34.75</v>
      </c>
      <c r="E180" s="17">
        <v>33.25</v>
      </c>
      <c r="F180" s="10">
        <f t="shared" si="14"/>
        <v>0.95683453237410077</v>
      </c>
      <c r="G180" s="10">
        <f t="shared" si="15"/>
        <v>4.3165467625899283E-2</v>
      </c>
      <c r="H180" s="17">
        <f t="shared" si="16"/>
        <v>1.5</v>
      </c>
      <c r="I180" s="11">
        <v>1.9675925925925926E-4</v>
      </c>
      <c r="J180" s="11">
        <v>1.8518518518518519E-3</v>
      </c>
      <c r="K180" s="8">
        <v>0.76586805555555559</v>
      </c>
      <c r="L180" s="11">
        <v>2.1180555555555558E-3</v>
      </c>
      <c r="M180" s="10">
        <v>0.80149999999999999</v>
      </c>
      <c r="N180" s="2">
        <f t="shared" si="17"/>
        <v>18</v>
      </c>
      <c r="O180" s="2">
        <f t="shared" si="18"/>
        <v>22</v>
      </c>
      <c r="P180" s="7">
        <f t="shared" si="19"/>
        <v>18.366666666666667</v>
      </c>
      <c r="Q180" s="4">
        <v>45481</v>
      </c>
      <c r="R180" s="5">
        <f t="shared" si="20"/>
        <v>28</v>
      </c>
    </row>
    <row r="181" spans="1:18" x14ac:dyDescent="0.2">
      <c r="A181" s="3">
        <v>20</v>
      </c>
      <c r="B181" s="3" t="s">
        <v>46</v>
      </c>
      <c r="C181" s="3" t="s">
        <v>20</v>
      </c>
      <c r="D181" s="17">
        <v>11.5</v>
      </c>
      <c r="E181" s="17">
        <v>11.25</v>
      </c>
      <c r="F181" s="10">
        <f t="shared" si="14"/>
        <v>0.97826086956521741</v>
      </c>
      <c r="G181" s="10">
        <f t="shared" si="15"/>
        <v>2.1739130434782608E-2</v>
      </c>
      <c r="H181" s="17">
        <f t="shared" si="16"/>
        <v>0.25</v>
      </c>
      <c r="I181" s="11">
        <v>1.1574074074074075E-4</v>
      </c>
      <c r="J181" s="11">
        <v>1.5509259259259259E-3</v>
      </c>
      <c r="K181" s="8">
        <v>0.75555555555555554</v>
      </c>
      <c r="L181" s="11">
        <v>8.7962962962962962E-4</v>
      </c>
      <c r="M181" s="10">
        <v>0.88890000000000002</v>
      </c>
      <c r="N181" s="2">
        <f t="shared" si="17"/>
        <v>18</v>
      </c>
      <c r="O181" s="2">
        <f t="shared" si="18"/>
        <v>8</v>
      </c>
      <c r="P181" s="7">
        <f t="shared" si="19"/>
        <v>18.133333333333333</v>
      </c>
      <c r="Q181" s="4">
        <v>45503</v>
      </c>
      <c r="R181" s="5">
        <f t="shared" si="20"/>
        <v>31</v>
      </c>
    </row>
    <row r="182" spans="1:18" x14ac:dyDescent="0.2">
      <c r="A182" s="3">
        <v>1</v>
      </c>
      <c r="B182" s="3" t="s">
        <v>30</v>
      </c>
      <c r="C182" s="3" t="s">
        <v>1</v>
      </c>
      <c r="D182" s="17">
        <v>46</v>
      </c>
      <c r="E182" s="17">
        <v>43.5</v>
      </c>
      <c r="F182" s="10">
        <f t="shared" si="14"/>
        <v>0.94565217391304346</v>
      </c>
      <c r="G182" s="10">
        <f t="shared" si="15"/>
        <v>5.434782608695652E-2</v>
      </c>
      <c r="H182" s="17">
        <f t="shared" si="16"/>
        <v>2.5</v>
      </c>
      <c r="I182" s="11">
        <v>2.6620370370370372E-4</v>
      </c>
      <c r="J182" s="11">
        <v>1.8171296296296297E-3</v>
      </c>
      <c r="K182" s="8">
        <v>7.7071759259259257E-2</v>
      </c>
      <c r="L182" s="11">
        <v>3.1828703703703702E-3</v>
      </c>
      <c r="M182" s="10">
        <v>0.76539999999999997</v>
      </c>
      <c r="N182" s="2">
        <f t="shared" si="17"/>
        <v>1</v>
      </c>
      <c r="O182" s="2">
        <f t="shared" si="18"/>
        <v>50</v>
      </c>
      <c r="P182" s="7">
        <f t="shared" si="19"/>
        <v>1.8333333333333335</v>
      </c>
      <c r="Q182" s="4">
        <v>45499</v>
      </c>
      <c r="R182" s="5">
        <f t="shared" si="20"/>
        <v>30</v>
      </c>
    </row>
    <row r="183" spans="1:18" x14ac:dyDescent="0.2">
      <c r="A183" s="3">
        <v>2</v>
      </c>
      <c r="B183" s="3" t="s">
        <v>31</v>
      </c>
      <c r="C183" s="3" t="s">
        <v>2</v>
      </c>
      <c r="D183" s="17">
        <v>51.75</v>
      </c>
      <c r="E183" s="17">
        <v>47.5</v>
      </c>
      <c r="F183" s="10">
        <f t="shared" si="14"/>
        <v>0.91787439613526567</v>
      </c>
      <c r="G183" s="10">
        <f t="shared" si="15"/>
        <v>8.2125603864734303E-2</v>
      </c>
      <c r="H183" s="17">
        <f t="shared" si="16"/>
        <v>4.25</v>
      </c>
      <c r="I183" s="11">
        <v>2.4305555555555555E-4</v>
      </c>
      <c r="J183" s="11">
        <v>1.6550925925925926E-3</v>
      </c>
      <c r="K183" s="8">
        <v>0.92304398148148148</v>
      </c>
      <c r="L183" s="11">
        <v>2.8472222222222223E-3</v>
      </c>
      <c r="M183" s="10">
        <v>0.71360000000000001</v>
      </c>
      <c r="N183" s="2">
        <f t="shared" si="17"/>
        <v>22</v>
      </c>
      <c r="O183" s="2">
        <f t="shared" si="18"/>
        <v>9</v>
      </c>
      <c r="P183" s="7">
        <f t="shared" si="19"/>
        <v>22.15</v>
      </c>
      <c r="Q183" s="4">
        <v>45497</v>
      </c>
      <c r="R183" s="5">
        <f t="shared" si="20"/>
        <v>30</v>
      </c>
    </row>
    <row r="184" spans="1:18" x14ac:dyDescent="0.2">
      <c r="A184" s="3">
        <v>3</v>
      </c>
      <c r="B184" s="3" t="s">
        <v>32</v>
      </c>
      <c r="C184" s="3" t="s">
        <v>3</v>
      </c>
      <c r="D184" s="17">
        <v>47.75</v>
      </c>
      <c r="E184" s="17">
        <v>45</v>
      </c>
      <c r="F184" s="10">
        <f t="shared" si="14"/>
        <v>0.94240837696335078</v>
      </c>
      <c r="G184" s="10">
        <f t="shared" si="15"/>
        <v>5.7591623036649213E-2</v>
      </c>
      <c r="H184" s="17">
        <f t="shared" si="16"/>
        <v>2.75</v>
      </c>
      <c r="I184" s="11">
        <v>2.4305555555555555E-4</v>
      </c>
      <c r="J184" s="11">
        <v>1.7592592592592592E-3</v>
      </c>
      <c r="K184" s="8">
        <v>0.23143518518518519</v>
      </c>
      <c r="L184" s="11">
        <v>1.3078703703703703E-3</v>
      </c>
      <c r="M184" s="10">
        <v>0.76500000000000001</v>
      </c>
      <c r="N184" s="2">
        <f t="shared" si="17"/>
        <v>5</v>
      </c>
      <c r="O184" s="2">
        <f t="shared" si="18"/>
        <v>33</v>
      </c>
      <c r="P184" s="7">
        <f t="shared" si="19"/>
        <v>5.55</v>
      </c>
      <c r="Q184" s="4">
        <v>45484</v>
      </c>
      <c r="R184" s="5">
        <f t="shared" si="20"/>
        <v>28</v>
      </c>
    </row>
    <row r="185" spans="1:18" x14ac:dyDescent="0.2">
      <c r="A185" s="3">
        <v>4</v>
      </c>
      <c r="B185" s="3" t="s">
        <v>33</v>
      </c>
      <c r="C185" s="3" t="s">
        <v>4</v>
      </c>
      <c r="D185" s="17">
        <v>53.25</v>
      </c>
      <c r="E185" s="17">
        <v>51</v>
      </c>
      <c r="F185" s="10">
        <f t="shared" si="14"/>
        <v>0.95774647887323938</v>
      </c>
      <c r="G185" s="10">
        <f t="shared" si="15"/>
        <v>4.2253521126760563E-2</v>
      </c>
      <c r="H185" s="17">
        <f t="shared" si="16"/>
        <v>2.25</v>
      </c>
      <c r="I185" s="11">
        <v>2.7777777777777778E-4</v>
      </c>
      <c r="J185" s="11">
        <v>1.6898148148148148E-3</v>
      </c>
      <c r="K185" s="8">
        <v>0.51326388888888885</v>
      </c>
      <c r="L185" s="11">
        <v>1.9212962962962964E-3</v>
      </c>
      <c r="M185" s="10">
        <v>0.69669999999999999</v>
      </c>
      <c r="N185" s="2">
        <f t="shared" si="17"/>
        <v>12</v>
      </c>
      <c r="O185" s="2">
        <f t="shared" si="18"/>
        <v>19</v>
      </c>
      <c r="P185" s="7">
        <f t="shared" si="19"/>
        <v>12.316666666666666</v>
      </c>
      <c r="Q185" s="4">
        <v>45483</v>
      </c>
      <c r="R185" s="5">
        <f t="shared" si="20"/>
        <v>28</v>
      </c>
    </row>
    <row r="186" spans="1:18" x14ac:dyDescent="0.2">
      <c r="A186" s="3">
        <v>5</v>
      </c>
      <c r="B186" s="3" t="s">
        <v>34</v>
      </c>
      <c r="C186" s="3" t="s">
        <v>5</v>
      </c>
      <c r="D186" s="17">
        <v>120.75</v>
      </c>
      <c r="E186" s="17">
        <v>112.75</v>
      </c>
      <c r="F186" s="10">
        <f t="shared" si="14"/>
        <v>0.9337474120082816</v>
      </c>
      <c r="G186" s="10">
        <f t="shared" si="15"/>
        <v>6.6252587991718431E-2</v>
      </c>
      <c r="H186" s="17">
        <f t="shared" si="16"/>
        <v>8</v>
      </c>
      <c r="I186" s="11">
        <v>1.8518518518518518E-4</v>
      </c>
      <c r="J186" s="11">
        <v>6.5972222222222224E-4</v>
      </c>
      <c r="K186" s="8">
        <v>0.48771990740740739</v>
      </c>
      <c r="L186" s="11">
        <v>6.076388888888889E-3</v>
      </c>
      <c r="M186" s="10">
        <v>0.79200000000000004</v>
      </c>
      <c r="N186" s="2">
        <f t="shared" si="17"/>
        <v>11</v>
      </c>
      <c r="O186" s="2">
        <f t="shared" si="18"/>
        <v>42</v>
      </c>
      <c r="P186" s="7">
        <f t="shared" si="19"/>
        <v>11.7</v>
      </c>
      <c r="Q186" s="4">
        <v>45502</v>
      </c>
      <c r="R186" s="5">
        <f t="shared" si="20"/>
        <v>31</v>
      </c>
    </row>
    <row r="187" spans="1:18" x14ac:dyDescent="0.2">
      <c r="A187" s="3">
        <v>6</v>
      </c>
      <c r="B187" s="3" t="s">
        <v>35</v>
      </c>
      <c r="C187" s="3" t="s">
        <v>6</v>
      </c>
      <c r="D187" s="17">
        <v>136.75</v>
      </c>
      <c r="E187" s="17">
        <v>131.5</v>
      </c>
      <c r="F187" s="10">
        <f t="shared" si="14"/>
        <v>0.96160877513711152</v>
      </c>
      <c r="G187" s="10">
        <f t="shared" si="15"/>
        <v>3.8391224862888484E-2</v>
      </c>
      <c r="H187" s="17">
        <f t="shared" si="16"/>
        <v>5.25</v>
      </c>
      <c r="I187" s="11">
        <v>2.199074074074074E-4</v>
      </c>
      <c r="J187" s="11">
        <v>1.0659722222222221E-2</v>
      </c>
      <c r="K187" s="8">
        <v>0.4465277777777778</v>
      </c>
      <c r="L187" s="11">
        <v>2.7083333333333334E-3</v>
      </c>
      <c r="M187" s="10">
        <v>0.81579999999999997</v>
      </c>
      <c r="N187" s="2">
        <f t="shared" si="17"/>
        <v>10</v>
      </c>
      <c r="O187" s="2">
        <f t="shared" si="18"/>
        <v>43</v>
      </c>
      <c r="P187" s="7">
        <f t="shared" si="19"/>
        <v>10.716666666666667</v>
      </c>
      <c r="Q187" s="4">
        <v>45478</v>
      </c>
      <c r="R187" s="5">
        <f t="shared" si="20"/>
        <v>27</v>
      </c>
    </row>
    <row r="188" spans="1:18" x14ac:dyDescent="0.2">
      <c r="A188" s="3">
        <v>7</v>
      </c>
      <c r="B188" s="3" t="s">
        <v>36</v>
      </c>
      <c r="C188" s="3" t="s">
        <v>7</v>
      </c>
      <c r="D188" s="17">
        <v>13.5</v>
      </c>
      <c r="E188" s="17">
        <v>13.25</v>
      </c>
      <c r="F188" s="10">
        <f t="shared" si="14"/>
        <v>0.98148148148148151</v>
      </c>
      <c r="G188" s="10">
        <f t="shared" si="15"/>
        <v>1.8518518518518517E-2</v>
      </c>
      <c r="H188" s="17">
        <f t="shared" si="16"/>
        <v>0.25</v>
      </c>
      <c r="I188" s="11">
        <v>2.8935185185185184E-4</v>
      </c>
      <c r="J188" s="11">
        <v>1.8055555555555555E-3</v>
      </c>
      <c r="K188" s="8">
        <v>0.8478472222222222</v>
      </c>
      <c r="L188" s="11">
        <v>9.0277777777777774E-4</v>
      </c>
      <c r="M188" s="10">
        <v>0.70369999999999999</v>
      </c>
      <c r="N188" s="2">
        <f t="shared" si="17"/>
        <v>20</v>
      </c>
      <c r="O188" s="2">
        <f t="shared" si="18"/>
        <v>20</v>
      </c>
      <c r="P188" s="7">
        <f t="shared" si="19"/>
        <v>20.333333333333332</v>
      </c>
      <c r="Q188" s="4">
        <v>45484</v>
      </c>
      <c r="R188" s="5">
        <f t="shared" si="20"/>
        <v>28</v>
      </c>
    </row>
    <row r="189" spans="1:18" x14ac:dyDescent="0.2">
      <c r="A189" s="3">
        <v>8</v>
      </c>
      <c r="B189" s="3" t="s">
        <v>37</v>
      </c>
      <c r="C189" s="3" t="s">
        <v>8</v>
      </c>
      <c r="D189" s="17">
        <v>68.75</v>
      </c>
      <c r="E189" s="17">
        <v>65.25</v>
      </c>
      <c r="F189" s="10">
        <f t="shared" si="14"/>
        <v>0.9490909090909091</v>
      </c>
      <c r="G189" s="10">
        <f t="shared" si="15"/>
        <v>5.0909090909090911E-2</v>
      </c>
      <c r="H189" s="17">
        <f t="shared" si="16"/>
        <v>3.5</v>
      </c>
      <c r="I189" s="11">
        <v>2.5462962962962961E-4</v>
      </c>
      <c r="J189" s="11">
        <v>1.5393518518518519E-3</v>
      </c>
      <c r="K189" s="8">
        <v>0.15211805555555555</v>
      </c>
      <c r="L189" s="11">
        <v>1.5277777777777779E-3</v>
      </c>
      <c r="M189" s="10">
        <v>0.74439999999999995</v>
      </c>
      <c r="N189" s="2">
        <f t="shared" si="17"/>
        <v>3</v>
      </c>
      <c r="O189" s="2">
        <f t="shared" si="18"/>
        <v>39</v>
      </c>
      <c r="P189" s="7">
        <f t="shared" si="19"/>
        <v>3.65</v>
      </c>
      <c r="Q189" s="4">
        <v>45485</v>
      </c>
      <c r="R189" s="5">
        <f t="shared" si="20"/>
        <v>28</v>
      </c>
    </row>
    <row r="190" spans="1:18" x14ac:dyDescent="0.2">
      <c r="A190" s="3">
        <v>9</v>
      </c>
      <c r="B190" s="3" t="s">
        <v>38</v>
      </c>
      <c r="C190" s="3" t="s">
        <v>9</v>
      </c>
      <c r="D190" s="17">
        <v>51.25</v>
      </c>
      <c r="E190" s="17">
        <v>48.75</v>
      </c>
      <c r="F190" s="10">
        <f t="shared" si="14"/>
        <v>0.95121951219512191</v>
      </c>
      <c r="G190" s="10">
        <f t="shared" si="15"/>
        <v>4.878048780487805E-2</v>
      </c>
      <c r="H190" s="17">
        <f t="shared" si="16"/>
        <v>2.5</v>
      </c>
      <c r="I190" s="11">
        <v>2.7777777777777778E-4</v>
      </c>
      <c r="J190" s="11">
        <v>1.7824074074074075E-3</v>
      </c>
      <c r="K190" s="8">
        <v>0.63034722222222217</v>
      </c>
      <c r="L190" s="11">
        <v>2.0833333333333333E-3</v>
      </c>
      <c r="M190" s="10">
        <v>0.70789999999999997</v>
      </c>
      <c r="N190" s="2">
        <f t="shared" si="17"/>
        <v>15</v>
      </c>
      <c r="O190" s="2">
        <f t="shared" si="18"/>
        <v>7</v>
      </c>
      <c r="P190" s="7">
        <f t="shared" si="19"/>
        <v>15.116666666666667</v>
      </c>
      <c r="Q190" s="4">
        <v>45482</v>
      </c>
      <c r="R190" s="5">
        <f t="shared" si="20"/>
        <v>28</v>
      </c>
    </row>
    <row r="191" spans="1:18" x14ac:dyDescent="0.2">
      <c r="A191" s="3">
        <v>4</v>
      </c>
      <c r="B191" s="3" t="s">
        <v>33</v>
      </c>
      <c r="C191" s="3" t="s">
        <v>4</v>
      </c>
      <c r="D191" s="17">
        <v>20</v>
      </c>
      <c r="E191" s="17">
        <v>19.25</v>
      </c>
      <c r="F191" s="10">
        <f t="shared" si="14"/>
        <v>0.96250000000000002</v>
      </c>
      <c r="G191" s="10">
        <f t="shared" si="15"/>
        <v>3.7499999999999999E-2</v>
      </c>
      <c r="H191" s="17">
        <f t="shared" si="16"/>
        <v>0.75</v>
      </c>
      <c r="I191" s="11">
        <v>1.1574074074074075E-4</v>
      </c>
      <c r="J191" s="11">
        <v>1.5162037037037036E-3</v>
      </c>
      <c r="K191" s="8">
        <v>7.5335648148148152E-2</v>
      </c>
      <c r="L191" s="11">
        <v>1.0763888888888889E-3</v>
      </c>
      <c r="M191" s="10">
        <v>0.89610000000000001</v>
      </c>
      <c r="N191" s="2">
        <f t="shared" si="17"/>
        <v>1</v>
      </c>
      <c r="O191" s="2">
        <f t="shared" si="18"/>
        <v>48</v>
      </c>
      <c r="P191" s="7">
        <f t="shared" si="19"/>
        <v>1.8</v>
      </c>
      <c r="Q191" s="4">
        <v>45478</v>
      </c>
      <c r="R191" s="5">
        <f t="shared" si="20"/>
        <v>27</v>
      </c>
    </row>
    <row r="192" spans="1:18" x14ac:dyDescent="0.2">
      <c r="A192" s="3">
        <v>5</v>
      </c>
      <c r="B192" s="3" t="s">
        <v>34</v>
      </c>
      <c r="C192" s="3" t="s">
        <v>5</v>
      </c>
      <c r="D192" s="17">
        <v>50</v>
      </c>
      <c r="E192" s="17">
        <v>48.75</v>
      </c>
      <c r="F192" s="10">
        <f t="shared" si="14"/>
        <v>0.97499999999999998</v>
      </c>
      <c r="G192" s="10">
        <f t="shared" si="15"/>
        <v>2.5000000000000001E-2</v>
      </c>
      <c r="H192" s="17">
        <f t="shared" si="16"/>
        <v>1.25</v>
      </c>
      <c r="I192" s="11">
        <v>2.4305555555555555E-4</v>
      </c>
      <c r="J192" s="11">
        <v>1.736111111111111E-3</v>
      </c>
      <c r="K192" s="8">
        <v>0.42901620370370369</v>
      </c>
      <c r="L192" s="11">
        <v>1.9444444444444444E-3</v>
      </c>
      <c r="M192" s="10">
        <v>0.75249999999999995</v>
      </c>
      <c r="N192" s="2">
        <f t="shared" si="17"/>
        <v>10</v>
      </c>
      <c r="O192" s="2">
        <f t="shared" si="18"/>
        <v>17</v>
      </c>
      <c r="P192" s="7">
        <f t="shared" si="19"/>
        <v>10.283333333333333</v>
      </c>
      <c r="Q192" s="4">
        <v>45494</v>
      </c>
      <c r="R192" s="5">
        <f t="shared" si="20"/>
        <v>30</v>
      </c>
    </row>
    <row r="193" spans="1:18" x14ac:dyDescent="0.2">
      <c r="A193" s="3">
        <v>6</v>
      </c>
      <c r="B193" s="3" t="s">
        <v>35</v>
      </c>
      <c r="C193" s="3" t="s">
        <v>6</v>
      </c>
      <c r="D193" s="17">
        <v>38.5</v>
      </c>
      <c r="E193" s="17">
        <v>37.5</v>
      </c>
      <c r="F193" s="10">
        <f t="shared" si="14"/>
        <v>0.97402597402597402</v>
      </c>
      <c r="G193" s="10">
        <f t="shared" si="15"/>
        <v>2.5974025974025976E-2</v>
      </c>
      <c r="H193" s="17">
        <f t="shared" si="16"/>
        <v>1</v>
      </c>
      <c r="I193" s="11">
        <v>2.4305555555555555E-4</v>
      </c>
      <c r="J193" s="11">
        <v>1.724537037037037E-3</v>
      </c>
      <c r="K193" s="8">
        <v>0.60090277777777779</v>
      </c>
      <c r="L193" s="11">
        <v>1.9097222222222222E-3</v>
      </c>
      <c r="M193" s="10">
        <v>0.74339999999999995</v>
      </c>
      <c r="N193" s="2">
        <f t="shared" si="17"/>
        <v>14</v>
      </c>
      <c r="O193" s="2">
        <f t="shared" si="18"/>
        <v>25</v>
      </c>
      <c r="P193" s="7">
        <f t="shared" si="19"/>
        <v>14.416666666666666</v>
      </c>
      <c r="Q193" s="4">
        <v>45478</v>
      </c>
      <c r="R193" s="5">
        <f t="shared" si="20"/>
        <v>27</v>
      </c>
    </row>
    <row r="194" spans="1:18" x14ac:dyDescent="0.2">
      <c r="A194" s="3">
        <v>13</v>
      </c>
      <c r="B194" s="3" t="s">
        <v>42</v>
      </c>
      <c r="C194" s="3" t="s">
        <v>13</v>
      </c>
      <c r="D194" s="17">
        <v>40.75</v>
      </c>
      <c r="E194" s="17">
        <v>38.75</v>
      </c>
      <c r="F194" s="10">
        <f t="shared" si="14"/>
        <v>0.95092024539877296</v>
      </c>
      <c r="G194" s="10">
        <f t="shared" si="15"/>
        <v>4.9079754601226995E-2</v>
      </c>
      <c r="H194" s="17">
        <f t="shared" si="16"/>
        <v>2</v>
      </c>
      <c r="I194" s="11">
        <v>2.6620370370370372E-4</v>
      </c>
      <c r="J194" s="11">
        <v>1.5972222222222223E-3</v>
      </c>
      <c r="K194" s="8">
        <v>0.94594907407407403</v>
      </c>
      <c r="L194" s="11">
        <v>1.6898148148148148E-3</v>
      </c>
      <c r="M194" s="10">
        <v>0.74519999999999997</v>
      </c>
      <c r="N194" s="2">
        <f t="shared" si="17"/>
        <v>22</v>
      </c>
      <c r="O194" s="2">
        <f t="shared" si="18"/>
        <v>42</v>
      </c>
      <c r="P194" s="7">
        <f t="shared" si="19"/>
        <v>22.7</v>
      </c>
      <c r="Q194" s="4">
        <v>45493</v>
      </c>
      <c r="R194" s="5">
        <f t="shared" si="20"/>
        <v>29</v>
      </c>
    </row>
    <row r="195" spans="1:18" x14ac:dyDescent="0.2">
      <c r="A195" s="3">
        <v>14</v>
      </c>
      <c r="B195" s="3" t="s">
        <v>43</v>
      </c>
      <c r="C195" s="3" t="s">
        <v>14</v>
      </c>
      <c r="D195" s="17">
        <v>3</v>
      </c>
      <c r="E195" s="17">
        <v>3</v>
      </c>
      <c r="F195" s="10">
        <f t="shared" ref="F195:F258" si="21">E195/D195</f>
        <v>1</v>
      </c>
      <c r="G195" s="10">
        <f t="shared" ref="G195:G258" si="22">H195/D195</f>
        <v>0</v>
      </c>
      <c r="H195" s="17">
        <f t="shared" ref="H195:H258" si="23">D195-E195</f>
        <v>0</v>
      </c>
      <c r="I195" s="11">
        <v>2.8935185185185184E-4</v>
      </c>
      <c r="J195" s="11">
        <v>2.5115740740740741E-3</v>
      </c>
      <c r="K195" s="8">
        <v>0.45505787037037038</v>
      </c>
      <c r="L195" s="11">
        <v>1.0185185185185184E-3</v>
      </c>
      <c r="M195" s="10">
        <v>0.66669999999999996</v>
      </c>
      <c r="N195" s="2">
        <f t="shared" ref="N195:N258" si="24">HOUR(K195)</f>
        <v>10</v>
      </c>
      <c r="O195" s="2">
        <f t="shared" ref="O195:O258" si="25">MINUTE(K195)</f>
        <v>55</v>
      </c>
      <c r="P195" s="7">
        <f t="shared" ref="P195:P258" si="26">N195+(O195/60)</f>
        <v>10.916666666666666</v>
      </c>
      <c r="Q195" s="4">
        <v>45502</v>
      </c>
      <c r="R195" s="5">
        <f t="shared" ref="R195:R258" si="27">WEEKNUM(Q195)</f>
        <v>31</v>
      </c>
    </row>
    <row r="196" spans="1:18" x14ac:dyDescent="0.2">
      <c r="A196" s="3">
        <v>15</v>
      </c>
      <c r="B196" s="3" t="s">
        <v>47</v>
      </c>
      <c r="C196" s="3" t="s">
        <v>15</v>
      </c>
      <c r="D196" s="17">
        <v>54.5</v>
      </c>
      <c r="E196" s="17">
        <v>53</v>
      </c>
      <c r="F196" s="10">
        <f t="shared" si="21"/>
        <v>0.97247706422018354</v>
      </c>
      <c r="G196" s="10">
        <f t="shared" si="22"/>
        <v>2.7522935779816515E-2</v>
      </c>
      <c r="H196" s="17">
        <f t="shared" si="23"/>
        <v>1.5</v>
      </c>
      <c r="I196" s="11">
        <v>2.3148148148148149E-4</v>
      </c>
      <c r="J196" s="11">
        <v>1.3425925925925925E-3</v>
      </c>
      <c r="K196" s="8">
        <v>0.47789351851851852</v>
      </c>
      <c r="L196" s="11">
        <v>2.9050925925925928E-3</v>
      </c>
      <c r="M196" s="10">
        <v>0.75929999999999997</v>
      </c>
      <c r="N196" s="2">
        <f t="shared" si="24"/>
        <v>11</v>
      </c>
      <c r="O196" s="2">
        <f t="shared" si="25"/>
        <v>28</v>
      </c>
      <c r="P196" s="7">
        <f t="shared" si="26"/>
        <v>11.466666666666667</v>
      </c>
      <c r="Q196" s="4">
        <v>45481</v>
      </c>
      <c r="R196" s="5">
        <f t="shared" si="27"/>
        <v>28</v>
      </c>
    </row>
    <row r="197" spans="1:18" x14ac:dyDescent="0.2">
      <c r="A197" s="3">
        <v>16</v>
      </c>
      <c r="B197" s="3" t="s">
        <v>48</v>
      </c>
      <c r="C197" s="3" t="s">
        <v>16</v>
      </c>
      <c r="D197" s="17">
        <v>43</v>
      </c>
      <c r="E197" s="17">
        <v>40.75</v>
      </c>
      <c r="F197" s="10">
        <f t="shared" si="21"/>
        <v>0.94767441860465118</v>
      </c>
      <c r="G197" s="10">
        <f t="shared" si="22"/>
        <v>5.232558139534884E-2</v>
      </c>
      <c r="H197" s="17">
        <f t="shared" si="23"/>
        <v>2.25</v>
      </c>
      <c r="I197" s="11">
        <v>2.0833333333333335E-4</v>
      </c>
      <c r="J197" s="11">
        <v>1.4930555555555556E-3</v>
      </c>
      <c r="K197" s="8">
        <v>0.26979166666666665</v>
      </c>
      <c r="L197" s="11">
        <v>1.3078703703703703E-3</v>
      </c>
      <c r="M197" s="10">
        <v>0.81930000000000003</v>
      </c>
      <c r="N197" s="2">
        <f t="shared" si="24"/>
        <v>6</v>
      </c>
      <c r="O197" s="2">
        <f t="shared" si="25"/>
        <v>28</v>
      </c>
      <c r="P197" s="7">
        <f t="shared" si="26"/>
        <v>6.4666666666666668</v>
      </c>
      <c r="Q197" s="4">
        <v>45489</v>
      </c>
      <c r="R197" s="5">
        <f t="shared" si="27"/>
        <v>29</v>
      </c>
    </row>
    <row r="198" spans="1:18" x14ac:dyDescent="0.2">
      <c r="A198" s="3">
        <v>17</v>
      </c>
      <c r="B198" s="3" t="s">
        <v>49</v>
      </c>
      <c r="C198" s="3" t="s">
        <v>17</v>
      </c>
      <c r="D198" s="17">
        <v>51.25</v>
      </c>
      <c r="E198" s="17">
        <v>48.5</v>
      </c>
      <c r="F198" s="10">
        <f t="shared" si="21"/>
        <v>0.9463414634146341</v>
      </c>
      <c r="G198" s="10">
        <f t="shared" si="22"/>
        <v>5.3658536585365853E-2</v>
      </c>
      <c r="H198" s="17">
        <f t="shared" si="23"/>
        <v>2.75</v>
      </c>
      <c r="I198" s="11">
        <v>2.0833333333333335E-4</v>
      </c>
      <c r="J198" s="11">
        <v>1.6666666666666668E-3</v>
      </c>
      <c r="K198" s="8">
        <v>0.62418981481481484</v>
      </c>
      <c r="L198" s="11">
        <v>1.1689814814814816E-3</v>
      </c>
      <c r="M198" s="10">
        <v>0.80600000000000005</v>
      </c>
      <c r="N198" s="2">
        <f t="shared" si="24"/>
        <v>14</v>
      </c>
      <c r="O198" s="2">
        <f t="shared" si="25"/>
        <v>58</v>
      </c>
      <c r="P198" s="7">
        <f t="shared" si="26"/>
        <v>14.966666666666667</v>
      </c>
      <c r="Q198" s="4">
        <v>45502</v>
      </c>
      <c r="R198" s="5">
        <f t="shared" si="27"/>
        <v>31</v>
      </c>
    </row>
    <row r="199" spans="1:18" x14ac:dyDescent="0.2">
      <c r="A199" s="3">
        <v>18</v>
      </c>
      <c r="B199" s="3" t="s">
        <v>44</v>
      </c>
      <c r="C199" s="3" t="s">
        <v>18</v>
      </c>
      <c r="D199" s="17">
        <v>44.5</v>
      </c>
      <c r="E199" s="17">
        <v>42</v>
      </c>
      <c r="F199" s="10">
        <f t="shared" si="21"/>
        <v>0.9438202247191011</v>
      </c>
      <c r="G199" s="10">
        <f t="shared" si="22"/>
        <v>5.6179775280898875E-2</v>
      </c>
      <c r="H199" s="17">
        <f t="shared" si="23"/>
        <v>2.5</v>
      </c>
      <c r="I199" s="11">
        <v>2.6620370370370372E-4</v>
      </c>
      <c r="J199" s="11">
        <v>1.712962962962963E-3</v>
      </c>
      <c r="K199" s="8">
        <v>0.33802083333333333</v>
      </c>
      <c r="L199" s="11">
        <v>1.9675925925925924E-3</v>
      </c>
      <c r="M199" s="10">
        <v>0.68969999999999998</v>
      </c>
      <c r="N199" s="2">
        <f t="shared" si="24"/>
        <v>8</v>
      </c>
      <c r="O199" s="2">
        <f t="shared" si="25"/>
        <v>6</v>
      </c>
      <c r="P199" s="7">
        <f t="shared" si="26"/>
        <v>8.1</v>
      </c>
      <c r="Q199" s="4">
        <v>45497</v>
      </c>
      <c r="R199" s="5">
        <f t="shared" si="27"/>
        <v>30</v>
      </c>
    </row>
    <row r="200" spans="1:18" x14ac:dyDescent="0.2">
      <c r="A200" s="3">
        <v>19</v>
      </c>
      <c r="B200" s="3" t="s">
        <v>45</v>
      </c>
      <c r="C200" s="3" t="s">
        <v>19</v>
      </c>
      <c r="D200" s="17">
        <v>53.5</v>
      </c>
      <c r="E200" s="17">
        <v>50.25</v>
      </c>
      <c r="F200" s="10">
        <f t="shared" si="21"/>
        <v>0.93925233644859818</v>
      </c>
      <c r="G200" s="10">
        <f t="shared" si="22"/>
        <v>6.0747663551401869E-2</v>
      </c>
      <c r="H200" s="17">
        <f t="shared" si="23"/>
        <v>3.25</v>
      </c>
      <c r="I200" s="11">
        <v>2.6620370370370372E-4</v>
      </c>
      <c r="J200" s="11">
        <v>1.5162037037037036E-3</v>
      </c>
      <c r="K200" s="8">
        <v>0.13626157407407408</v>
      </c>
      <c r="L200" s="11">
        <v>1.6666666666666668E-3</v>
      </c>
      <c r="M200" s="10">
        <v>0.6603</v>
      </c>
      <c r="N200" s="2">
        <f t="shared" si="24"/>
        <v>3</v>
      </c>
      <c r="O200" s="2">
        <f t="shared" si="25"/>
        <v>16</v>
      </c>
      <c r="P200" s="7">
        <f t="shared" si="26"/>
        <v>3.2666666666666666</v>
      </c>
      <c r="Q200" s="4">
        <v>45487</v>
      </c>
      <c r="R200" s="5">
        <f t="shared" si="27"/>
        <v>29</v>
      </c>
    </row>
    <row r="201" spans="1:18" x14ac:dyDescent="0.2">
      <c r="A201" s="3">
        <v>20</v>
      </c>
      <c r="B201" s="3" t="s">
        <v>46</v>
      </c>
      <c r="C201" s="3" t="s">
        <v>20</v>
      </c>
      <c r="D201" s="17">
        <v>42.25</v>
      </c>
      <c r="E201" s="17">
        <v>40.25</v>
      </c>
      <c r="F201" s="10">
        <f t="shared" si="21"/>
        <v>0.9526627218934911</v>
      </c>
      <c r="G201" s="10">
        <f t="shared" si="22"/>
        <v>4.7337278106508875E-2</v>
      </c>
      <c r="H201" s="17">
        <f t="shared" si="23"/>
        <v>2</v>
      </c>
      <c r="I201" s="11">
        <v>2.6620370370370372E-4</v>
      </c>
      <c r="J201" s="11">
        <v>1.5856481481481481E-3</v>
      </c>
      <c r="K201" s="8">
        <v>0.17729166666666665</v>
      </c>
      <c r="L201" s="11">
        <v>3.1828703703703702E-3</v>
      </c>
      <c r="M201" s="10">
        <v>0.71689999999999998</v>
      </c>
      <c r="N201" s="2">
        <f t="shared" si="24"/>
        <v>4</v>
      </c>
      <c r="O201" s="2">
        <f t="shared" si="25"/>
        <v>15</v>
      </c>
      <c r="P201" s="7">
        <f t="shared" si="26"/>
        <v>4.25</v>
      </c>
      <c r="Q201" s="4">
        <v>45498</v>
      </c>
      <c r="R201" s="5">
        <f t="shared" si="27"/>
        <v>30</v>
      </c>
    </row>
    <row r="202" spans="1:18" x14ac:dyDescent="0.2">
      <c r="A202" s="3">
        <v>1</v>
      </c>
      <c r="B202" s="3" t="s">
        <v>30</v>
      </c>
      <c r="C202" s="3" t="s">
        <v>1</v>
      </c>
      <c r="D202" s="17">
        <v>11.5</v>
      </c>
      <c r="E202" s="17">
        <v>11.5</v>
      </c>
      <c r="F202" s="10">
        <f t="shared" si="21"/>
        <v>1</v>
      </c>
      <c r="G202" s="10">
        <f t="shared" si="22"/>
        <v>0</v>
      </c>
      <c r="H202" s="17">
        <f t="shared" si="23"/>
        <v>0</v>
      </c>
      <c r="I202" s="11">
        <v>2.8935185185185184E-4</v>
      </c>
      <c r="J202" s="11">
        <v>1.6666666666666668E-3</v>
      </c>
      <c r="K202" s="8">
        <v>0.84490740740740744</v>
      </c>
      <c r="L202" s="11">
        <v>1.0995370370370371E-3</v>
      </c>
      <c r="M202" s="10">
        <v>0.71740000000000004</v>
      </c>
      <c r="N202" s="2">
        <f t="shared" si="24"/>
        <v>20</v>
      </c>
      <c r="O202" s="2">
        <f t="shared" si="25"/>
        <v>16</v>
      </c>
      <c r="P202" s="7">
        <f t="shared" si="26"/>
        <v>20.266666666666666</v>
      </c>
      <c r="Q202" s="4">
        <v>45485</v>
      </c>
      <c r="R202" s="5">
        <f t="shared" si="27"/>
        <v>28</v>
      </c>
    </row>
    <row r="203" spans="1:18" x14ac:dyDescent="0.2">
      <c r="A203" s="3">
        <v>2</v>
      </c>
      <c r="B203" s="3" t="s">
        <v>31</v>
      </c>
      <c r="C203" s="3" t="s">
        <v>2</v>
      </c>
      <c r="D203" s="17">
        <v>45.75</v>
      </c>
      <c r="E203" s="17">
        <v>44.25</v>
      </c>
      <c r="F203" s="10">
        <f t="shared" si="21"/>
        <v>0.96721311475409832</v>
      </c>
      <c r="G203" s="10">
        <f t="shared" si="22"/>
        <v>3.2786885245901641E-2</v>
      </c>
      <c r="H203" s="17">
        <f t="shared" si="23"/>
        <v>1.5</v>
      </c>
      <c r="I203" s="11">
        <v>2.0833333333333335E-4</v>
      </c>
      <c r="J203" s="11">
        <v>1.736111111111111E-3</v>
      </c>
      <c r="K203" s="8">
        <v>0.87559027777777776</v>
      </c>
      <c r="L203" s="11">
        <v>7.7546296296296293E-4</v>
      </c>
      <c r="M203" s="10">
        <v>0.81110000000000004</v>
      </c>
      <c r="N203" s="2">
        <f t="shared" si="24"/>
        <v>21</v>
      </c>
      <c r="O203" s="2">
        <f t="shared" si="25"/>
        <v>0</v>
      </c>
      <c r="P203" s="7">
        <f t="shared" si="26"/>
        <v>21</v>
      </c>
      <c r="Q203" s="4">
        <v>45491</v>
      </c>
      <c r="R203" s="5">
        <f t="shared" si="27"/>
        <v>29</v>
      </c>
    </row>
    <row r="204" spans="1:18" x14ac:dyDescent="0.2">
      <c r="A204" s="3">
        <v>3</v>
      </c>
      <c r="B204" s="3" t="s">
        <v>32</v>
      </c>
      <c r="C204" s="3" t="s">
        <v>3</v>
      </c>
      <c r="D204" s="17">
        <v>52</v>
      </c>
      <c r="E204" s="17">
        <v>47.5</v>
      </c>
      <c r="F204" s="10">
        <f t="shared" si="21"/>
        <v>0.91346153846153844</v>
      </c>
      <c r="G204" s="10">
        <f t="shared" si="22"/>
        <v>8.6538461538461536E-2</v>
      </c>
      <c r="H204" s="17">
        <f t="shared" si="23"/>
        <v>4.5</v>
      </c>
      <c r="I204" s="11">
        <v>2.4305555555555555E-4</v>
      </c>
      <c r="J204" s="11">
        <v>1.6782407407407408E-3</v>
      </c>
      <c r="K204" s="8">
        <v>3.197916666666667E-2</v>
      </c>
      <c r="L204" s="11">
        <v>1.2731481481481483E-3</v>
      </c>
      <c r="M204" s="10">
        <v>0.74109999999999998</v>
      </c>
      <c r="N204" s="2">
        <f t="shared" si="24"/>
        <v>0</v>
      </c>
      <c r="O204" s="2">
        <f t="shared" si="25"/>
        <v>46</v>
      </c>
      <c r="P204" s="7">
        <f t="shared" si="26"/>
        <v>0.76666666666666672</v>
      </c>
      <c r="Q204" s="4">
        <v>45492</v>
      </c>
      <c r="R204" s="5">
        <f t="shared" si="27"/>
        <v>29</v>
      </c>
    </row>
    <row r="205" spans="1:18" x14ac:dyDescent="0.2">
      <c r="A205" s="3">
        <v>4</v>
      </c>
      <c r="B205" s="3" t="s">
        <v>33</v>
      </c>
      <c r="C205" s="3" t="s">
        <v>4</v>
      </c>
      <c r="D205" s="17">
        <v>58.5</v>
      </c>
      <c r="E205" s="17">
        <v>56</v>
      </c>
      <c r="F205" s="10">
        <f t="shared" si="21"/>
        <v>0.95726495726495731</v>
      </c>
      <c r="G205" s="10">
        <f t="shared" si="22"/>
        <v>4.2735042735042736E-2</v>
      </c>
      <c r="H205" s="17">
        <f t="shared" si="23"/>
        <v>2.5</v>
      </c>
      <c r="I205" s="11">
        <v>2.5462962962962961E-4</v>
      </c>
      <c r="J205" s="11">
        <v>1.5625000000000001E-3</v>
      </c>
      <c r="K205" s="8">
        <v>0.75670138888888894</v>
      </c>
      <c r="L205" s="11">
        <v>2.3148148148148147E-3</v>
      </c>
      <c r="M205" s="10">
        <v>0.74139999999999995</v>
      </c>
      <c r="N205" s="2">
        <f t="shared" si="24"/>
        <v>18</v>
      </c>
      <c r="O205" s="2">
        <f t="shared" si="25"/>
        <v>9</v>
      </c>
      <c r="P205" s="7">
        <f t="shared" si="26"/>
        <v>18.149999999999999</v>
      </c>
      <c r="Q205" s="4">
        <v>45489</v>
      </c>
      <c r="R205" s="5">
        <f t="shared" si="27"/>
        <v>29</v>
      </c>
    </row>
    <row r="206" spans="1:18" x14ac:dyDescent="0.2">
      <c r="A206" s="3">
        <v>5</v>
      </c>
      <c r="B206" s="3" t="s">
        <v>34</v>
      </c>
      <c r="C206" s="3" t="s">
        <v>5</v>
      </c>
      <c r="D206" s="17">
        <v>51</v>
      </c>
      <c r="E206" s="17">
        <v>48.5</v>
      </c>
      <c r="F206" s="10">
        <f t="shared" si="21"/>
        <v>0.9509803921568627</v>
      </c>
      <c r="G206" s="10">
        <f t="shared" si="22"/>
        <v>4.9019607843137254E-2</v>
      </c>
      <c r="H206" s="17">
        <f t="shared" si="23"/>
        <v>2.5</v>
      </c>
      <c r="I206" s="11">
        <v>2.0833333333333335E-4</v>
      </c>
      <c r="J206" s="11">
        <v>1.5856481481481481E-3</v>
      </c>
      <c r="K206" s="8">
        <v>0.86097222222222225</v>
      </c>
      <c r="L206" s="11">
        <v>1.2731481481481483E-3</v>
      </c>
      <c r="M206" s="10">
        <v>0.78710000000000002</v>
      </c>
      <c r="N206" s="2">
        <f t="shared" si="24"/>
        <v>20</v>
      </c>
      <c r="O206" s="2">
        <f t="shared" si="25"/>
        <v>39</v>
      </c>
      <c r="P206" s="7">
        <f t="shared" si="26"/>
        <v>20.65</v>
      </c>
      <c r="Q206" s="4">
        <v>45475</v>
      </c>
      <c r="R206" s="5">
        <f t="shared" si="27"/>
        <v>27</v>
      </c>
    </row>
    <row r="207" spans="1:18" x14ac:dyDescent="0.2">
      <c r="A207" s="3">
        <v>6</v>
      </c>
      <c r="B207" s="3" t="s">
        <v>35</v>
      </c>
      <c r="C207" s="3" t="s">
        <v>6</v>
      </c>
      <c r="D207" s="17">
        <v>51</v>
      </c>
      <c r="E207" s="17">
        <v>47.25</v>
      </c>
      <c r="F207" s="10">
        <f t="shared" si="21"/>
        <v>0.92647058823529416</v>
      </c>
      <c r="G207" s="10">
        <f t="shared" si="22"/>
        <v>7.3529411764705885E-2</v>
      </c>
      <c r="H207" s="17">
        <f t="shared" si="23"/>
        <v>3.75</v>
      </c>
      <c r="I207" s="11">
        <v>2.4305555555555555E-4</v>
      </c>
      <c r="J207" s="11">
        <v>1.5625000000000001E-3</v>
      </c>
      <c r="K207" s="8">
        <v>0.80859953703703702</v>
      </c>
      <c r="L207" s="11">
        <v>2.7314814814814814E-3</v>
      </c>
      <c r="M207" s="10">
        <v>0.70789999999999997</v>
      </c>
      <c r="N207" s="2">
        <f t="shared" si="24"/>
        <v>19</v>
      </c>
      <c r="O207" s="2">
        <f t="shared" si="25"/>
        <v>24</v>
      </c>
      <c r="P207" s="7">
        <f t="shared" si="26"/>
        <v>19.399999999999999</v>
      </c>
      <c r="Q207" s="4">
        <v>45492</v>
      </c>
      <c r="R207" s="5">
        <f t="shared" si="27"/>
        <v>29</v>
      </c>
    </row>
    <row r="208" spans="1:18" x14ac:dyDescent="0.2">
      <c r="A208" s="3">
        <v>7</v>
      </c>
      <c r="B208" s="3" t="s">
        <v>36</v>
      </c>
      <c r="C208" s="3" t="s">
        <v>7</v>
      </c>
      <c r="D208" s="17">
        <v>24.75</v>
      </c>
      <c r="E208" s="17">
        <v>24.75</v>
      </c>
      <c r="F208" s="10">
        <f t="shared" si="21"/>
        <v>1</v>
      </c>
      <c r="G208" s="10">
        <f t="shared" si="22"/>
        <v>0</v>
      </c>
      <c r="H208" s="17">
        <f t="shared" si="23"/>
        <v>0</v>
      </c>
      <c r="I208" s="11">
        <v>1.8518518518518518E-4</v>
      </c>
      <c r="J208" s="11">
        <v>1.6782407407407408E-3</v>
      </c>
      <c r="K208" s="8">
        <v>5.3067129629629631E-2</v>
      </c>
      <c r="L208" s="11">
        <v>7.1759259259259259E-4</v>
      </c>
      <c r="M208" s="10">
        <v>0.82830000000000004</v>
      </c>
      <c r="N208" s="2">
        <f t="shared" si="24"/>
        <v>1</v>
      </c>
      <c r="O208" s="2">
        <f t="shared" si="25"/>
        <v>16</v>
      </c>
      <c r="P208" s="7">
        <f t="shared" si="26"/>
        <v>1.2666666666666666</v>
      </c>
      <c r="Q208" s="4">
        <v>45495</v>
      </c>
      <c r="R208" s="5">
        <f t="shared" si="27"/>
        <v>30</v>
      </c>
    </row>
    <row r="209" spans="1:18" x14ac:dyDescent="0.2">
      <c r="A209" s="3">
        <v>8</v>
      </c>
      <c r="B209" s="3" t="s">
        <v>37</v>
      </c>
      <c r="C209" s="3" t="s">
        <v>8</v>
      </c>
      <c r="D209" s="17">
        <v>7.25</v>
      </c>
      <c r="E209" s="17">
        <v>6.75</v>
      </c>
      <c r="F209" s="10">
        <f t="shared" si="21"/>
        <v>0.93103448275862066</v>
      </c>
      <c r="G209" s="10">
        <f t="shared" si="22"/>
        <v>6.8965517241379309E-2</v>
      </c>
      <c r="H209" s="17">
        <f t="shared" si="23"/>
        <v>0.5</v>
      </c>
      <c r="I209" s="11">
        <v>2.199074074074074E-4</v>
      </c>
      <c r="J209" s="11">
        <v>1.9328703703703704E-3</v>
      </c>
      <c r="K209" s="8">
        <v>0.10168981481481482</v>
      </c>
      <c r="L209" s="11">
        <v>1.6435185185185185E-3</v>
      </c>
      <c r="M209" s="10">
        <v>0.78569999999999995</v>
      </c>
      <c r="N209" s="2">
        <f t="shared" si="24"/>
        <v>2</v>
      </c>
      <c r="O209" s="2">
        <f t="shared" si="25"/>
        <v>26</v>
      </c>
      <c r="P209" s="7">
        <f t="shared" si="26"/>
        <v>2.4333333333333336</v>
      </c>
      <c r="Q209" s="4">
        <v>45498</v>
      </c>
      <c r="R209" s="5">
        <f t="shared" si="27"/>
        <v>30</v>
      </c>
    </row>
    <row r="210" spans="1:18" x14ac:dyDescent="0.2">
      <c r="A210" s="3">
        <v>9</v>
      </c>
      <c r="B210" s="3" t="s">
        <v>38</v>
      </c>
      <c r="C210" s="3" t="s">
        <v>9</v>
      </c>
      <c r="D210" s="17">
        <v>41.75</v>
      </c>
      <c r="E210" s="17">
        <v>39.75</v>
      </c>
      <c r="F210" s="10">
        <f t="shared" si="21"/>
        <v>0.95209580838323349</v>
      </c>
      <c r="G210" s="10">
        <f t="shared" si="22"/>
        <v>4.790419161676647E-2</v>
      </c>
      <c r="H210" s="17">
        <f t="shared" si="23"/>
        <v>2</v>
      </c>
      <c r="I210" s="11">
        <v>2.6620370370370372E-4</v>
      </c>
      <c r="J210" s="11">
        <v>1.712962962962963E-3</v>
      </c>
      <c r="K210" s="8">
        <v>0.88665509259259256</v>
      </c>
      <c r="L210" s="11">
        <v>3.1828703703703702E-3</v>
      </c>
      <c r="M210" s="10">
        <v>0.70479999999999998</v>
      </c>
      <c r="N210" s="2">
        <f t="shared" si="24"/>
        <v>21</v>
      </c>
      <c r="O210" s="2">
        <f t="shared" si="25"/>
        <v>16</v>
      </c>
      <c r="P210" s="7">
        <f t="shared" si="26"/>
        <v>21.266666666666666</v>
      </c>
      <c r="Q210" s="4">
        <v>45499</v>
      </c>
      <c r="R210" s="5">
        <f t="shared" si="27"/>
        <v>30</v>
      </c>
    </row>
    <row r="211" spans="1:18" x14ac:dyDescent="0.2">
      <c r="A211" s="3">
        <v>10</v>
      </c>
      <c r="B211" s="3" t="s">
        <v>39</v>
      </c>
      <c r="C211" s="3" t="s">
        <v>10</v>
      </c>
      <c r="D211" s="17">
        <v>41</v>
      </c>
      <c r="E211" s="17">
        <v>40.25</v>
      </c>
      <c r="F211" s="10">
        <f t="shared" si="21"/>
        <v>0.98170731707317072</v>
      </c>
      <c r="G211" s="10">
        <f t="shared" si="22"/>
        <v>1.8292682926829267E-2</v>
      </c>
      <c r="H211" s="17">
        <f t="shared" si="23"/>
        <v>0.75</v>
      </c>
      <c r="I211" s="11">
        <v>1.9675925925925926E-4</v>
      </c>
      <c r="J211" s="11">
        <v>1.7939814814814815E-3</v>
      </c>
      <c r="K211" s="8">
        <v>0.70665509259259263</v>
      </c>
      <c r="L211" s="11">
        <v>1.1226851851851851E-3</v>
      </c>
      <c r="M211" s="10">
        <v>0.81710000000000005</v>
      </c>
      <c r="N211" s="2">
        <f t="shared" si="24"/>
        <v>16</v>
      </c>
      <c r="O211" s="2">
        <f t="shared" si="25"/>
        <v>57</v>
      </c>
      <c r="P211" s="7">
        <f t="shared" si="26"/>
        <v>16.95</v>
      </c>
      <c r="Q211" s="4">
        <v>45486</v>
      </c>
      <c r="R211" s="5">
        <f t="shared" si="27"/>
        <v>28</v>
      </c>
    </row>
    <row r="212" spans="1:18" x14ac:dyDescent="0.2">
      <c r="A212" s="3">
        <v>11</v>
      </c>
      <c r="B212" s="3" t="s">
        <v>40</v>
      </c>
      <c r="C212" s="3" t="s">
        <v>11</v>
      </c>
      <c r="D212" s="17">
        <v>39.5</v>
      </c>
      <c r="E212" s="17">
        <v>36.75</v>
      </c>
      <c r="F212" s="10">
        <f t="shared" si="21"/>
        <v>0.930379746835443</v>
      </c>
      <c r="G212" s="10">
        <f t="shared" si="22"/>
        <v>6.9620253164556958E-2</v>
      </c>
      <c r="H212" s="17">
        <f t="shared" si="23"/>
        <v>2.75</v>
      </c>
      <c r="I212" s="11">
        <v>2.4305555555555555E-4</v>
      </c>
      <c r="J212" s="11">
        <v>1.7824074074074075E-3</v>
      </c>
      <c r="K212" s="8">
        <v>0.50990740740740736</v>
      </c>
      <c r="L212" s="11">
        <v>1.4236111111111112E-3</v>
      </c>
      <c r="M212" s="10">
        <v>0.72440000000000004</v>
      </c>
      <c r="N212" s="2">
        <f t="shared" si="24"/>
        <v>12</v>
      </c>
      <c r="O212" s="2">
        <f t="shared" si="25"/>
        <v>14</v>
      </c>
      <c r="P212" s="7">
        <f t="shared" si="26"/>
        <v>12.233333333333333</v>
      </c>
      <c r="Q212" s="4">
        <v>45476</v>
      </c>
      <c r="R212" s="5">
        <f t="shared" si="27"/>
        <v>27</v>
      </c>
    </row>
    <row r="213" spans="1:18" x14ac:dyDescent="0.2">
      <c r="A213" s="3">
        <v>12</v>
      </c>
      <c r="B213" s="3" t="s">
        <v>41</v>
      </c>
      <c r="C213" s="3" t="s">
        <v>12</v>
      </c>
      <c r="D213" s="17">
        <v>41.25</v>
      </c>
      <c r="E213" s="17">
        <v>40.25</v>
      </c>
      <c r="F213" s="10">
        <f t="shared" si="21"/>
        <v>0.97575757575757571</v>
      </c>
      <c r="G213" s="10">
        <f t="shared" si="22"/>
        <v>2.4242424242424242E-2</v>
      </c>
      <c r="H213" s="17">
        <f t="shared" si="23"/>
        <v>1</v>
      </c>
      <c r="I213" s="11">
        <v>1.9675925925925926E-4</v>
      </c>
      <c r="J213" s="11">
        <v>1.6898148148148148E-3</v>
      </c>
      <c r="K213" s="8">
        <v>0.63734953703703701</v>
      </c>
      <c r="L213" s="11">
        <v>7.6388888888888893E-4</v>
      </c>
      <c r="M213" s="10">
        <v>0.77910000000000001</v>
      </c>
      <c r="N213" s="2">
        <f t="shared" si="24"/>
        <v>15</v>
      </c>
      <c r="O213" s="2">
        <f t="shared" si="25"/>
        <v>17</v>
      </c>
      <c r="P213" s="7">
        <f t="shared" si="26"/>
        <v>15.283333333333333</v>
      </c>
      <c r="Q213" s="4">
        <v>45480</v>
      </c>
      <c r="R213" s="5">
        <f t="shared" si="27"/>
        <v>28</v>
      </c>
    </row>
    <row r="214" spans="1:18" x14ac:dyDescent="0.2">
      <c r="A214" s="3">
        <v>1</v>
      </c>
      <c r="B214" s="3" t="s">
        <v>30</v>
      </c>
      <c r="C214" s="3" t="s">
        <v>1</v>
      </c>
      <c r="D214" s="17">
        <v>32.25</v>
      </c>
      <c r="E214" s="17">
        <v>31</v>
      </c>
      <c r="F214" s="10">
        <f t="shared" si="21"/>
        <v>0.96124031007751942</v>
      </c>
      <c r="G214" s="10">
        <f t="shared" si="22"/>
        <v>3.875968992248062E-2</v>
      </c>
      <c r="H214" s="17">
        <f t="shared" si="23"/>
        <v>1.25</v>
      </c>
      <c r="I214" s="11">
        <v>2.6620370370370372E-4</v>
      </c>
      <c r="J214" s="11">
        <v>1.712962962962963E-3</v>
      </c>
      <c r="K214" s="8">
        <v>0.31965277777777779</v>
      </c>
      <c r="L214" s="11">
        <v>1.2731481481481483E-3</v>
      </c>
      <c r="M214" s="10">
        <v>0.7087</v>
      </c>
      <c r="N214" s="2">
        <f t="shared" si="24"/>
        <v>7</v>
      </c>
      <c r="O214" s="2">
        <f t="shared" si="25"/>
        <v>40</v>
      </c>
      <c r="P214" s="7">
        <f t="shared" si="26"/>
        <v>7.666666666666667</v>
      </c>
      <c r="Q214" s="4">
        <v>45488</v>
      </c>
      <c r="R214" s="5">
        <f t="shared" si="27"/>
        <v>29</v>
      </c>
    </row>
    <row r="215" spans="1:18" x14ac:dyDescent="0.2">
      <c r="A215" s="3">
        <v>2</v>
      </c>
      <c r="B215" s="3" t="s">
        <v>31</v>
      </c>
      <c r="C215" s="3" t="s">
        <v>2</v>
      </c>
      <c r="D215" s="17">
        <v>38.75</v>
      </c>
      <c r="E215" s="17">
        <v>37.25</v>
      </c>
      <c r="F215" s="10">
        <f t="shared" si="21"/>
        <v>0.96129032258064517</v>
      </c>
      <c r="G215" s="10">
        <f t="shared" si="22"/>
        <v>3.870967741935484E-2</v>
      </c>
      <c r="H215" s="17">
        <f t="shared" si="23"/>
        <v>1.5</v>
      </c>
      <c r="I215" s="11">
        <v>2.6620370370370372E-4</v>
      </c>
      <c r="J215" s="11">
        <v>1.6898148148148148E-3</v>
      </c>
      <c r="K215" s="8">
        <v>0.86555555555555552</v>
      </c>
      <c r="L215" s="11">
        <v>2.9976851851851853E-3</v>
      </c>
      <c r="M215" s="10">
        <v>0.74509999999999998</v>
      </c>
      <c r="N215" s="2">
        <f t="shared" si="24"/>
        <v>20</v>
      </c>
      <c r="O215" s="2">
        <f t="shared" si="25"/>
        <v>46</v>
      </c>
      <c r="P215" s="7">
        <f t="shared" si="26"/>
        <v>20.766666666666666</v>
      </c>
      <c r="Q215" s="4">
        <v>45489</v>
      </c>
      <c r="R215" s="5">
        <f t="shared" si="27"/>
        <v>29</v>
      </c>
    </row>
    <row r="216" spans="1:18" x14ac:dyDescent="0.2">
      <c r="A216" s="3">
        <v>15</v>
      </c>
      <c r="B216" s="3" t="s">
        <v>47</v>
      </c>
      <c r="C216" s="3" t="s">
        <v>15</v>
      </c>
      <c r="D216" s="17">
        <v>6</v>
      </c>
      <c r="E216" s="17">
        <v>5.5</v>
      </c>
      <c r="F216" s="10">
        <f t="shared" si="21"/>
        <v>0.91666666666666663</v>
      </c>
      <c r="G216" s="10">
        <f t="shared" si="22"/>
        <v>8.3333333333333329E-2</v>
      </c>
      <c r="H216" s="17">
        <f t="shared" si="23"/>
        <v>0.5</v>
      </c>
      <c r="I216" s="11">
        <v>3.2407407407407406E-4</v>
      </c>
      <c r="J216" s="11">
        <v>1.6666666666666668E-3</v>
      </c>
      <c r="K216" s="8">
        <v>0.43070601851851853</v>
      </c>
      <c r="L216" s="11">
        <v>9.3749999999999997E-4</v>
      </c>
      <c r="M216" s="10">
        <v>0.54169999999999996</v>
      </c>
      <c r="N216" s="2">
        <f t="shared" si="24"/>
        <v>10</v>
      </c>
      <c r="O216" s="2">
        <f t="shared" si="25"/>
        <v>20</v>
      </c>
      <c r="P216" s="7">
        <f t="shared" si="26"/>
        <v>10.333333333333334</v>
      </c>
      <c r="Q216" s="4">
        <v>45477</v>
      </c>
      <c r="R216" s="5">
        <f t="shared" si="27"/>
        <v>27</v>
      </c>
    </row>
    <row r="217" spans="1:18" x14ac:dyDescent="0.2">
      <c r="A217" s="3">
        <v>16</v>
      </c>
      <c r="B217" s="3" t="s">
        <v>48</v>
      </c>
      <c r="C217" s="3" t="s">
        <v>16</v>
      </c>
      <c r="D217" s="17">
        <v>52.25</v>
      </c>
      <c r="E217" s="17">
        <v>50</v>
      </c>
      <c r="F217" s="10">
        <f t="shared" si="21"/>
        <v>0.9569377990430622</v>
      </c>
      <c r="G217" s="10">
        <f t="shared" si="22"/>
        <v>4.3062200956937802E-2</v>
      </c>
      <c r="H217" s="17">
        <f t="shared" si="23"/>
        <v>2.25</v>
      </c>
      <c r="I217" s="11">
        <v>2.6620370370370372E-4</v>
      </c>
      <c r="J217" s="11">
        <v>1.6666666666666668E-3</v>
      </c>
      <c r="K217" s="8">
        <v>0.89436342592592588</v>
      </c>
      <c r="L217" s="11">
        <v>1.5162037037037036E-3</v>
      </c>
      <c r="M217" s="10">
        <v>0.66669999999999996</v>
      </c>
      <c r="N217" s="2">
        <f t="shared" si="24"/>
        <v>21</v>
      </c>
      <c r="O217" s="2">
        <f t="shared" si="25"/>
        <v>27</v>
      </c>
      <c r="P217" s="7">
        <f t="shared" si="26"/>
        <v>21.45</v>
      </c>
      <c r="Q217" s="4">
        <v>45498</v>
      </c>
      <c r="R217" s="5">
        <f t="shared" si="27"/>
        <v>30</v>
      </c>
    </row>
    <row r="218" spans="1:18" x14ac:dyDescent="0.2">
      <c r="A218" s="3">
        <v>17</v>
      </c>
      <c r="B218" s="3" t="s">
        <v>49</v>
      </c>
      <c r="C218" s="3" t="s">
        <v>17</v>
      </c>
      <c r="D218" s="17">
        <v>59.75</v>
      </c>
      <c r="E218" s="17">
        <v>56.5</v>
      </c>
      <c r="F218" s="10">
        <f t="shared" si="21"/>
        <v>0.94560669456066948</v>
      </c>
      <c r="G218" s="10">
        <f t="shared" si="22"/>
        <v>5.4393305439330547E-2</v>
      </c>
      <c r="H218" s="17">
        <f t="shared" si="23"/>
        <v>3.25</v>
      </c>
      <c r="I218" s="11">
        <v>3.0092592592592595E-4</v>
      </c>
      <c r="J218" s="11">
        <v>1.6087962962962963E-3</v>
      </c>
      <c r="K218" s="8">
        <v>0.70542824074074073</v>
      </c>
      <c r="L218" s="11">
        <v>1.9675925925925924E-3</v>
      </c>
      <c r="M218" s="10">
        <v>0.67230000000000001</v>
      </c>
      <c r="N218" s="2">
        <f t="shared" si="24"/>
        <v>16</v>
      </c>
      <c r="O218" s="2">
        <f t="shared" si="25"/>
        <v>55</v>
      </c>
      <c r="P218" s="7">
        <f t="shared" si="26"/>
        <v>16.916666666666668</v>
      </c>
      <c r="Q218" s="4">
        <v>45493</v>
      </c>
      <c r="R218" s="5">
        <f t="shared" si="27"/>
        <v>29</v>
      </c>
    </row>
    <row r="219" spans="1:18" x14ac:dyDescent="0.2">
      <c r="A219" s="3">
        <v>18</v>
      </c>
      <c r="B219" s="3" t="s">
        <v>44</v>
      </c>
      <c r="C219" s="3" t="s">
        <v>18</v>
      </c>
      <c r="D219" s="17">
        <v>57.25</v>
      </c>
      <c r="E219" s="17">
        <v>52.5</v>
      </c>
      <c r="F219" s="10">
        <f t="shared" si="21"/>
        <v>0.91703056768558955</v>
      </c>
      <c r="G219" s="10">
        <f t="shared" si="22"/>
        <v>8.296943231441048E-2</v>
      </c>
      <c r="H219" s="17">
        <f t="shared" si="23"/>
        <v>4.75</v>
      </c>
      <c r="I219" s="11">
        <v>3.3564814814814812E-4</v>
      </c>
      <c r="J219" s="11">
        <v>1.6550925925925926E-3</v>
      </c>
      <c r="K219" s="8">
        <v>0.33344907407407409</v>
      </c>
      <c r="L219" s="11">
        <v>5.7407407407407407E-3</v>
      </c>
      <c r="M219" s="10">
        <v>0.64159999999999995</v>
      </c>
      <c r="N219" s="2">
        <f t="shared" si="24"/>
        <v>8</v>
      </c>
      <c r="O219" s="2">
        <f t="shared" si="25"/>
        <v>0</v>
      </c>
      <c r="P219" s="7">
        <f t="shared" si="26"/>
        <v>8</v>
      </c>
      <c r="Q219" s="4">
        <v>45500</v>
      </c>
      <c r="R219" s="5">
        <f t="shared" si="27"/>
        <v>30</v>
      </c>
    </row>
    <row r="220" spans="1:18" x14ac:dyDescent="0.2">
      <c r="A220" s="3">
        <v>19</v>
      </c>
      <c r="B220" s="3" t="s">
        <v>45</v>
      </c>
      <c r="C220" s="3" t="s">
        <v>19</v>
      </c>
      <c r="D220" s="17">
        <v>48.5</v>
      </c>
      <c r="E220" s="17">
        <v>43</v>
      </c>
      <c r="F220" s="10">
        <f t="shared" si="21"/>
        <v>0.88659793814432986</v>
      </c>
      <c r="G220" s="10">
        <f t="shared" si="22"/>
        <v>0.1134020618556701</v>
      </c>
      <c r="H220" s="17">
        <f t="shared" si="23"/>
        <v>5.5</v>
      </c>
      <c r="I220" s="11">
        <v>2.6620370370370372E-4</v>
      </c>
      <c r="J220" s="11">
        <v>1.6203703703703703E-3</v>
      </c>
      <c r="K220" s="8">
        <v>0.59248842592592588</v>
      </c>
      <c r="L220" s="11">
        <v>4.3518518518518515E-3</v>
      </c>
      <c r="M220" s="10">
        <v>0.66139999999999999</v>
      </c>
      <c r="N220" s="2">
        <f t="shared" si="24"/>
        <v>14</v>
      </c>
      <c r="O220" s="2">
        <f t="shared" si="25"/>
        <v>13</v>
      </c>
      <c r="P220" s="7">
        <f t="shared" si="26"/>
        <v>14.216666666666667</v>
      </c>
      <c r="Q220" s="4">
        <v>45492</v>
      </c>
      <c r="R220" s="5">
        <f t="shared" si="27"/>
        <v>29</v>
      </c>
    </row>
    <row r="221" spans="1:18" x14ac:dyDescent="0.2">
      <c r="A221" s="3">
        <v>20</v>
      </c>
      <c r="B221" s="3" t="s">
        <v>46</v>
      </c>
      <c r="C221" s="3" t="s">
        <v>20</v>
      </c>
      <c r="D221" s="17">
        <v>50.5</v>
      </c>
      <c r="E221" s="17">
        <v>44.75</v>
      </c>
      <c r="F221" s="10">
        <f t="shared" si="21"/>
        <v>0.88613861386138615</v>
      </c>
      <c r="G221" s="10">
        <f t="shared" si="22"/>
        <v>0.11386138613861387</v>
      </c>
      <c r="H221" s="17">
        <f t="shared" si="23"/>
        <v>5.75</v>
      </c>
      <c r="I221" s="11">
        <v>2.7777777777777778E-4</v>
      </c>
      <c r="J221" s="11">
        <v>1.5740740740740741E-3</v>
      </c>
      <c r="K221" s="8">
        <v>5.5659722222222222E-2</v>
      </c>
      <c r="L221" s="11">
        <v>1.9675925925925924E-3</v>
      </c>
      <c r="M221" s="10">
        <v>0.64429999999999998</v>
      </c>
      <c r="N221" s="2">
        <f t="shared" si="24"/>
        <v>1</v>
      </c>
      <c r="O221" s="2">
        <f t="shared" si="25"/>
        <v>20</v>
      </c>
      <c r="P221" s="7">
        <f t="shared" si="26"/>
        <v>1.3333333333333333</v>
      </c>
      <c r="Q221" s="4">
        <v>45496</v>
      </c>
      <c r="R221" s="5">
        <f t="shared" si="27"/>
        <v>30</v>
      </c>
    </row>
    <row r="222" spans="1:18" x14ac:dyDescent="0.2">
      <c r="A222" s="3">
        <v>1</v>
      </c>
      <c r="B222" s="3" t="s">
        <v>30</v>
      </c>
      <c r="C222" s="3" t="s">
        <v>1</v>
      </c>
      <c r="D222" s="17">
        <v>67</v>
      </c>
      <c r="E222" s="17">
        <v>63.5</v>
      </c>
      <c r="F222" s="10">
        <f t="shared" si="21"/>
        <v>0.94776119402985071</v>
      </c>
      <c r="G222" s="10">
        <f t="shared" si="22"/>
        <v>5.2238805970149252E-2</v>
      </c>
      <c r="H222" s="17">
        <f t="shared" si="23"/>
        <v>3.5</v>
      </c>
      <c r="I222" s="11">
        <v>1.7361111111111112E-4</v>
      </c>
      <c r="J222" s="11">
        <v>1.2847222222222223E-3</v>
      </c>
      <c r="K222" s="8">
        <v>0.85398148148148145</v>
      </c>
      <c r="L222" s="11">
        <v>1.8518518518518519E-3</v>
      </c>
      <c r="M222" s="10">
        <v>0.81130000000000002</v>
      </c>
      <c r="N222" s="2">
        <f t="shared" si="24"/>
        <v>20</v>
      </c>
      <c r="O222" s="2">
        <f t="shared" si="25"/>
        <v>29</v>
      </c>
      <c r="P222" s="7">
        <f t="shared" si="26"/>
        <v>20.483333333333334</v>
      </c>
      <c r="Q222" s="4">
        <v>45480</v>
      </c>
      <c r="R222" s="5">
        <f t="shared" si="27"/>
        <v>28</v>
      </c>
    </row>
    <row r="223" spans="1:18" x14ac:dyDescent="0.2">
      <c r="A223" s="3">
        <v>2</v>
      </c>
      <c r="B223" s="3" t="s">
        <v>31</v>
      </c>
      <c r="C223" s="3" t="s">
        <v>2</v>
      </c>
      <c r="D223" s="17">
        <v>13</v>
      </c>
      <c r="E223" s="17">
        <v>12.25</v>
      </c>
      <c r="F223" s="10">
        <f t="shared" si="21"/>
        <v>0.94230769230769229</v>
      </c>
      <c r="G223" s="10">
        <f t="shared" si="22"/>
        <v>5.7692307692307696E-2</v>
      </c>
      <c r="H223" s="17">
        <f t="shared" si="23"/>
        <v>0.75</v>
      </c>
      <c r="I223" s="11">
        <v>2.0833333333333335E-4</v>
      </c>
      <c r="J223" s="11">
        <v>1.5972222222222223E-3</v>
      </c>
      <c r="K223" s="8">
        <v>1.9317129629629629E-2</v>
      </c>
      <c r="L223" s="11">
        <v>1.5856481481481481E-3</v>
      </c>
      <c r="M223" s="10">
        <v>0.76470000000000005</v>
      </c>
      <c r="N223" s="2">
        <f t="shared" si="24"/>
        <v>0</v>
      </c>
      <c r="O223" s="2">
        <f t="shared" si="25"/>
        <v>27</v>
      </c>
      <c r="P223" s="7">
        <f t="shared" si="26"/>
        <v>0.45</v>
      </c>
      <c r="Q223" s="4">
        <v>45494</v>
      </c>
      <c r="R223" s="5">
        <f t="shared" si="27"/>
        <v>30</v>
      </c>
    </row>
    <row r="224" spans="1:18" x14ac:dyDescent="0.2">
      <c r="A224" s="3">
        <v>3</v>
      </c>
      <c r="B224" s="3" t="s">
        <v>32</v>
      </c>
      <c r="C224" s="3" t="s">
        <v>3</v>
      </c>
      <c r="D224" s="17">
        <v>103.5</v>
      </c>
      <c r="E224" s="17">
        <v>99.25</v>
      </c>
      <c r="F224" s="10">
        <f t="shared" si="21"/>
        <v>0.95893719806763289</v>
      </c>
      <c r="G224" s="10">
        <f t="shared" si="22"/>
        <v>4.1062801932367152E-2</v>
      </c>
      <c r="H224" s="17">
        <f t="shared" si="23"/>
        <v>4.25</v>
      </c>
      <c r="I224" s="11">
        <v>2.6620370370370372E-4</v>
      </c>
      <c r="J224" s="11">
        <v>1.3657407407407407E-3</v>
      </c>
      <c r="K224" s="8">
        <v>0.8349537037037037</v>
      </c>
      <c r="L224" s="11">
        <v>3.8425925925925928E-3</v>
      </c>
      <c r="M224" s="10">
        <v>0.70730000000000004</v>
      </c>
      <c r="N224" s="2">
        <f t="shared" si="24"/>
        <v>20</v>
      </c>
      <c r="O224" s="2">
        <f t="shared" si="25"/>
        <v>2</v>
      </c>
      <c r="P224" s="7">
        <f t="shared" si="26"/>
        <v>20.033333333333335</v>
      </c>
      <c r="Q224" s="4">
        <v>45484</v>
      </c>
      <c r="R224" s="5">
        <f t="shared" si="27"/>
        <v>28</v>
      </c>
    </row>
    <row r="225" spans="1:18" x14ac:dyDescent="0.2">
      <c r="A225" s="3">
        <v>4</v>
      </c>
      <c r="B225" s="3" t="s">
        <v>33</v>
      </c>
      <c r="C225" s="3" t="s">
        <v>4</v>
      </c>
      <c r="D225" s="17">
        <v>86.5</v>
      </c>
      <c r="E225" s="17">
        <v>81.25</v>
      </c>
      <c r="F225" s="10">
        <f t="shared" si="21"/>
        <v>0.93930635838150289</v>
      </c>
      <c r="G225" s="10">
        <f t="shared" si="22"/>
        <v>6.0693641618497107E-2</v>
      </c>
      <c r="H225" s="17">
        <f t="shared" si="23"/>
        <v>5.25</v>
      </c>
      <c r="I225" s="11">
        <v>3.1250000000000001E-4</v>
      </c>
      <c r="J225" s="11">
        <v>1.6435185185185185E-3</v>
      </c>
      <c r="K225" s="8">
        <v>0.67578703703703702</v>
      </c>
      <c r="L225" s="11">
        <v>1.9097222222222222E-3</v>
      </c>
      <c r="M225" s="10">
        <v>0.65690000000000004</v>
      </c>
      <c r="N225" s="2">
        <f t="shared" si="24"/>
        <v>16</v>
      </c>
      <c r="O225" s="2">
        <f t="shared" si="25"/>
        <v>13</v>
      </c>
      <c r="P225" s="7">
        <f t="shared" si="26"/>
        <v>16.216666666666665</v>
      </c>
      <c r="Q225" s="4">
        <v>45494</v>
      </c>
      <c r="R225" s="5">
        <f t="shared" si="27"/>
        <v>30</v>
      </c>
    </row>
    <row r="226" spans="1:18" x14ac:dyDescent="0.2">
      <c r="A226" s="3">
        <v>5</v>
      </c>
      <c r="B226" s="3" t="s">
        <v>34</v>
      </c>
      <c r="C226" s="3" t="s">
        <v>5</v>
      </c>
      <c r="D226" s="17">
        <v>46.75</v>
      </c>
      <c r="E226" s="17">
        <v>44.75</v>
      </c>
      <c r="F226" s="10">
        <f t="shared" si="21"/>
        <v>0.95721925133689845</v>
      </c>
      <c r="G226" s="10">
        <f t="shared" si="22"/>
        <v>4.2780748663101602E-2</v>
      </c>
      <c r="H226" s="17">
        <f t="shared" si="23"/>
        <v>2</v>
      </c>
      <c r="I226" s="11">
        <v>2.8935185185185184E-4</v>
      </c>
      <c r="J226" s="11">
        <v>1.5509259259259259E-3</v>
      </c>
      <c r="K226" s="8">
        <v>0.21849537037037037</v>
      </c>
      <c r="L226" s="11">
        <v>2.0717592592592593E-3</v>
      </c>
      <c r="M226" s="10">
        <v>0.67030000000000001</v>
      </c>
      <c r="N226" s="2">
        <f t="shared" si="24"/>
        <v>5</v>
      </c>
      <c r="O226" s="2">
        <f t="shared" si="25"/>
        <v>14</v>
      </c>
      <c r="P226" s="7">
        <f t="shared" si="26"/>
        <v>5.2333333333333334</v>
      </c>
      <c r="Q226" s="4">
        <v>45495</v>
      </c>
      <c r="R226" s="5">
        <f t="shared" si="27"/>
        <v>30</v>
      </c>
    </row>
    <row r="227" spans="1:18" x14ac:dyDescent="0.2">
      <c r="A227" s="3">
        <v>6</v>
      </c>
      <c r="B227" s="3" t="s">
        <v>35</v>
      </c>
      <c r="C227" s="3" t="s">
        <v>6</v>
      </c>
      <c r="D227" s="17">
        <v>50.75</v>
      </c>
      <c r="E227" s="17">
        <v>46.5</v>
      </c>
      <c r="F227" s="10">
        <f t="shared" si="21"/>
        <v>0.91625615763546797</v>
      </c>
      <c r="G227" s="10">
        <f t="shared" si="22"/>
        <v>8.3743842364532015E-2</v>
      </c>
      <c r="H227" s="17">
        <f t="shared" si="23"/>
        <v>4.25</v>
      </c>
      <c r="I227" s="11">
        <v>2.7777777777777778E-4</v>
      </c>
      <c r="J227" s="11">
        <v>1.8287037037037037E-3</v>
      </c>
      <c r="K227" s="8">
        <v>0.42696759259259259</v>
      </c>
      <c r="L227" s="11">
        <v>3.1828703703703702E-3</v>
      </c>
      <c r="M227" s="10">
        <v>0.69589999999999996</v>
      </c>
      <c r="N227" s="2">
        <f t="shared" si="24"/>
        <v>10</v>
      </c>
      <c r="O227" s="2">
        <f t="shared" si="25"/>
        <v>14</v>
      </c>
      <c r="P227" s="7">
        <f t="shared" si="26"/>
        <v>10.233333333333333</v>
      </c>
      <c r="Q227" s="4">
        <v>45497</v>
      </c>
      <c r="R227" s="5">
        <f t="shared" si="27"/>
        <v>30</v>
      </c>
    </row>
    <row r="228" spans="1:18" x14ac:dyDescent="0.2">
      <c r="A228" s="3">
        <v>7</v>
      </c>
      <c r="B228" s="3" t="s">
        <v>36</v>
      </c>
      <c r="C228" s="3" t="s">
        <v>7</v>
      </c>
      <c r="D228" s="17">
        <v>51</v>
      </c>
      <c r="E228" s="17">
        <v>48.5</v>
      </c>
      <c r="F228" s="10">
        <f t="shared" si="21"/>
        <v>0.9509803921568627</v>
      </c>
      <c r="G228" s="10">
        <f t="shared" si="22"/>
        <v>4.9019607843137254E-2</v>
      </c>
      <c r="H228" s="17">
        <f t="shared" si="23"/>
        <v>2.5</v>
      </c>
      <c r="I228" s="11">
        <v>2.0833333333333335E-4</v>
      </c>
      <c r="J228" s="11">
        <v>1.7708333333333332E-3</v>
      </c>
      <c r="K228" s="8">
        <v>0.94199074074074074</v>
      </c>
      <c r="L228" s="11">
        <v>1.4120370370370369E-3</v>
      </c>
      <c r="M228" s="10">
        <v>0.82410000000000005</v>
      </c>
      <c r="N228" s="2">
        <f t="shared" si="24"/>
        <v>22</v>
      </c>
      <c r="O228" s="2">
        <f t="shared" si="25"/>
        <v>36</v>
      </c>
      <c r="P228" s="7">
        <f t="shared" si="26"/>
        <v>22.6</v>
      </c>
      <c r="Q228" s="4">
        <v>45503</v>
      </c>
      <c r="R228" s="5">
        <f t="shared" si="27"/>
        <v>31</v>
      </c>
    </row>
    <row r="229" spans="1:18" x14ac:dyDescent="0.2">
      <c r="A229" s="3">
        <v>8</v>
      </c>
      <c r="B229" s="3" t="s">
        <v>37</v>
      </c>
      <c r="C229" s="3" t="s">
        <v>8</v>
      </c>
      <c r="D229" s="17">
        <v>31.5</v>
      </c>
      <c r="E229" s="17">
        <v>30.25</v>
      </c>
      <c r="F229" s="10">
        <f t="shared" si="21"/>
        <v>0.96031746031746035</v>
      </c>
      <c r="G229" s="10">
        <f t="shared" si="22"/>
        <v>3.968253968253968E-2</v>
      </c>
      <c r="H229" s="17">
        <f t="shared" si="23"/>
        <v>1.25</v>
      </c>
      <c r="I229" s="11">
        <v>2.4305555555555555E-4</v>
      </c>
      <c r="J229" s="11">
        <v>1.7592592592592592E-3</v>
      </c>
      <c r="K229" s="8">
        <v>0.15743055555555555</v>
      </c>
      <c r="L229" s="11">
        <v>1.2847222222222223E-3</v>
      </c>
      <c r="M229" s="10">
        <v>0.70630000000000004</v>
      </c>
      <c r="N229" s="2">
        <f t="shared" si="24"/>
        <v>3</v>
      </c>
      <c r="O229" s="2">
        <f t="shared" si="25"/>
        <v>46</v>
      </c>
      <c r="P229" s="7">
        <f t="shared" si="26"/>
        <v>3.7666666666666666</v>
      </c>
      <c r="Q229" s="4">
        <v>45487</v>
      </c>
      <c r="R229" s="5">
        <f t="shared" si="27"/>
        <v>29</v>
      </c>
    </row>
    <row r="230" spans="1:18" x14ac:dyDescent="0.2">
      <c r="A230" s="3">
        <v>9</v>
      </c>
      <c r="B230" s="3" t="s">
        <v>38</v>
      </c>
      <c r="C230" s="3" t="s">
        <v>9</v>
      </c>
      <c r="D230" s="17">
        <v>9</v>
      </c>
      <c r="E230" s="17">
        <v>9</v>
      </c>
      <c r="F230" s="10">
        <f t="shared" si="21"/>
        <v>1</v>
      </c>
      <c r="G230" s="10">
        <f t="shared" si="22"/>
        <v>0</v>
      </c>
      <c r="H230" s="17">
        <f t="shared" si="23"/>
        <v>0</v>
      </c>
      <c r="I230" s="11">
        <v>1.9675925925925926E-4</v>
      </c>
      <c r="J230" s="11">
        <v>1.4699074074074074E-3</v>
      </c>
      <c r="K230" s="8">
        <v>0.71696759259259257</v>
      </c>
      <c r="L230" s="11">
        <v>1.0532407407407407E-3</v>
      </c>
      <c r="M230" s="10">
        <v>0.77780000000000005</v>
      </c>
      <c r="N230" s="2">
        <f t="shared" si="24"/>
        <v>17</v>
      </c>
      <c r="O230" s="2">
        <f t="shared" si="25"/>
        <v>12</v>
      </c>
      <c r="P230" s="7">
        <f t="shared" si="26"/>
        <v>17.2</v>
      </c>
      <c r="Q230" s="4">
        <v>45489</v>
      </c>
      <c r="R230" s="5">
        <f t="shared" si="27"/>
        <v>29</v>
      </c>
    </row>
    <row r="231" spans="1:18" x14ac:dyDescent="0.2">
      <c r="A231" s="3">
        <v>10</v>
      </c>
      <c r="B231" s="3" t="s">
        <v>39</v>
      </c>
      <c r="C231" s="3" t="s">
        <v>10</v>
      </c>
      <c r="D231" s="17">
        <v>45</v>
      </c>
      <c r="E231" s="17">
        <v>41.25</v>
      </c>
      <c r="F231" s="10">
        <f t="shared" si="21"/>
        <v>0.91666666666666663</v>
      </c>
      <c r="G231" s="10">
        <f t="shared" si="22"/>
        <v>8.3333333333333329E-2</v>
      </c>
      <c r="H231" s="17">
        <f t="shared" si="23"/>
        <v>3.75</v>
      </c>
      <c r="I231" s="11">
        <v>3.1250000000000001E-4</v>
      </c>
      <c r="J231" s="11">
        <v>1.736111111111111E-3</v>
      </c>
      <c r="K231" s="8">
        <v>0.2121875</v>
      </c>
      <c r="L231" s="11">
        <v>1.6087962962962963E-3</v>
      </c>
      <c r="M231" s="10">
        <v>0.66090000000000004</v>
      </c>
      <c r="N231" s="2">
        <f t="shared" si="24"/>
        <v>5</v>
      </c>
      <c r="O231" s="2">
        <f t="shared" si="25"/>
        <v>5</v>
      </c>
      <c r="P231" s="7">
        <f t="shared" si="26"/>
        <v>5.083333333333333</v>
      </c>
      <c r="Q231" s="4">
        <v>45474</v>
      </c>
      <c r="R231" s="5">
        <f t="shared" si="27"/>
        <v>27</v>
      </c>
    </row>
    <row r="232" spans="1:18" x14ac:dyDescent="0.2">
      <c r="A232" s="3">
        <v>11</v>
      </c>
      <c r="B232" s="3" t="s">
        <v>40</v>
      </c>
      <c r="C232" s="3" t="s">
        <v>11</v>
      </c>
      <c r="D232" s="17">
        <v>42.25</v>
      </c>
      <c r="E232" s="17">
        <v>40.5</v>
      </c>
      <c r="F232" s="10">
        <f t="shared" si="21"/>
        <v>0.95857988165680474</v>
      </c>
      <c r="G232" s="10">
        <f t="shared" si="22"/>
        <v>4.142011834319527E-2</v>
      </c>
      <c r="H232" s="17">
        <f t="shared" si="23"/>
        <v>1.75</v>
      </c>
      <c r="I232" s="11">
        <v>2.3148148148148149E-4</v>
      </c>
      <c r="J232" s="11">
        <v>1.6782407407407408E-3</v>
      </c>
      <c r="K232" s="8">
        <v>0.75900462962962967</v>
      </c>
      <c r="L232" s="11">
        <v>1.3078703703703703E-3</v>
      </c>
      <c r="M232" s="10">
        <v>0.74560000000000004</v>
      </c>
      <c r="N232" s="2">
        <f t="shared" si="24"/>
        <v>18</v>
      </c>
      <c r="O232" s="2">
        <f t="shared" si="25"/>
        <v>12</v>
      </c>
      <c r="P232" s="7">
        <f t="shared" si="26"/>
        <v>18.2</v>
      </c>
      <c r="Q232" s="4">
        <v>45474</v>
      </c>
      <c r="R232" s="5">
        <f t="shared" si="27"/>
        <v>27</v>
      </c>
    </row>
    <row r="233" spans="1:18" x14ac:dyDescent="0.2">
      <c r="A233" s="3">
        <v>12</v>
      </c>
      <c r="B233" s="3" t="s">
        <v>41</v>
      </c>
      <c r="C233" s="3" t="s">
        <v>12</v>
      </c>
      <c r="D233" s="17">
        <v>38.75</v>
      </c>
      <c r="E233" s="17">
        <v>37.75</v>
      </c>
      <c r="F233" s="10">
        <f t="shared" si="21"/>
        <v>0.97419354838709682</v>
      </c>
      <c r="G233" s="10">
        <f t="shared" si="22"/>
        <v>2.5806451612903226E-2</v>
      </c>
      <c r="H233" s="17">
        <f t="shared" si="23"/>
        <v>1</v>
      </c>
      <c r="I233" s="11">
        <v>2.4305555555555555E-4</v>
      </c>
      <c r="J233" s="11">
        <v>1.6203703703703703E-3</v>
      </c>
      <c r="K233" s="8">
        <v>3.8819444444444441E-2</v>
      </c>
      <c r="L233" s="11">
        <v>1.9097222222222222E-3</v>
      </c>
      <c r="M233" s="10">
        <v>0.7097</v>
      </c>
      <c r="N233" s="2">
        <f t="shared" si="24"/>
        <v>0</v>
      </c>
      <c r="O233" s="2">
        <f t="shared" si="25"/>
        <v>55</v>
      </c>
      <c r="P233" s="7">
        <f t="shared" si="26"/>
        <v>0.91666666666666663</v>
      </c>
      <c r="Q233" s="4">
        <v>45490</v>
      </c>
      <c r="R233" s="5">
        <f t="shared" si="27"/>
        <v>29</v>
      </c>
    </row>
    <row r="234" spans="1:18" x14ac:dyDescent="0.2">
      <c r="A234" s="3">
        <v>13</v>
      </c>
      <c r="B234" s="3" t="s">
        <v>42</v>
      </c>
      <c r="C234" s="3" t="s">
        <v>13</v>
      </c>
      <c r="D234" s="17">
        <v>42.25</v>
      </c>
      <c r="E234" s="17">
        <v>34.25</v>
      </c>
      <c r="F234" s="10">
        <f t="shared" si="21"/>
        <v>0.81065088757396453</v>
      </c>
      <c r="G234" s="10">
        <f t="shared" si="22"/>
        <v>0.1893491124260355</v>
      </c>
      <c r="H234" s="17">
        <f t="shared" si="23"/>
        <v>8</v>
      </c>
      <c r="I234" s="11">
        <v>4.3981481481481481E-4</v>
      </c>
      <c r="J234" s="11">
        <v>1.6666666666666668E-3</v>
      </c>
      <c r="K234" s="8">
        <v>0.99833333333333329</v>
      </c>
      <c r="L234" s="11">
        <v>3.8194444444444443E-3</v>
      </c>
      <c r="M234" s="10">
        <v>0.40360000000000001</v>
      </c>
      <c r="N234" s="2">
        <f t="shared" si="24"/>
        <v>23</v>
      </c>
      <c r="O234" s="2">
        <f t="shared" si="25"/>
        <v>57</v>
      </c>
      <c r="P234" s="7">
        <f t="shared" si="26"/>
        <v>23.95</v>
      </c>
      <c r="Q234" s="4">
        <v>45475</v>
      </c>
      <c r="R234" s="5">
        <f t="shared" si="27"/>
        <v>27</v>
      </c>
    </row>
    <row r="235" spans="1:18" x14ac:dyDescent="0.2">
      <c r="A235" s="3">
        <v>14</v>
      </c>
      <c r="B235" s="3" t="s">
        <v>43</v>
      </c>
      <c r="C235" s="3" t="s">
        <v>14</v>
      </c>
      <c r="D235" s="17">
        <v>15.25</v>
      </c>
      <c r="E235" s="17">
        <v>11.25</v>
      </c>
      <c r="F235" s="10">
        <f t="shared" si="21"/>
        <v>0.73770491803278693</v>
      </c>
      <c r="G235" s="10">
        <f t="shared" si="22"/>
        <v>0.26229508196721313</v>
      </c>
      <c r="H235" s="17">
        <f t="shared" si="23"/>
        <v>4</v>
      </c>
      <c r="I235" s="11">
        <v>3.7037037037037035E-4</v>
      </c>
      <c r="J235" s="11">
        <v>1.9560185185185184E-3</v>
      </c>
      <c r="K235" s="8">
        <v>0.79476851851851849</v>
      </c>
      <c r="L235" s="11">
        <v>3.8194444444444443E-3</v>
      </c>
      <c r="M235" s="10">
        <v>0.4098</v>
      </c>
      <c r="N235" s="2">
        <f t="shared" si="24"/>
        <v>19</v>
      </c>
      <c r="O235" s="2">
        <f t="shared" si="25"/>
        <v>4</v>
      </c>
      <c r="P235" s="7">
        <f t="shared" si="26"/>
        <v>19.066666666666666</v>
      </c>
      <c r="Q235" s="4">
        <v>45497</v>
      </c>
      <c r="R235" s="5">
        <f t="shared" si="27"/>
        <v>30</v>
      </c>
    </row>
    <row r="236" spans="1:18" x14ac:dyDescent="0.2">
      <c r="A236" s="3">
        <v>15</v>
      </c>
      <c r="B236" s="3" t="s">
        <v>47</v>
      </c>
      <c r="C236" s="3" t="s">
        <v>15</v>
      </c>
      <c r="D236" s="17">
        <v>41.75</v>
      </c>
      <c r="E236" s="17">
        <v>34</v>
      </c>
      <c r="F236" s="10">
        <f t="shared" si="21"/>
        <v>0.81437125748502992</v>
      </c>
      <c r="G236" s="10">
        <f t="shared" si="22"/>
        <v>0.18562874251497005</v>
      </c>
      <c r="H236" s="17">
        <f t="shared" si="23"/>
        <v>7.75</v>
      </c>
      <c r="I236" s="11">
        <v>4.861111111111111E-4</v>
      </c>
      <c r="J236" s="11">
        <v>1.8055555555555555E-3</v>
      </c>
      <c r="K236" s="8">
        <v>0.87526620370370367</v>
      </c>
      <c r="L236" s="11">
        <v>3.7962962962962963E-3</v>
      </c>
      <c r="M236" s="10">
        <v>0.35980000000000001</v>
      </c>
      <c r="N236" s="2">
        <f t="shared" si="24"/>
        <v>21</v>
      </c>
      <c r="O236" s="2">
        <f t="shared" si="25"/>
        <v>0</v>
      </c>
      <c r="P236" s="7">
        <f t="shared" si="26"/>
        <v>21</v>
      </c>
      <c r="Q236" s="4">
        <v>45490</v>
      </c>
      <c r="R236" s="5">
        <f t="shared" si="27"/>
        <v>29</v>
      </c>
    </row>
    <row r="237" spans="1:18" x14ac:dyDescent="0.2">
      <c r="A237" s="3">
        <v>16</v>
      </c>
      <c r="B237" s="3" t="s">
        <v>48</v>
      </c>
      <c r="C237" s="3" t="s">
        <v>16</v>
      </c>
      <c r="D237" s="17">
        <v>8</v>
      </c>
      <c r="E237" s="17">
        <v>6.75</v>
      </c>
      <c r="F237" s="10">
        <f t="shared" si="21"/>
        <v>0.84375</v>
      </c>
      <c r="G237" s="10">
        <f t="shared" si="22"/>
        <v>0.15625</v>
      </c>
      <c r="H237" s="17">
        <f t="shared" si="23"/>
        <v>1.25</v>
      </c>
      <c r="I237" s="11">
        <v>4.0509259259259258E-4</v>
      </c>
      <c r="J237" s="11">
        <v>1.6435185185185185E-3</v>
      </c>
      <c r="K237" s="8">
        <v>0.76910879629629625</v>
      </c>
      <c r="L237" s="11">
        <v>2.1990740740740742E-3</v>
      </c>
      <c r="M237" s="10">
        <v>0.53129999999999999</v>
      </c>
      <c r="N237" s="2">
        <f t="shared" si="24"/>
        <v>18</v>
      </c>
      <c r="O237" s="2">
        <f t="shared" si="25"/>
        <v>27</v>
      </c>
      <c r="P237" s="7">
        <f t="shared" si="26"/>
        <v>18.45</v>
      </c>
      <c r="Q237" s="4">
        <v>45483</v>
      </c>
      <c r="R237" s="5">
        <f t="shared" si="27"/>
        <v>28</v>
      </c>
    </row>
    <row r="238" spans="1:18" x14ac:dyDescent="0.2">
      <c r="A238" s="3">
        <v>17</v>
      </c>
      <c r="B238" s="3" t="s">
        <v>49</v>
      </c>
      <c r="C238" s="3" t="s">
        <v>17</v>
      </c>
      <c r="D238" s="17">
        <v>57.25</v>
      </c>
      <c r="E238" s="17">
        <v>37</v>
      </c>
      <c r="F238" s="10">
        <f t="shared" si="21"/>
        <v>0.64628820960698685</v>
      </c>
      <c r="G238" s="10">
        <f t="shared" si="22"/>
        <v>0.35371179039301309</v>
      </c>
      <c r="H238" s="17">
        <f t="shared" si="23"/>
        <v>20.25</v>
      </c>
      <c r="I238" s="11">
        <v>4.1666666666666669E-4</v>
      </c>
      <c r="J238" s="11">
        <v>1.9444444444444444E-3</v>
      </c>
      <c r="K238" s="8">
        <v>0.55137731481481478</v>
      </c>
      <c r="L238" s="11">
        <v>7.3958333333333333E-3</v>
      </c>
      <c r="M238" s="10">
        <v>0.43180000000000002</v>
      </c>
      <c r="N238" s="2">
        <f t="shared" si="24"/>
        <v>13</v>
      </c>
      <c r="O238" s="2">
        <f t="shared" si="25"/>
        <v>13</v>
      </c>
      <c r="P238" s="7">
        <f t="shared" si="26"/>
        <v>13.216666666666667</v>
      </c>
      <c r="Q238" s="4">
        <v>45475</v>
      </c>
      <c r="R238" s="5">
        <f t="shared" si="27"/>
        <v>27</v>
      </c>
    </row>
    <row r="239" spans="1:18" x14ac:dyDescent="0.2">
      <c r="A239" s="3">
        <v>18</v>
      </c>
      <c r="B239" s="3" t="s">
        <v>44</v>
      </c>
      <c r="C239" s="3" t="s">
        <v>18</v>
      </c>
      <c r="D239" s="17">
        <v>52</v>
      </c>
      <c r="E239" s="17">
        <v>51</v>
      </c>
      <c r="F239" s="10">
        <f t="shared" si="21"/>
        <v>0.98076923076923073</v>
      </c>
      <c r="G239" s="10">
        <f t="shared" si="22"/>
        <v>1.9230769230769232E-2</v>
      </c>
      <c r="H239" s="17">
        <f t="shared" si="23"/>
        <v>1</v>
      </c>
      <c r="I239" s="11">
        <v>2.199074074074074E-4</v>
      </c>
      <c r="J239" s="11">
        <v>2.1527777777777778E-3</v>
      </c>
      <c r="K239" s="8">
        <v>0.53638888888888892</v>
      </c>
      <c r="L239" s="11">
        <v>3.6342592592592594E-3</v>
      </c>
      <c r="M239" s="10">
        <v>0.77669999999999995</v>
      </c>
      <c r="N239" s="2">
        <f t="shared" si="24"/>
        <v>12</v>
      </c>
      <c r="O239" s="2">
        <f t="shared" si="25"/>
        <v>52</v>
      </c>
      <c r="P239" s="7">
        <f t="shared" si="26"/>
        <v>12.866666666666667</v>
      </c>
      <c r="Q239" s="4">
        <v>45489</v>
      </c>
      <c r="R239" s="5">
        <f t="shared" si="27"/>
        <v>29</v>
      </c>
    </row>
    <row r="240" spans="1:18" x14ac:dyDescent="0.2">
      <c r="A240" s="3">
        <v>19</v>
      </c>
      <c r="B240" s="3" t="s">
        <v>45</v>
      </c>
      <c r="C240" s="3" t="s">
        <v>19</v>
      </c>
      <c r="D240" s="17">
        <v>43.75</v>
      </c>
      <c r="E240" s="17">
        <v>42</v>
      </c>
      <c r="F240" s="10">
        <f t="shared" si="21"/>
        <v>0.96</v>
      </c>
      <c r="G240" s="10">
        <f t="shared" si="22"/>
        <v>0.04</v>
      </c>
      <c r="H240" s="17">
        <f t="shared" si="23"/>
        <v>1.75</v>
      </c>
      <c r="I240" s="11">
        <v>2.8935185185185184E-4</v>
      </c>
      <c r="J240" s="11">
        <v>1.9791666666666668E-3</v>
      </c>
      <c r="K240" s="8">
        <v>0.36082175925925924</v>
      </c>
      <c r="L240" s="11">
        <v>2.5925925925925925E-3</v>
      </c>
      <c r="M240" s="10">
        <v>0.6512</v>
      </c>
      <c r="N240" s="2">
        <f t="shared" si="24"/>
        <v>8</v>
      </c>
      <c r="O240" s="2">
        <f t="shared" si="25"/>
        <v>39</v>
      </c>
      <c r="P240" s="7">
        <f t="shared" si="26"/>
        <v>8.65</v>
      </c>
      <c r="Q240" s="4">
        <v>45501</v>
      </c>
      <c r="R240" s="5">
        <f t="shared" si="27"/>
        <v>31</v>
      </c>
    </row>
    <row r="241" spans="1:18" x14ac:dyDescent="0.2">
      <c r="A241" s="3">
        <v>20</v>
      </c>
      <c r="B241" s="3" t="s">
        <v>46</v>
      </c>
      <c r="C241" s="3" t="s">
        <v>20</v>
      </c>
      <c r="D241" s="17">
        <v>44.25</v>
      </c>
      <c r="E241" s="17">
        <v>41.75</v>
      </c>
      <c r="F241" s="10">
        <f t="shared" si="21"/>
        <v>0.94350282485875703</v>
      </c>
      <c r="G241" s="10">
        <f t="shared" si="22"/>
        <v>5.6497175141242938E-2</v>
      </c>
      <c r="H241" s="17">
        <f t="shared" si="23"/>
        <v>2.5</v>
      </c>
      <c r="I241" s="11">
        <v>2.5462962962962961E-4</v>
      </c>
      <c r="J241" s="11">
        <v>1.8634259259259259E-3</v>
      </c>
      <c r="K241" s="8">
        <v>0.60743055555555558</v>
      </c>
      <c r="L241" s="11">
        <v>3.0555555555555557E-3</v>
      </c>
      <c r="M241" s="10">
        <v>0.68389999999999995</v>
      </c>
      <c r="N241" s="2">
        <f t="shared" si="24"/>
        <v>14</v>
      </c>
      <c r="O241" s="2">
        <f t="shared" si="25"/>
        <v>34</v>
      </c>
      <c r="P241" s="7">
        <f t="shared" si="26"/>
        <v>14.566666666666666</v>
      </c>
      <c r="Q241" s="4">
        <v>45491</v>
      </c>
      <c r="R241" s="5">
        <f t="shared" si="27"/>
        <v>29</v>
      </c>
    </row>
    <row r="242" spans="1:18" x14ac:dyDescent="0.2">
      <c r="A242" s="3">
        <v>1</v>
      </c>
      <c r="B242" s="3" t="s">
        <v>30</v>
      </c>
      <c r="C242" s="3" t="s">
        <v>1</v>
      </c>
      <c r="D242" s="17">
        <v>205.5</v>
      </c>
      <c r="E242" s="17">
        <v>191.75</v>
      </c>
      <c r="F242" s="10">
        <f t="shared" si="21"/>
        <v>0.93309002433090027</v>
      </c>
      <c r="G242" s="10">
        <f t="shared" si="22"/>
        <v>6.6909975669099758E-2</v>
      </c>
      <c r="H242" s="17">
        <f t="shared" si="23"/>
        <v>13.75</v>
      </c>
      <c r="I242" s="11">
        <v>2.7777777777777778E-4</v>
      </c>
      <c r="J242" s="11">
        <v>8.6226851851851846E-3</v>
      </c>
      <c r="K242" s="8">
        <v>0.76952546296296298</v>
      </c>
      <c r="L242" s="11">
        <v>3.1828703703703702E-3</v>
      </c>
      <c r="M242" s="10">
        <v>0.64400000000000002</v>
      </c>
      <c r="N242" s="2">
        <f t="shared" si="24"/>
        <v>18</v>
      </c>
      <c r="O242" s="2">
        <f t="shared" si="25"/>
        <v>28</v>
      </c>
      <c r="P242" s="7">
        <f t="shared" si="26"/>
        <v>18.466666666666665</v>
      </c>
      <c r="Q242" s="4">
        <v>45487</v>
      </c>
      <c r="R242" s="5">
        <f t="shared" si="27"/>
        <v>29</v>
      </c>
    </row>
    <row r="243" spans="1:18" x14ac:dyDescent="0.2">
      <c r="A243" s="3">
        <v>2</v>
      </c>
      <c r="B243" s="3" t="s">
        <v>31</v>
      </c>
      <c r="C243" s="3" t="s">
        <v>2</v>
      </c>
      <c r="D243" s="17">
        <v>21.75</v>
      </c>
      <c r="E243" s="17">
        <v>21.25</v>
      </c>
      <c r="F243" s="10">
        <f t="shared" si="21"/>
        <v>0.97701149425287359</v>
      </c>
      <c r="G243" s="10">
        <f t="shared" si="22"/>
        <v>2.2988505747126436E-2</v>
      </c>
      <c r="H243" s="17">
        <f t="shared" si="23"/>
        <v>0.5</v>
      </c>
      <c r="I243" s="11">
        <v>2.6620370370370372E-4</v>
      </c>
      <c r="J243" s="11">
        <v>1.6782407407407408E-3</v>
      </c>
      <c r="K243" s="8">
        <v>0.81126157407407407</v>
      </c>
      <c r="L243" s="11">
        <v>1.5856481481481481E-3</v>
      </c>
      <c r="M243" s="10">
        <v>0.67820000000000003</v>
      </c>
      <c r="N243" s="2">
        <f t="shared" si="24"/>
        <v>19</v>
      </c>
      <c r="O243" s="2">
        <f t="shared" si="25"/>
        <v>28</v>
      </c>
      <c r="P243" s="7">
        <f t="shared" si="26"/>
        <v>19.466666666666665</v>
      </c>
      <c r="Q243" s="4">
        <v>45499</v>
      </c>
      <c r="R243" s="5">
        <f t="shared" si="27"/>
        <v>30</v>
      </c>
    </row>
    <row r="244" spans="1:18" x14ac:dyDescent="0.2">
      <c r="A244" s="3">
        <v>3</v>
      </c>
      <c r="B244" s="3" t="s">
        <v>32</v>
      </c>
      <c r="C244" s="3" t="s">
        <v>3</v>
      </c>
      <c r="D244" s="17">
        <v>10.25</v>
      </c>
      <c r="E244" s="17">
        <v>9.75</v>
      </c>
      <c r="F244" s="10">
        <f t="shared" si="21"/>
        <v>0.95121951219512191</v>
      </c>
      <c r="G244" s="10">
        <f t="shared" si="22"/>
        <v>4.878048780487805E-2</v>
      </c>
      <c r="H244" s="17">
        <f t="shared" si="23"/>
        <v>0.5</v>
      </c>
      <c r="I244" s="11">
        <v>1.7361111111111112E-4</v>
      </c>
      <c r="J244" s="11">
        <v>1.8749999999999999E-3</v>
      </c>
      <c r="K244" s="8">
        <v>8.1053240740740745E-2</v>
      </c>
      <c r="L244" s="11">
        <v>9.0277777777777774E-4</v>
      </c>
      <c r="M244" s="10">
        <v>0.82499999999999996</v>
      </c>
      <c r="N244" s="2">
        <f t="shared" si="24"/>
        <v>1</v>
      </c>
      <c r="O244" s="2">
        <f t="shared" si="25"/>
        <v>56</v>
      </c>
      <c r="P244" s="7">
        <f t="shared" si="26"/>
        <v>1.9333333333333333</v>
      </c>
      <c r="Q244" s="4">
        <v>45475</v>
      </c>
      <c r="R244" s="5">
        <f t="shared" si="27"/>
        <v>27</v>
      </c>
    </row>
    <row r="245" spans="1:18" x14ac:dyDescent="0.2">
      <c r="A245" s="3">
        <v>4</v>
      </c>
      <c r="B245" s="3" t="s">
        <v>33</v>
      </c>
      <c r="C245" s="3" t="s">
        <v>4</v>
      </c>
      <c r="D245" s="17">
        <v>70</v>
      </c>
      <c r="E245" s="17">
        <v>64.25</v>
      </c>
      <c r="F245" s="10">
        <f t="shared" si="21"/>
        <v>0.91785714285714282</v>
      </c>
      <c r="G245" s="10">
        <f t="shared" si="22"/>
        <v>8.2142857142857142E-2</v>
      </c>
      <c r="H245" s="17">
        <f t="shared" si="23"/>
        <v>5.75</v>
      </c>
      <c r="I245" s="11">
        <v>3.5879629629629629E-4</v>
      </c>
      <c r="J245" s="11">
        <v>1.7708333333333332E-3</v>
      </c>
      <c r="K245" s="8">
        <v>0.46103009259259259</v>
      </c>
      <c r="L245" s="11">
        <v>5.4976851851851853E-3</v>
      </c>
      <c r="M245" s="10">
        <v>0.63870000000000005</v>
      </c>
      <c r="N245" s="2">
        <f t="shared" si="24"/>
        <v>11</v>
      </c>
      <c r="O245" s="2">
        <f t="shared" si="25"/>
        <v>3</v>
      </c>
      <c r="P245" s="7">
        <f t="shared" si="26"/>
        <v>11.05</v>
      </c>
      <c r="Q245" s="4">
        <v>45492</v>
      </c>
      <c r="R245" s="5">
        <f t="shared" si="27"/>
        <v>29</v>
      </c>
    </row>
    <row r="246" spans="1:18" x14ac:dyDescent="0.2">
      <c r="A246" s="3">
        <v>5</v>
      </c>
      <c r="B246" s="3" t="s">
        <v>34</v>
      </c>
      <c r="C246" s="3" t="s">
        <v>5</v>
      </c>
      <c r="D246" s="17">
        <v>49.75</v>
      </c>
      <c r="E246" s="17">
        <v>48</v>
      </c>
      <c r="F246" s="10">
        <f t="shared" si="21"/>
        <v>0.96482412060301503</v>
      </c>
      <c r="G246" s="10">
        <f t="shared" si="22"/>
        <v>3.5175879396984924E-2</v>
      </c>
      <c r="H246" s="17">
        <f t="shared" si="23"/>
        <v>1.75</v>
      </c>
      <c r="I246" s="11">
        <v>2.5462962962962961E-4</v>
      </c>
      <c r="J246" s="11">
        <v>1.9212962962962964E-3</v>
      </c>
      <c r="K246" s="8">
        <v>0.70113425925925921</v>
      </c>
      <c r="L246" s="11">
        <v>1.9444444444444444E-3</v>
      </c>
      <c r="M246" s="10">
        <v>0.73870000000000002</v>
      </c>
      <c r="N246" s="2">
        <f t="shared" si="24"/>
        <v>16</v>
      </c>
      <c r="O246" s="2">
        <f t="shared" si="25"/>
        <v>49</v>
      </c>
      <c r="P246" s="7">
        <f t="shared" si="26"/>
        <v>16.816666666666666</v>
      </c>
      <c r="Q246" s="4">
        <v>45476</v>
      </c>
      <c r="R246" s="5">
        <f t="shared" si="27"/>
        <v>27</v>
      </c>
    </row>
    <row r="247" spans="1:18" x14ac:dyDescent="0.2">
      <c r="A247" s="3">
        <v>6</v>
      </c>
      <c r="B247" s="3" t="s">
        <v>35</v>
      </c>
      <c r="C247" s="3" t="s">
        <v>6</v>
      </c>
      <c r="D247" s="17">
        <v>63</v>
      </c>
      <c r="E247" s="17">
        <v>59.75</v>
      </c>
      <c r="F247" s="10">
        <f t="shared" si="21"/>
        <v>0.94841269841269837</v>
      </c>
      <c r="G247" s="10">
        <f t="shared" si="22"/>
        <v>5.1587301587301584E-2</v>
      </c>
      <c r="H247" s="17">
        <f t="shared" si="23"/>
        <v>3.25</v>
      </c>
      <c r="I247" s="11">
        <v>3.3564814814814812E-4</v>
      </c>
      <c r="J247" s="11">
        <v>1.724537037037037E-3</v>
      </c>
      <c r="K247" s="8">
        <v>0.75537037037037036</v>
      </c>
      <c r="L247" s="11">
        <v>2.5000000000000001E-3</v>
      </c>
      <c r="M247" s="10">
        <v>0.6492</v>
      </c>
      <c r="N247" s="2">
        <f t="shared" si="24"/>
        <v>18</v>
      </c>
      <c r="O247" s="2">
        <f t="shared" si="25"/>
        <v>7</v>
      </c>
      <c r="P247" s="7">
        <f t="shared" si="26"/>
        <v>18.116666666666667</v>
      </c>
      <c r="Q247" s="4">
        <v>45488</v>
      </c>
      <c r="R247" s="5">
        <f t="shared" si="27"/>
        <v>29</v>
      </c>
    </row>
    <row r="248" spans="1:18" x14ac:dyDescent="0.2">
      <c r="A248" s="3">
        <v>7</v>
      </c>
      <c r="B248" s="3" t="s">
        <v>36</v>
      </c>
      <c r="C248" s="3" t="s">
        <v>7</v>
      </c>
      <c r="D248" s="17">
        <v>55</v>
      </c>
      <c r="E248" s="17">
        <v>52</v>
      </c>
      <c r="F248" s="10">
        <f t="shared" si="21"/>
        <v>0.94545454545454544</v>
      </c>
      <c r="G248" s="10">
        <f t="shared" si="22"/>
        <v>5.4545454545454543E-2</v>
      </c>
      <c r="H248" s="17">
        <f t="shared" si="23"/>
        <v>3</v>
      </c>
      <c r="I248" s="11">
        <v>2.3148148148148149E-4</v>
      </c>
      <c r="J248" s="11">
        <v>1.8055555555555555E-3</v>
      </c>
      <c r="K248" s="8">
        <v>0.47600694444444447</v>
      </c>
      <c r="L248" s="11">
        <v>1.9097222222222222E-3</v>
      </c>
      <c r="M248" s="10">
        <v>0.75590000000000002</v>
      </c>
      <c r="N248" s="2">
        <f t="shared" si="24"/>
        <v>11</v>
      </c>
      <c r="O248" s="2">
        <f t="shared" si="25"/>
        <v>25</v>
      </c>
      <c r="P248" s="7">
        <f t="shared" si="26"/>
        <v>11.416666666666666</v>
      </c>
      <c r="Q248" s="4">
        <v>45495</v>
      </c>
      <c r="R248" s="5">
        <f t="shared" si="27"/>
        <v>30</v>
      </c>
    </row>
    <row r="249" spans="1:18" x14ac:dyDescent="0.2">
      <c r="A249" s="3">
        <v>8</v>
      </c>
      <c r="B249" s="3" t="s">
        <v>37</v>
      </c>
      <c r="C249" s="3" t="s">
        <v>8</v>
      </c>
      <c r="D249" s="17">
        <v>51.5</v>
      </c>
      <c r="E249" s="17">
        <v>48.25</v>
      </c>
      <c r="F249" s="10">
        <f t="shared" si="21"/>
        <v>0.93689320388349517</v>
      </c>
      <c r="G249" s="10">
        <f t="shared" si="22"/>
        <v>6.3106796116504854E-2</v>
      </c>
      <c r="H249" s="17">
        <f t="shared" si="23"/>
        <v>3.25</v>
      </c>
      <c r="I249" s="11">
        <v>2.7777777777777778E-4</v>
      </c>
      <c r="J249" s="11">
        <v>1.7013888888888888E-3</v>
      </c>
      <c r="K249" s="8">
        <v>0.18215277777777777</v>
      </c>
      <c r="L249" s="11">
        <v>2.5115740740740741E-3</v>
      </c>
      <c r="M249" s="10">
        <v>0.75490000000000002</v>
      </c>
      <c r="N249" s="2">
        <f t="shared" si="24"/>
        <v>4</v>
      </c>
      <c r="O249" s="2">
        <f t="shared" si="25"/>
        <v>22</v>
      </c>
      <c r="P249" s="7">
        <f t="shared" si="26"/>
        <v>4.3666666666666663</v>
      </c>
      <c r="Q249" s="4">
        <v>45500</v>
      </c>
      <c r="R249" s="5">
        <f t="shared" si="27"/>
        <v>30</v>
      </c>
    </row>
    <row r="250" spans="1:18" x14ac:dyDescent="0.2">
      <c r="A250" s="3">
        <v>4</v>
      </c>
      <c r="B250" s="3" t="s">
        <v>33</v>
      </c>
      <c r="C250" s="3" t="s">
        <v>4</v>
      </c>
      <c r="D250" s="17">
        <v>54.25</v>
      </c>
      <c r="E250" s="17">
        <v>51.5</v>
      </c>
      <c r="F250" s="10">
        <f t="shared" si="21"/>
        <v>0.94930875576036866</v>
      </c>
      <c r="G250" s="10">
        <f t="shared" si="22"/>
        <v>5.0691244239631339E-2</v>
      </c>
      <c r="H250" s="17">
        <f t="shared" si="23"/>
        <v>2.75</v>
      </c>
      <c r="I250" s="11">
        <v>2.5462962962962961E-4</v>
      </c>
      <c r="J250" s="11">
        <v>1.6898148148148148E-3</v>
      </c>
      <c r="K250" s="8">
        <v>3.0775462962962963E-2</v>
      </c>
      <c r="L250" s="11">
        <v>1.4120370370370369E-3</v>
      </c>
      <c r="M250" s="10">
        <v>0.71030000000000004</v>
      </c>
      <c r="N250" s="2">
        <f t="shared" si="24"/>
        <v>0</v>
      </c>
      <c r="O250" s="2">
        <f t="shared" si="25"/>
        <v>44</v>
      </c>
      <c r="P250" s="7">
        <f t="shared" si="26"/>
        <v>0.73333333333333328</v>
      </c>
      <c r="Q250" s="4">
        <v>45485</v>
      </c>
      <c r="R250" s="5">
        <f t="shared" si="27"/>
        <v>28</v>
      </c>
    </row>
    <row r="251" spans="1:18" x14ac:dyDescent="0.2">
      <c r="A251" s="3">
        <v>5</v>
      </c>
      <c r="B251" s="3" t="s">
        <v>34</v>
      </c>
      <c r="C251" s="3" t="s">
        <v>5</v>
      </c>
      <c r="D251" s="17">
        <v>6</v>
      </c>
      <c r="E251" s="17">
        <v>6</v>
      </c>
      <c r="F251" s="10">
        <f t="shared" si="21"/>
        <v>1</v>
      </c>
      <c r="G251" s="10">
        <f t="shared" si="22"/>
        <v>0</v>
      </c>
      <c r="H251" s="17">
        <f t="shared" si="23"/>
        <v>0</v>
      </c>
      <c r="I251" s="11">
        <v>2.199074074074074E-4</v>
      </c>
      <c r="J251" s="11">
        <v>1.9675925925925924E-3</v>
      </c>
      <c r="K251" s="8">
        <v>0.78872685185185187</v>
      </c>
      <c r="L251" s="11">
        <v>7.7546296296296293E-4</v>
      </c>
      <c r="M251" s="10">
        <v>0.79169999999999996</v>
      </c>
      <c r="N251" s="2">
        <f t="shared" si="24"/>
        <v>18</v>
      </c>
      <c r="O251" s="2">
        <f t="shared" si="25"/>
        <v>55</v>
      </c>
      <c r="P251" s="7">
        <f t="shared" si="26"/>
        <v>18.916666666666668</v>
      </c>
      <c r="Q251" s="4">
        <v>45485</v>
      </c>
      <c r="R251" s="5">
        <f t="shared" si="27"/>
        <v>28</v>
      </c>
    </row>
    <row r="252" spans="1:18" x14ac:dyDescent="0.2">
      <c r="A252" s="3">
        <v>6</v>
      </c>
      <c r="B252" s="3" t="s">
        <v>35</v>
      </c>
      <c r="C252" s="3" t="s">
        <v>6</v>
      </c>
      <c r="D252" s="17">
        <v>62</v>
      </c>
      <c r="E252" s="17">
        <v>59.5</v>
      </c>
      <c r="F252" s="10">
        <f t="shared" si="21"/>
        <v>0.95967741935483875</v>
      </c>
      <c r="G252" s="10">
        <f t="shared" si="22"/>
        <v>4.0322580645161289E-2</v>
      </c>
      <c r="H252" s="17">
        <f t="shared" si="23"/>
        <v>2.5</v>
      </c>
      <c r="I252" s="11">
        <v>1.5046296296296297E-4</v>
      </c>
      <c r="J252" s="11">
        <v>1.7013888888888888E-3</v>
      </c>
      <c r="K252" s="8">
        <v>0.48603009259259261</v>
      </c>
      <c r="L252" s="11">
        <v>1.2731481481481483E-3</v>
      </c>
      <c r="M252" s="10">
        <v>0.85250000000000004</v>
      </c>
      <c r="N252" s="2">
        <f t="shared" si="24"/>
        <v>11</v>
      </c>
      <c r="O252" s="2">
        <f t="shared" si="25"/>
        <v>39</v>
      </c>
      <c r="P252" s="7">
        <f t="shared" si="26"/>
        <v>11.65</v>
      </c>
      <c r="Q252" s="4">
        <v>45476</v>
      </c>
      <c r="R252" s="5">
        <f t="shared" si="27"/>
        <v>27</v>
      </c>
    </row>
    <row r="253" spans="1:18" x14ac:dyDescent="0.2">
      <c r="A253" s="3">
        <v>12</v>
      </c>
      <c r="B253" s="3" t="s">
        <v>41</v>
      </c>
      <c r="C253" s="3" t="s">
        <v>12</v>
      </c>
      <c r="D253" s="17">
        <v>55.5</v>
      </c>
      <c r="E253" s="17">
        <v>53</v>
      </c>
      <c r="F253" s="10">
        <f t="shared" si="21"/>
        <v>0.95495495495495497</v>
      </c>
      <c r="G253" s="10">
        <f t="shared" si="22"/>
        <v>4.5045045045045043E-2</v>
      </c>
      <c r="H253" s="17">
        <f t="shared" si="23"/>
        <v>2.5</v>
      </c>
      <c r="I253" s="11">
        <v>2.3148148148148149E-4</v>
      </c>
      <c r="J253" s="11">
        <v>1.6782407407407408E-3</v>
      </c>
      <c r="K253" s="8">
        <v>0.28339120370370369</v>
      </c>
      <c r="L253" s="11">
        <v>2.5578703703703705E-3</v>
      </c>
      <c r="M253" s="10">
        <v>0.77729999999999999</v>
      </c>
      <c r="N253" s="2">
        <f t="shared" si="24"/>
        <v>6</v>
      </c>
      <c r="O253" s="2">
        <f t="shared" si="25"/>
        <v>48</v>
      </c>
      <c r="P253" s="7">
        <f t="shared" si="26"/>
        <v>6.8</v>
      </c>
      <c r="Q253" s="4">
        <v>45485</v>
      </c>
      <c r="R253" s="5">
        <f t="shared" si="27"/>
        <v>28</v>
      </c>
    </row>
    <row r="254" spans="1:18" x14ac:dyDescent="0.2">
      <c r="A254" s="3">
        <v>13</v>
      </c>
      <c r="B254" s="3" t="s">
        <v>42</v>
      </c>
      <c r="C254" s="3" t="s">
        <v>13</v>
      </c>
      <c r="D254" s="17">
        <v>47.5</v>
      </c>
      <c r="E254" s="17">
        <v>44.5</v>
      </c>
      <c r="F254" s="10">
        <f t="shared" si="21"/>
        <v>0.93684210526315792</v>
      </c>
      <c r="G254" s="10">
        <f t="shared" si="22"/>
        <v>6.3157894736842107E-2</v>
      </c>
      <c r="H254" s="17">
        <f t="shared" si="23"/>
        <v>3</v>
      </c>
      <c r="I254" s="11">
        <v>3.7037037037037035E-4</v>
      </c>
      <c r="J254" s="11">
        <v>1.7013888888888888E-3</v>
      </c>
      <c r="K254" s="8">
        <v>0.45098379629629631</v>
      </c>
      <c r="L254" s="11">
        <v>1.9097222222222222E-3</v>
      </c>
      <c r="M254" s="10">
        <v>0.55079999999999996</v>
      </c>
      <c r="N254" s="2">
        <f t="shared" si="24"/>
        <v>10</v>
      </c>
      <c r="O254" s="2">
        <f t="shared" si="25"/>
        <v>49</v>
      </c>
      <c r="P254" s="7">
        <f t="shared" si="26"/>
        <v>10.816666666666666</v>
      </c>
      <c r="Q254" s="4">
        <v>45498</v>
      </c>
      <c r="R254" s="5">
        <f t="shared" si="27"/>
        <v>30</v>
      </c>
    </row>
    <row r="255" spans="1:18" x14ac:dyDescent="0.2">
      <c r="A255" s="3">
        <v>14</v>
      </c>
      <c r="B255" s="3" t="s">
        <v>43</v>
      </c>
      <c r="C255" s="3" t="s">
        <v>14</v>
      </c>
      <c r="D255" s="17">
        <v>59.5</v>
      </c>
      <c r="E255" s="17">
        <v>57.75</v>
      </c>
      <c r="F255" s="10">
        <f t="shared" si="21"/>
        <v>0.97058823529411764</v>
      </c>
      <c r="G255" s="10">
        <f t="shared" si="22"/>
        <v>2.9411764705882353E-2</v>
      </c>
      <c r="H255" s="17">
        <f t="shared" si="23"/>
        <v>1.75</v>
      </c>
      <c r="I255" s="11">
        <v>2.3148148148148149E-4</v>
      </c>
      <c r="J255" s="11">
        <v>1.7013888888888888E-3</v>
      </c>
      <c r="K255" s="8">
        <v>9.4351851851851853E-2</v>
      </c>
      <c r="L255" s="11">
        <v>1.4236111111111112E-3</v>
      </c>
      <c r="M255" s="10">
        <v>0.79659999999999997</v>
      </c>
      <c r="N255" s="2">
        <f t="shared" si="24"/>
        <v>2</v>
      </c>
      <c r="O255" s="2">
        <f t="shared" si="25"/>
        <v>15</v>
      </c>
      <c r="P255" s="7">
        <f t="shared" si="26"/>
        <v>2.25</v>
      </c>
      <c r="Q255" s="4">
        <v>45497</v>
      </c>
      <c r="R255" s="5">
        <f t="shared" si="27"/>
        <v>30</v>
      </c>
    </row>
    <row r="256" spans="1:18" x14ac:dyDescent="0.2">
      <c r="A256" s="3">
        <v>15</v>
      </c>
      <c r="B256" s="3" t="s">
        <v>47</v>
      </c>
      <c r="C256" s="3" t="s">
        <v>15</v>
      </c>
      <c r="D256" s="17">
        <v>53.5</v>
      </c>
      <c r="E256" s="17">
        <v>51.25</v>
      </c>
      <c r="F256" s="10">
        <f t="shared" si="21"/>
        <v>0.95794392523364491</v>
      </c>
      <c r="G256" s="10">
        <f t="shared" si="22"/>
        <v>4.2056074766355138E-2</v>
      </c>
      <c r="H256" s="17">
        <f t="shared" si="23"/>
        <v>2.25</v>
      </c>
      <c r="I256" s="11">
        <v>2.3148148148148149E-4</v>
      </c>
      <c r="J256" s="11">
        <v>1.7824074074074075E-3</v>
      </c>
      <c r="K256" s="8">
        <v>0.53856481481481477</v>
      </c>
      <c r="L256" s="11">
        <v>1.7824074074074075E-3</v>
      </c>
      <c r="M256" s="10">
        <v>0.79049999999999998</v>
      </c>
      <c r="N256" s="2">
        <f t="shared" si="24"/>
        <v>12</v>
      </c>
      <c r="O256" s="2">
        <f t="shared" si="25"/>
        <v>55</v>
      </c>
      <c r="P256" s="7">
        <f t="shared" si="26"/>
        <v>12.916666666666666</v>
      </c>
      <c r="Q256" s="4">
        <v>45474</v>
      </c>
      <c r="R256" s="5">
        <f t="shared" si="27"/>
        <v>27</v>
      </c>
    </row>
    <row r="257" spans="1:18" x14ac:dyDescent="0.2">
      <c r="A257" s="3">
        <v>16</v>
      </c>
      <c r="B257" s="3" t="s">
        <v>48</v>
      </c>
      <c r="C257" s="3" t="s">
        <v>16</v>
      </c>
      <c r="D257" s="17">
        <v>46.5</v>
      </c>
      <c r="E257" s="17">
        <v>44</v>
      </c>
      <c r="F257" s="10">
        <f t="shared" si="21"/>
        <v>0.94623655913978499</v>
      </c>
      <c r="G257" s="10">
        <f t="shared" si="22"/>
        <v>5.3763440860215055E-2</v>
      </c>
      <c r="H257" s="17">
        <f t="shared" si="23"/>
        <v>2.5</v>
      </c>
      <c r="I257" s="11">
        <v>2.6620370370370372E-4</v>
      </c>
      <c r="J257" s="11">
        <v>1.5625000000000001E-3</v>
      </c>
      <c r="K257" s="8">
        <v>8.3807870370370366E-2</v>
      </c>
      <c r="L257" s="11">
        <v>3.5069444444444445E-3</v>
      </c>
      <c r="M257" s="10">
        <v>0.70879999999999999</v>
      </c>
      <c r="N257" s="2">
        <f t="shared" si="24"/>
        <v>2</v>
      </c>
      <c r="O257" s="2">
        <f t="shared" si="25"/>
        <v>0</v>
      </c>
      <c r="P257" s="7">
        <f t="shared" si="26"/>
        <v>2</v>
      </c>
      <c r="Q257" s="4">
        <v>45482</v>
      </c>
      <c r="R257" s="5">
        <f t="shared" si="27"/>
        <v>28</v>
      </c>
    </row>
    <row r="258" spans="1:18" x14ac:dyDescent="0.2">
      <c r="A258" s="3">
        <v>17</v>
      </c>
      <c r="B258" s="3" t="s">
        <v>49</v>
      </c>
      <c r="C258" s="3" t="s">
        <v>17</v>
      </c>
      <c r="D258" s="17">
        <v>5.25</v>
      </c>
      <c r="E258" s="17">
        <v>5</v>
      </c>
      <c r="F258" s="10">
        <f t="shared" si="21"/>
        <v>0.95238095238095233</v>
      </c>
      <c r="G258" s="10">
        <f t="shared" si="22"/>
        <v>4.7619047619047616E-2</v>
      </c>
      <c r="H258" s="17">
        <f t="shared" si="23"/>
        <v>0.25</v>
      </c>
      <c r="I258" s="11">
        <v>1.6203703703703703E-4</v>
      </c>
      <c r="J258" s="11">
        <v>1.6782407407407408E-3</v>
      </c>
      <c r="K258" s="8">
        <v>0.24555555555555555</v>
      </c>
      <c r="L258" s="11">
        <v>6.2500000000000001E-4</v>
      </c>
      <c r="M258" s="10">
        <v>0.85</v>
      </c>
      <c r="N258" s="2">
        <f t="shared" si="24"/>
        <v>5</v>
      </c>
      <c r="O258" s="2">
        <f t="shared" si="25"/>
        <v>53</v>
      </c>
      <c r="P258" s="7">
        <f t="shared" si="26"/>
        <v>5.8833333333333329</v>
      </c>
      <c r="Q258" s="4">
        <v>45474</v>
      </c>
      <c r="R258" s="5">
        <f t="shared" si="27"/>
        <v>27</v>
      </c>
    </row>
    <row r="259" spans="1:18" x14ac:dyDescent="0.2">
      <c r="A259" s="3">
        <v>18</v>
      </c>
      <c r="B259" s="3" t="s">
        <v>44</v>
      </c>
      <c r="C259" s="3" t="s">
        <v>18</v>
      </c>
      <c r="D259" s="17">
        <v>42.25</v>
      </c>
      <c r="E259" s="17">
        <v>39.25</v>
      </c>
      <c r="F259" s="10">
        <f t="shared" ref="F259:F322" si="28">E259/D259</f>
        <v>0.92899408284023666</v>
      </c>
      <c r="G259" s="10">
        <f t="shared" ref="G259:G322" si="29">H259/D259</f>
        <v>7.1005917159763315E-2</v>
      </c>
      <c r="H259" s="17">
        <f t="shared" ref="H259:H322" si="30">D259-E259</f>
        <v>3</v>
      </c>
      <c r="I259" s="11">
        <v>2.4305555555555555E-4</v>
      </c>
      <c r="J259" s="11">
        <v>1.724537037037037E-3</v>
      </c>
      <c r="K259" s="8">
        <v>0.48079861111111111</v>
      </c>
      <c r="L259" s="11">
        <v>3.1250000000000002E-3</v>
      </c>
      <c r="M259" s="10">
        <v>0.77710000000000001</v>
      </c>
      <c r="N259" s="2">
        <f t="shared" ref="N259:N322" si="31">HOUR(K259)</f>
        <v>11</v>
      </c>
      <c r="O259" s="2">
        <f t="shared" ref="O259:O322" si="32">MINUTE(K259)</f>
        <v>32</v>
      </c>
      <c r="P259" s="7">
        <f t="shared" ref="P259:P322" si="33">N259+(O259/60)</f>
        <v>11.533333333333333</v>
      </c>
      <c r="Q259" s="4">
        <v>45489</v>
      </c>
      <c r="R259" s="5">
        <f t="shared" ref="R259:R322" si="34">WEEKNUM(Q259)</f>
        <v>29</v>
      </c>
    </row>
    <row r="260" spans="1:18" x14ac:dyDescent="0.2">
      <c r="A260" s="3">
        <v>19</v>
      </c>
      <c r="B260" s="3" t="s">
        <v>45</v>
      </c>
      <c r="C260" s="3" t="s">
        <v>19</v>
      </c>
      <c r="D260" s="17">
        <v>37.25</v>
      </c>
      <c r="E260" s="17">
        <v>35.25</v>
      </c>
      <c r="F260" s="10">
        <f t="shared" si="28"/>
        <v>0.94630872483221473</v>
      </c>
      <c r="G260" s="10">
        <f t="shared" si="29"/>
        <v>5.3691275167785234E-2</v>
      </c>
      <c r="H260" s="17">
        <f t="shared" si="30"/>
        <v>2</v>
      </c>
      <c r="I260" s="11">
        <v>1.8518518518518518E-4</v>
      </c>
      <c r="J260" s="11">
        <v>1.8287037037037037E-3</v>
      </c>
      <c r="K260" s="8">
        <v>0.99049768518518522</v>
      </c>
      <c r="L260" s="11">
        <v>1.8171296296296297E-3</v>
      </c>
      <c r="M260" s="10">
        <v>0.79049999999999998</v>
      </c>
      <c r="N260" s="2">
        <f t="shared" si="31"/>
        <v>23</v>
      </c>
      <c r="O260" s="2">
        <f t="shared" si="32"/>
        <v>46</v>
      </c>
      <c r="P260" s="7">
        <f t="shared" si="33"/>
        <v>23.766666666666666</v>
      </c>
      <c r="Q260" s="4">
        <v>45499</v>
      </c>
      <c r="R260" s="5">
        <f t="shared" si="34"/>
        <v>30</v>
      </c>
    </row>
    <row r="261" spans="1:18" x14ac:dyDescent="0.2">
      <c r="A261" s="3">
        <v>20</v>
      </c>
      <c r="B261" s="3" t="s">
        <v>46</v>
      </c>
      <c r="C261" s="3" t="s">
        <v>20</v>
      </c>
      <c r="D261" s="17">
        <v>42.75</v>
      </c>
      <c r="E261" s="17">
        <v>41</v>
      </c>
      <c r="F261" s="10">
        <f t="shared" si="28"/>
        <v>0.95906432748538006</v>
      </c>
      <c r="G261" s="10">
        <f t="shared" si="29"/>
        <v>4.0935672514619881E-2</v>
      </c>
      <c r="H261" s="17">
        <f t="shared" si="30"/>
        <v>1.75</v>
      </c>
      <c r="I261" s="11">
        <v>2.199074074074074E-4</v>
      </c>
      <c r="J261" s="11">
        <v>1.6435185185185185E-3</v>
      </c>
      <c r="K261" s="8">
        <v>0.81814814814814818</v>
      </c>
      <c r="L261" s="11">
        <v>2.650462962962963E-3</v>
      </c>
      <c r="M261" s="10">
        <v>0.77190000000000003</v>
      </c>
      <c r="N261" s="2">
        <f t="shared" si="31"/>
        <v>19</v>
      </c>
      <c r="O261" s="2">
        <f t="shared" si="32"/>
        <v>38</v>
      </c>
      <c r="P261" s="7">
        <f t="shared" si="33"/>
        <v>19.633333333333333</v>
      </c>
      <c r="Q261" s="4">
        <v>45485</v>
      </c>
      <c r="R261" s="5">
        <f t="shared" si="34"/>
        <v>28</v>
      </c>
    </row>
    <row r="262" spans="1:18" x14ac:dyDescent="0.2">
      <c r="A262" s="3">
        <v>1</v>
      </c>
      <c r="B262" s="3" t="s">
        <v>30</v>
      </c>
      <c r="C262" s="3" t="s">
        <v>1</v>
      </c>
      <c r="D262" s="17">
        <v>31.75</v>
      </c>
      <c r="E262" s="17">
        <v>30.5</v>
      </c>
      <c r="F262" s="10">
        <f t="shared" si="28"/>
        <v>0.96062992125984248</v>
      </c>
      <c r="G262" s="10">
        <f t="shared" si="29"/>
        <v>3.937007874015748E-2</v>
      </c>
      <c r="H262" s="17">
        <f t="shared" si="30"/>
        <v>1.25</v>
      </c>
      <c r="I262" s="11">
        <v>1.5046296296296297E-4</v>
      </c>
      <c r="J262" s="11">
        <v>1.6435185185185185E-3</v>
      </c>
      <c r="K262" s="8">
        <v>0.10854166666666666</v>
      </c>
      <c r="L262" s="11">
        <v>9.837962962962962E-4</v>
      </c>
      <c r="M262" s="10">
        <v>0.878</v>
      </c>
      <c r="N262" s="2">
        <f t="shared" si="31"/>
        <v>2</v>
      </c>
      <c r="O262" s="2">
        <f t="shared" si="32"/>
        <v>36</v>
      </c>
      <c r="P262" s="7">
        <f t="shared" si="33"/>
        <v>2.6</v>
      </c>
      <c r="Q262" s="4">
        <v>45489</v>
      </c>
      <c r="R262" s="5">
        <f t="shared" si="34"/>
        <v>29</v>
      </c>
    </row>
    <row r="263" spans="1:18" x14ac:dyDescent="0.2">
      <c r="A263" s="3">
        <v>2</v>
      </c>
      <c r="B263" s="3" t="s">
        <v>31</v>
      </c>
      <c r="C263" s="3" t="s">
        <v>2</v>
      </c>
      <c r="D263" s="17">
        <v>5.25</v>
      </c>
      <c r="E263" s="17">
        <v>5.25</v>
      </c>
      <c r="F263" s="10">
        <f t="shared" si="28"/>
        <v>1</v>
      </c>
      <c r="G263" s="10">
        <f t="shared" si="29"/>
        <v>0</v>
      </c>
      <c r="H263" s="17">
        <f t="shared" si="30"/>
        <v>0</v>
      </c>
      <c r="I263" s="11">
        <v>9.2592592592592588E-5</v>
      </c>
      <c r="J263" s="11">
        <v>2.1180555555555558E-3</v>
      </c>
      <c r="K263" s="8">
        <v>0.53910879629629627</v>
      </c>
      <c r="L263" s="11">
        <v>6.7129629629629625E-4</v>
      </c>
      <c r="M263" s="10">
        <v>0.90480000000000005</v>
      </c>
      <c r="N263" s="2">
        <f t="shared" si="31"/>
        <v>12</v>
      </c>
      <c r="O263" s="2">
        <f t="shared" si="32"/>
        <v>56</v>
      </c>
      <c r="P263" s="7">
        <f t="shared" si="33"/>
        <v>12.933333333333334</v>
      </c>
      <c r="Q263" s="4">
        <v>45502</v>
      </c>
      <c r="R263" s="5">
        <f t="shared" si="34"/>
        <v>31</v>
      </c>
    </row>
    <row r="264" spans="1:18" x14ac:dyDescent="0.2">
      <c r="A264" s="3">
        <v>3</v>
      </c>
      <c r="B264" s="3" t="s">
        <v>32</v>
      </c>
      <c r="C264" s="3" t="s">
        <v>3</v>
      </c>
      <c r="D264" s="17">
        <v>1.25</v>
      </c>
      <c r="E264" s="17">
        <v>1.25</v>
      </c>
      <c r="F264" s="10">
        <f t="shared" si="28"/>
        <v>1</v>
      </c>
      <c r="G264" s="10">
        <f t="shared" si="29"/>
        <v>0</v>
      </c>
      <c r="H264" s="17">
        <f t="shared" si="30"/>
        <v>0</v>
      </c>
      <c r="I264" s="11">
        <v>1.6203703703703703E-4</v>
      </c>
      <c r="J264" s="11">
        <v>1.8171296296296297E-3</v>
      </c>
      <c r="K264" s="8">
        <v>0.79190972222222222</v>
      </c>
      <c r="L264" s="11">
        <v>6.8287037037037036E-4</v>
      </c>
      <c r="M264" s="10">
        <v>0.8</v>
      </c>
      <c r="N264" s="2">
        <f t="shared" si="31"/>
        <v>19</v>
      </c>
      <c r="O264" s="2">
        <f t="shared" si="32"/>
        <v>0</v>
      </c>
      <c r="P264" s="7">
        <f t="shared" si="33"/>
        <v>19</v>
      </c>
      <c r="Q264" s="4">
        <v>45482</v>
      </c>
      <c r="R264" s="5">
        <f t="shared" si="34"/>
        <v>28</v>
      </c>
    </row>
    <row r="265" spans="1:18" x14ac:dyDescent="0.2">
      <c r="A265" s="3">
        <v>4</v>
      </c>
      <c r="B265" s="3" t="s">
        <v>33</v>
      </c>
      <c r="C265" s="3" t="s">
        <v>4</v>
      </c>
      <c r="D265" s="17">
        <v>8.25</v>
      </c>
      <c r="E265" s="17">
        <v>8</v>
      </c>
      <c r="F265" s="10">
        <f t="shared" si="28"/>
        <v>0.96969696969696972</v>
      </c>
      <c r="G265" s="10">
        <f t="shared" si="29"/>
        <v>3.0303030303030304E-2</v>
      </c>
      <c r="H265" s="17">
        <f t="shared" si="30"/>
        <v>0.25</v>
      </c>
      <c r="I265" s="11">
        <v>3.0092592592592595E-4</v>
      </c>
      <c r="J265" s="11">
        <v>1.4351851851851852E-3</v>
      </c>
      <c r="K265" s="8">
        <v>0.20905092592592592</v>
      </c>
      <c r="L265" s="11">
        <v>1.2152777777777778E-3</v>
      </c>
      <c r="M265" s="10">
        <v>0.66669999999999996</v>
      </c>
      <c r="N265" s="2">
        <f t="shared" si="31"/>
        <v>5</v>
      </c>
      <c r="O265" s="2">
        <f t="shared" si="32"/>
        <v>1</v>
      </c>
      <c r="P265" s="7">
        <f t="shared" si="33"/>
        <v>5.0166666666666666</v>
      </c>
      <c r="Q265" s="4">
        <v>45491</v>
      </c>
      <c r="R265" s="5">
        <f t="shared" si="34"/>
        <v>29</v>
      </c>
    </row>
    <row r="266" spans="1:18" x14ac:dyDescent="0.2">
      <c r="A266" s="3">
        <v>5</v>
      </c>
      <c r="B266" s="3" t="s">
        <v>34</v>
      </c>
      <c r="C266" s="3" t="s">
        <v>5</v>
      </c>
      <c r="D266" s="17">
        <v>36.25</v>
      </c>
      <c r="E266" s="17">
        <v>34.75</v>
      </c>
      <c r="F266" s="10">
        <f t="shared" si="28"/>
        <v>0.95862068965517244</v>
      </c>
      <c r="G266" s="10">
        <f t="shared" si="29"/>
        <v>4.1379310344827586E-2</v>
      </c>
      <c r="H266" s="17">
        <f t="shared" si="30"/>
        <v>1.5</v>
      </c>
      <c r="I266" s="11">
        <v>2.3148148148148149E-4</v>
      </c>
      <c r="J266" s="11">
        <v>1.712962962962963E-3</v>
      </c>
      <c r="K266" s="8">
        <v>0.38559027777777777</v>
      </c>
      <c r="L266" s="11">
        <v>2.5578703703703705E-3</v>
      </c>
      <c r="M266" s="10">
        <v>0.79020000000000001</v>
      </c>
      <c r="N266" s="2">
        <f t="shared" si="31"/>
        <v>9</v>
      </c>
      <c r="O266" s="2">
        <f t="shared" si="32"/>
        <v>15</v>
      </c>
      <c r="P266" s="7">
        <f t="shared" si="33"/>
        <v>9.25</v>
      </c>
      <c r="Q266" s="4">
        <v>45494</v>
      </c>
      <c r="R266" s="5">
        <f t="shared" si="34"/>
        <v>30</v>
      </c>
    </row>
    <row r="267" spans="1:18" x14ac:dyDescent="0.2">
      <c r="A267" s="3">
        <v>6</v>
      </c>
      <c r="B267" s="3" t="s">
        <v>35</v>
      </c>
      <c r="C267" s="3" t="s">
        <v>6</v>
      </c>
      <c r="D267" s="17">
        <v>32.25</v>
      </c>
      <c r="E267" s="17">
        <v>31.75</v>
      </c>
      <c r="F267" s="10">
        <f t="shared" si="28"/>
        <v>0.98449612403100772</v>
      </c>
      <c r="G267" s="10">
        <f t="shared" si="29"/>
        <v>1.5503875968992248E-2</v>
      </c>
      <c r="H267" s="17">
        <f t="shared" si="30"/>
        <v>0.5</v>
      </c>
      <c r="I267" s="11">
        <v>2.199074074074074E-4</v>
      </c>
      <c r="J267" s="11">
        <v>1.5393518518518519E-3</v>
      </c>
      <c r="K267" s="8">
        <v>0.68383101851851846</v>
      </c>
      <c r="L267" s="11">
        <v>1.261574074074074E-3</v>
      </c>
      <c r="M267" s="10">
        <v>0.75590000000000002</v>
      </c>
      <c r="N267" s="2">
        <f t="shared" si="31"/>
        <v>16</v>
      </c>
      <c r="O267" s="2">
        <f t="shared" si="32"/>
        <v>24</v>
      </c>
      <c r="P267" s="7">
        <f t="shared" si="33"/>
        <v>16.399999999999999</v>
      </c>
      <c r="Q267" s="4">
        <v>45482</v>
      </c>
      <c r="R267" s="5">
        <f t="shared" si="34"/>
        <v>28</v>
      </c>
    </row>
    <row r="268" spans="1:18" x14ac:dyDescent="0.2">
      <c r="A268" s="3">
        <v>7</v>
      </c>
      <c r="B268" s="3" t="s">
        <v>36</v>
      </c>
      <c r="C268" s="3" t="s">
        <v>7</v>
      </c>
      <c r="D268" s="17">
        <v>48.5</v>
      </c>
      <c r="E268" s="17">
        <v>44.5</v>
      </c>
      <c r="F268" s="10">
        <f t="shared" si="28"/>
        <v>0.91752577319587625</v>
      </c>
      <c r="G268" s="10">
        <f t="shared" si="29"/>
        <v>8.247422680412371E-2</v>
      </c>
      <c r="H268" s="17">
        <f t="shared" si="30"/>
        <v>4</v>
      </c>
      <c r="I268" s="11">
        <v>3.0092592592592595E-4</v>
      </c>
      <c r="J268" s="11">
        <v>1.8055555555555555E-3</v>
      </c>
      <c r="K268" s="8">
        <v>0.9869444444444444</v>
      </c>
      <c r="L268" s="11">
        <v>3.7037037037037038E-3</v>
      </c>
      <c r="M268" s="10">
        <v>0.67190000000000005</v>
      </c>
      <c r="N268" s="2">
        <f t="shared" si="31"/>
        <v>23</v>
      </c>
      <c r="O268" s="2">
        <f t="shared" si="32"/>
        <v>41</v>
      </c>
      <c r="P268" s="7">
        <f t="shared" si="33"/>
        <v>23.683333333333334</v>
      </c>
      <c r="Q268" s="4">
        <v>45486</v>
      </c>
      <c r="R268" s="5">
        <f t="shared" si="34"/>
        <v>28</v>
      </c>
    </row>
    <row r="269" spans="1:18" x14ac:dyDescent="0.2">
      <c r="A269" s="3">
        <v>8</v>
      </c>
      <c r="B269" s="3" t="s">
        <v>37</v>
      </c>
      <c r="C269" s="3" t="s">
        <v>8</v>
      </c>
      <c r="D269" s="17">
        <v>48.5</v>
      </c>
      <c r="E269" s="17">
        <v>46.75</v>
      </c>
      <c r="F269" s="10">
        <f t="shared" si="28"/>
        <v>0.96391752577319589</v>
      </c>
      <c r="G269" s="10">
        <f t="shared" si="29"/>
        <v>3.608247422680412E-2</v>
      </c>
      <c r="H269" s="17">
        <f t="shared" si="30"/>
        <v>1.75</v>
      </c>
      <c r="I269" s="11">
        <v>2.7777777777777778E-4</v>
      </c>
      <c r="J269" s="11">
        <v>1.6782407407407408E-3</v>
      </c>
      <c r="K269" s="8">
        <v>0.8465625</v>
      </c>
      <c r="L269" s="11">
        <v>2.5925925925925925E-3</v>
      </c>
      <c r="M269" s="10">
        <v>0.77249999999999996</v>
      </c>
      <c r="N269" s="2">
        <f t="shared" si="31"/>
        <v>20</v>
      </c>
      <c r="O269" s="2">
        <f t="shared" si="32"/>
        <v>19</v>
      </c>
      <c r="P269" s="7">
        <f t="shared" si="33"/>
        <v>20.316666666666666</v>
      </c>
      <c r="Q269" s="4">
        <v>45499</v>
      </c>
      <c r="R269" s="5">
        <f t="shared" si="34"/>
        <v>30</v>
      </c>
    </row>
    <row r="270" spans="1:18" x14ac:dyDescent="0.2">
      <c r="A270" s="3">
        <v>9</v>
      </c>
      <c r="B270" s="3" t="s">
        <v>38</v>
      </c>
      <c r="C270" s="3" t="s">
        <v>9</v>
      </c>
      <c r="D270" s="17">
        <v>50.5</v>
      </c>
      <c r="E270" s="17">
        <v>48.75</v>
      </c>
      <c r="F270" s="10">
        <f t="shared" si="28"/>
        <v>0.96534653465346532</v>
      </c>
      <c r="G270" s="10">
        <f t="shared" si="29"/>
        <v>3.4653465346534656E-2</v>
      </c>
      <c r="H270" s="17">
        <f t="shared" si="30"/>
        <v>1.75</v>
      </c>
      <c r="I270" s="11">
        <v>2.4305555555555555E-4</v>
      </c>
      <c r="J270" s="11">
        <v>1.6319444444444445E-3</v>
      </c>
      <c r="K270" s="8">
        <v>0.28028935185185183</v>
      </c>
      <c r="L270" s="11">
        <v>2.0717592592592593E-3</v>
      </c>
      <c r="M270" s="10">
        <v>0.74750000000000005</v>
      </c>
      <c r="N270" s="2">
        <f t="shared" si="31"/>
        <v>6</v>
      </c>
      <c r="O270" s="2">
        <f t="shared" si="32"/>
        <v>43</v>
      </c>
      <c r="P270" s="7">
        <f t="shared" si="33"/>
        <v>6.7166666666666668</v>
      </c>
      <c r="Q270" s="4">
        <v>45502</v>
      </c>
      <c r="R270" s="5">
        <f t="shared" si="34"/>
        <v>31</v>
      </c>
    </row>
    <row r="271" spans="1:18" x14ac:dyDescent="0.2">
      <c r="A271" s="3">
        <v>10</v>
      </c>
      <c r="B271" s="3" t="s">
        <v>39</v>
      </c>
      <c r="C271" s="3" t="s">
        <v>10</v>
      </c>
      <c r="D271" s="17">
        <v>53.5</v>
      </c>
      <c r="E271" s="17">
        <v>52</v>
      </c>
      <c r="F271" s="10">
        <f t="shared" si="28"/>
        <v>0.9719626168224299</v>
      </c>
      <c r="G271" s="10">
        <f t="shared" si="29"/>
        <v>2.8037383177570093E-2</v>
      </c>
      <c r="H271" s="17">
        <f t="shared" si="30"/>
        <v>1.5</v>
      </c>
      <c r="I271" s="11">
        <v>1.5046296296296297E-4</v>
      </c>
      <c r="J271" s="11">
        <v>1.6087962962962963E-3</v>
      </c>
      <c r="K271" s="8">
        <v>0.24528935185185186</v>
      </c>
      <c r="L271" s="11">
        <v>6.5972222222222224E-4</v>
      </c>
      <c r="M271" s="10">
        <v>0.88149999999999995</v>
      </c>
      <c r="N271" s="2">
        <f t="shared" si="31"/>
        <v>5</v>
      </c>
      <c r="O271" s="2">
        <f t="shared" si="32"/>
        <v>53</v>
      </c>
      <c r="P271" s="7">
        <f t="shared" si="33"/>
        <v>5.8833333333333329</v>
      </c>
      <c r="Q271" s="4">
        <v>45482</v>
      </c>
      <c r="R271" s="5">
        <f t="shared" si="34"/>
        <v>28</v>
      </c>
    </row>
    <row r="272" spans="1:18" x14ac:dyDescent="0.2">
      <c r="A272" s="3">
        <v>11</v>
      </c>
      <c r="B272" s="3" t="s">
        <v>40</v>
      </c>
      <c r="C272" s="3" t="s">
        <v>11</v>
      </c>
      <c r="D272" s="17">
        <v>7</v>
      </c>
      <c r="E272" s="17">
        <v>7</v>
      </c>
      <c r="F272" s="10">
        <f t="shared" si="28"/>
        <v>1</v>
      </c>
      <c r="G272" s="10">
        <f t="shared" si="29"/>
        <v>0</v>
      </c>
      <c r="H272" s="17">
        <f t="shared" si="30"/>
        <v>0</v>
      </c>
      <c r="I272" s="11">
        <v>1.5046296296296297E-4</v>
      </c>
      <c r="J272" s="11">
        <v>1.5393518518518519E-3</v>
      </c>
      <c r="K272" s="8">
        <v>0.89159722222222226</v>
      </c>
      <c r="L272" s="11">
        <v>9.0277777777777774E-4</v>
      </c>
      <c r="M272" s="10">
        <v>0.89290000000000003</v>
      </c>
      <c r="N272" s="2">
        <f t="shared" si="31"/>
        <v>21</v>
      </c>
      <c r="O272" s="2">
        <f t="shared" si="32"/>
        <v>23</v>
      </c>
      <c r="P272" s="7">
        <f t="shared" si="33"/>
        <v>21.383333333333333</v>
      </c>
      <c r="Q272" s="4">
        <v>45481</v>
      </c>
      <c r="R272" s="5">
        <f t="shared" si="34"/>
        <v>28</v>
      </c>
    </row>
    <row r="273" spans="1:18" x14ac:dyDescent="0.2">
      <c r="A273" s="3">
        <v>12</v>
      </c>
      <c r="B273" s="3" t="s">
        <v>41</v>
      </c>
      <c r="C273" s="3" t="s">
        <v>12</v>
      </c>
      <c r="D273" s="17">
        <v>47.75</v>
      </c>
      <c r="E273" s="17">
        <v>46.75</v>
      </c>
      <c r="F273" s="10">
        <f t="shared" si="28"/>
        <v>0.97905759162303663</v>
      </c>
      <c r="G273" s="10">
        <f t="shared" si="29"/>
        <v>2.0942408376963352E-2</v>
      </c>
      <c r="H273" s="17">
        <f t="shared" si="30"/>
        <v>1</v>
      </c>
      <c r="I273" s="11">
        <v>1.7361111111111112E-4</v>
      </c>
      <c r="J273" s="11">
        <v>1.6550925925925926E-3</v>
      </c>
      <c r="K273" s="8">
        <v>0.12581018518518519</v>
      </c>
      <c r="L273" s="11">
        <v>1.1574074074074073E-3</v>
      </c>
      <c r="M273" s="10">
        <v>0.82540000000000002</v>
      </c>
      <c r="N273" s="2">
        <f t="shared" si="31"/>
        <v>3</v>
      </c>
      <c r="O273" s="2">
        <f t="shared" si="32"/>
        <v>1</v>
      </c>
      <c r="P273" s="7">
        <f t="shared" si="33"/>
        <v>3.0166666666666666</v>
      </c>
      <c r="Q273" s="4">
        <v>45481</v>
      </c>
      <c r="R273" s="5">
        <f t="shared" si="34"/>
        <v>28</v>
      </c>
    </row>
    <row r="274" spans="1:18" x14ac:dyDescent="0.2">
      <c r="A274" s="3">
        <v>13</v>
      </c>
      <c r="B274" s="3" t="s">
        <v>42</v>
      </c>
      <c r="C274" s="3" t="s">
        <v>13</v>
      </c>
      <c r="D274" s="17">
        <v>51.25</v>
      </c>
      <c r="E274" s="17">
        <v>49.25</v>
      </c>
      <c r="F274" s="10">
        <f t="shared" si="28"/>
        <v>0.96097560975609753</v>
      </c>
      <c r="G274" s="10">
        <f t="shared" si="29"/>
        <v>3.9024390243902439E-2</v>
      </c>
      <c r="H274" s="17">
        <f t="shared" si="30"/>
        <v>2</v>
      </c>
      <c r="I274" s="11">
        <v>2.4305555555555555E-4</v>
      </c>
      <c r="J274" s="11">
        <v>1.7013888888888888E-3</v>
      </c>
      <c r="K274" s="8">
        <v>0.5632638888888889</v>
      </c>
      <c r="L274" s="11">
        <v>1.6550925925925926E-3</v>
      </c>
      <c r="M274" s="10">
        <v>0.74380000000000002</v>
      </c>
      <c r="N274" s="2">
        <f t="shared" si="31"/>
        <v>13</v>
      </c>
      <c r="O274" s="2">
        <f t="shared" si="32"/>
        <v>31</v>
      </c>
      <c r="P274" s="7">
        <f t="shared" si="33"/>
        <v>13.516666666666667</v>
      </c>
      <c r="Q274" s="4">
        <v>45488</v>
      </c>
      <c r="R274" s="5">
        <f t="shared" si="34"/>
        <v>29</v>
      </c>
    </row>
    <row r="275" spans="1:18" x14ac:dyDescent="0.2">
      <c r="A275" s="3">
        <v>14</v>
      </c>
      <c r="B275" s="3" t="s">
        <v>43</v>
      </c>
      <c r="C275" s="3" t="s">
        <v>14</v>
      </c>
      <c r="D275" s="17">
        <v>49.5</v>
      </c>
      <c r="E275" s="17">
        <v>49</v>
      </c>
      <c r="F275" s="10">
        <f t="shared" si="28"/>
        <v>0.98989898989898994</v>
      </c>
      <c r="G275" s="10">
        <f t="shared" si="29"/>
        <v>1.0101010101010102E-2</v>
      </c>
      <c r="H275" s="17">
        <f t="shared" si="30"/>
        <v>0.5</v>
      </c>
      <c r="I275" s="11">
        <v>2.6620370370370372E-4</v>
      </c>
      <c r="J275" s="11">
        <v>1.712962962962963E-3</v>
      </c>
      <c r="K275" s="8">
        <v>0.70050925925925922</v>
      </c>
      <c r="L275" s="11">
        <v>1.4236111111111112E-3</v>
      </c>
      <c r="M275" s="10">
        <v>0.73599999999999999</v>
      </c>
      <c r="N275" s="2">
        <f t="shared" si="31"/>
        <v>16</v>
      </c>
      <c r="O275" s="2">
        <f t="shared" si="32"/>
        <v>48</v>
      </c>
      <c r="P275" s="7">
        <f t="shared" si="33"/>
        <v>16.8</v>
      </c>
      <c r="Q275" s="4">
        <v>45500</v>
      </c>
      <c r="R275" s="5">
        <f t="shared" si="34"/>
        <v>30</v>
      </c>
    </row>
    <row r="276" spans="1:18" x14ac:dyDescent="0.2">
      <c r="A276" s="3">
        <v>15</v>
      </c>
      <c r="B276" s="3" t="s">
        <v>47</v>
      </c>
      <c r="C276" s="3" t="s">
        <v>15</v>
      </c>
      <c r="D276" s="17">
        <v>46</v>
      </c>
      <c r="E276" s="17">
        <v>44.25</v>
      </c>
      <c r="F276" s="10">
        <f t="shared" si="28"/>
        <v>0.96195652173913049</v>
      </c>
      <c r="G276" s="10">
        <f t="shared" si="29"/>
        <v>3.8043478260869568E-2</v>
      </c>
      <c r="H276" s="17">
        <f t="shared" si="30"/>
        <v>1.75</v>
      </c>
      <c r="I276" s="11">
        <v>2.3148148148148149E-4</v>
      </c>
      <c r="J276" s="11">
        <v>1.8634259259259259E-3</v>
      </c>
      <c r="K276" s="8">
        <v>0.59717592592592594</v>
      </c>
      <c r="L276" s="11">
        <v>1.2731481481481483E-3</v>
      </c>
      <c r="M276" s="10">
        <v>0.78569999999999995</v>
      </c>
      <c r="N276" s="2">
        <f t="shared" si="31"/>
        <v>14</v>
      </c>
      <c r="O276" s="2">
        <f t="shared" si="32"/>
        <v>19</v>
      </c>
      <c r="P276" s="7">
        <f t="shared" si="33"/>
        <v>14.316666666666666</v>
      </c>
      <c r="Q276" s="4">
        <v>45496</v>
      </c>
      <c r="R276" s="5">
        <f t="shared" si="34"/>
        <v>30</v>
      </c>
    </row>
    <row r="277" spans="1:18" x14ac:dyDescent="0.2">
      <c r="A277" s="3">
        <v>16</v>
      </c>
      <c r="B277" s="3" t="s">
        <v>48</v>
      </c>
      <c r="C277" s="3" t="s">
        <v>16</v>
      </c>
      <c r="D277" s="17">
        <v>46</v>
      </c>
      <c r="E277" s="17">
        <v>43.5</v>
      </c>
      <c r="F277" s="10">
        <f t="shared" si="28"/>
        <v>0.94565217391304346</v>
      </c>
      <c r="G277" s="10">
        <f t="shared" si="29"/>
        <v>5.434782608695652E-2</v>
      </c>
      <c r="H277" s="17">
        <f t="shared" si="30"/>
        <v>2.5</v>
      </c>
      <c r="I277" s="11">
        <v>2.8935185185185184E-4</v>
      </c>
      <c r="J277" s="11">
        <v>1.7013888888888888E-3</v>
      </c>
      <c r="K277" s="8">
        <v>5.6192129629629627E-2</v>
      </c>
      <c r="L277" s="11">
        <v>1.9328703703703704E-3</v>
      </c>
      <c r="M277" s="10">
        <v>0.7</v>
      </c>
      <c r="N277" s="2">
        <f t="shared" si="31"/>
        <v>1</v>
      </c>
      <c r="O277" s="2">
        <f t="shared" si="32"/>
        <v>20</v>
      </c>
      <c r="P277" s="7">
        <f t="shared" si="33"/>
        <v>1.3333333333333333</v>
      </c>
      <c r="Q277" s="4">
        <v>45492</v>
      </c>
      <c r="R277" s="5">
        <f t="shared" si="34"/>
        <v>29</v>
      </c>
    </row>
    <row r="278" spans="1:18" x14ac:dyDescent="0.2">
      <c r="A278" s="3">
        <v>17</v>
      </c>
      <c r="B278" s="3" t="s">
        <v>49</v>
      </c>
      <c r="C278" s="3" t="s">
        <v>17</v>
      </c>
      <c r="D278" s="17">
        <v>42</v>
      </c>
      <c r="E278" s="17">
        <v>40</v>
      </c>
      <c r="F278" s="10">
        <f t="shared" si="28"/>
        <v>0.95238095238095233</v>
      </c>
      <c r="G278" s="10">
        <f t="shared" si="29"/>
        <v>4.7619047619047616E-2</v>
      </c>
      <c r="H278" s="17">
        <f t="shared" si="30"/>
        <v>2</v>
      </c>
      <c r="I278" s="11">
        <v>3.0092592592592595E-4</v>
      </c>
      <c r="J278" s="11">
        <v>1.6782407407407408E-3</v>
      </c>
      <c r="K278" s="8">
        <v>0.1685763888888889</v>
      </c>
      <c r="L278" s="11">
        <v>1.4351851851851852E-3</v>
      </c>
      <c r="M278" s="10">
        <v>0.68259999999999998</v>
      </c>
      <c r="N278" s="2">
        <f t="shared" si="31"/>
        <v>4</v>
      </c>
      <c r="O278" s="2">
        <f t="shared" si="32"/>
        <v>2</v>
      </c>
      <c r="P278" s="7">
        <f t="shared" si="33"/>
        <v>4.0333333333333332</v>
      </c>
      <c r="Q278" s="4">
        <v>45503</v>
      </c>
      <c r="R278" s="5">
        <f t="shared" si="34"/>
        <v>31</v>
      </c>
    </row>
    <row r="279" spans="1:18" x14ac:dyDescent="0.2">
      <c r="A279" s="3">
        <v>18</v>
      </c>
      <c r="B279" s="3" t="s">
        <v>44</v>
      </c>
      <c r="C279" s="3" t="s">
        <v>18</v>
      </c>
      <c r="D279" s="17">
        <v>9.75</v>
      </c>
      <c r="E279" s="17">
        <v>9.25</v>
      </c>
      <c r="F279" s="10">
        <f t="shared" si="28"/>
        <v>0.94871794871794868</v>
      </c>
      <c r="G279" s="10">
        <f t="shared" si="29"/>
        <v>5.128205128205128E-2</v>
      </c>
      <c r="H279" s="17">
        <f t="shared" si="30"/>
        <v>0.5</v>
      </c>
      <c r="I279" s="11">
        <v>1.6203703703703703E-4</v>
      </c>
      <c r="J279" s="11">
        <v>1.4814814814814814E-3</v>
      </c>
      <c r="K279" s="8">
        <v>0.3991898148148148</v>
      </c>
      <c r="L279" s="11">
        <v>7.291666666666667E-4</v>
      </c>
      <c r="M279" s="10">
        <v>0.81079999999999997</v>
      </c>
      <c r="N279" s="2">
        <f t="shared" si="31"/>
        <v>9</v>
      </c>
      <c r="O279" s="2">
        <f t="shared" si="32"/>
        <v>34</v>
      </c>
      <c r="P279" s="7">
        <f t="shared" si="33"/>
        <v>9.5666666666666664</v>
      </c>
      <c r="Q279" s="4">
        <v>45493</v>
      </c>
      <c r="R279" s="5">
        <f t="shared" si="34"/>
        <v>29</v>
      </c>
    </row>
    <row r="280" spans="1:18" x14ac:dyDescent="0.2">
      <c r="A280" s="3">
        <v>19</v>
      </c>
      <c r="B280" s="3" t="s">
        <v>45</v>
      </c>
      <c r="C280" s="3" t="s">
        <v>19</v>
      </c>
      <c r="D280" s="17">
        <v>56.25</v>
      </c>
      <c r="E280" s="17">
        <v>52.5</v>
      </c>
      <c r="F280" s="10">
        <f t="shared" si="28"/>
        <v>0.93333333333333335</v>
      </c>
      <c r="G280" s="10">
        <f t="shared" si="29"/>
        <v>6.6666666666666666E-2</v>
      </c>
      <c r="H280" s="17">
        <f t="shared" si="30"/>
        <v>3.75</v>
      </c>
      <c r="I280" s="11">
        <v>3.2407407407407406E-4</v>
      </c>
      <c r="J280" s="11">
        <v>1.5393518518518519E-3</v>
      </c>
      <c r="K280" s="8">
        <v>0.95733796296296292</v>
      </c>
      <c r="L280" s="11">
        <v>1.7708333333333332E-3</v>
      </c>
      <c r="M280" s="10">
        <v>0.66969999999999996</v>
      </c>
      <c r="N280" s="2">
        <f t="shared" si="31"/>
        <v>22</v>
      </c>
      <c r="O280" s="2">
        <f t="shared" si="32"/>
        <v>58</v>
      </c>
      <c r="P280" s="7">
        <f t="shared" si="33"/>
        <v>22.966666666666665</v>
      </c>
      <c r="Q280" s="4">
        <v>45487</v>
      </c>
      <c r="R280" s="5">
        <f t="shared" si="34"/>
        <v>29</v>
      </c>
    </row>
    <row r="281" spans="1:18" x14ac:dyDescent="0.2">
      <c r="A281" s="3">
        <v>20</v>
      </c>
      <c r="B281" s="3" t="s">
        <v>46</v>
      </c>
      <c r="C281" s="3" t="s">
        <v>20</v>
      </c>
      <c r="D281" s="17">
        <v>45.5</v>
      </c>
      <c r="E281" s="17">
        <v>43.5</v>
      </c>
      <c r="F281" s="10">
        <f t="shared" si="28"/>
        <v>0.95604395604395609</v>
      </c>
      <c r="G281" s="10">
        <f t="shared" si="29"/>
        <v>4.3956043956043959E-2</v>
      </c>
      <c r="H281" s="17">
        <f t="shared" si="30"/>
        <v>2</v>
      </c>
      <c r="I281" s="11">
        <v>3.7037037037037035E-4</v>
      </c>
      <c r="J281" s="11">
        <v>1.5740740740740741E-3</v>
      </c>
      <c r="K281" s="8">
        <v>0.8568634259259259</v>
      </c>
      <c r="L281" s="11">
        <v>2.7314814814814814E-3</v>
      </c>
      <c r="M281" s="10">
        <v>0.60219999999999996</v>
      </c>
      <c r="N281" s="2">
        <f t="shared" si="31"/>
        <v>20</v>
      </c>
      <c r="O281" s="2">
        <f t="shared" si="32"/>
        <v>33</v>
      </c>
      <c r="P281" s="7">
        <f t="shared" si="33"/>
        <v>20.55</v>
      </c>
      <c r="Q281" s="4">
        <v>45484</v>
      </c>
      <c r="R281" s="5">
        <f t="shared" si="34"/>
        <v>28</v>
      </c>
    </row>
    <row r="282" spans="1:18" x14ac:dyDescent="0.2">
      <c r="A282" s="3">
        <v>1</v>
      </c>
      <c r="B282" s="3" t="s">
        <v>30</v>
      </c>
      <c r="C282" s="3" t="s">
        <v>1</v>
      </c>
      <c r="D282" s="17">
        <v>86.5</v>
      </c>
      <c r="E282" s="17">
        <v>76.25</v>
      </c>
      <c r="F282" s="10">
        <f t="shared" si="28"/>
        <v>0.88150289017341044</v>
      </c>
      <c r="G282" s="10">
        <f t="shared" si="29"/>
        <v>0.11849710982658959</v>
      </c>
      <c r="H282" s="17">
        <f t="shared" si="30"/>
        <v>10.25</v>
      </c>
      <c r="I282" s="11">
        <v>5.2083333333333333E-4</v>
      </c>
      <c r="J282" s="11">
        <v>1.3541666666666667E-3</v>
      </c>
      <c r="K282" s="8">
        <v>0.49704861111111109</v>
      </c>
      <c r="L282" s="11">
        <v>3.5532407407407409E-3</v>
      </c>
      <c r="M282" s="10">
        <v>0.45029999999999998</v>
      </c>
      <c r="N282" s="2">
        <f t="shared" si="31"/>
        <v>11</v>
      </c>
      <c r="O282" s="2">
        <f t="shared" si="32"/>
        <v>55</v>
      </c>
      <c r="P282" s="7">
        <f t="shared" si="33"/>
        <v>11.916666666666666</v>
      </c>
      <c r="Q282" s="4">
        <v>45479</v>
      </c>
      <c r="R282" s="5">
        <f t="shared" si="34"/>
        <v>27</v>
      </c>
    </row>
    <row r="283" spans="1:18" x14ac:dyDescent="0.2">
      <c r="A283" s="3">
        <v>2</v>
      </c>
      <c r="B283" s="3" t="s">
        <v>31</v>
      </c>
      <c r="C283" s="3" t="s">
        <v>2</v>
      </c>
      <c r="D283" s="17">
        <v>112.5</v>
      </c>
      <c r="E283" s="17">
        <v>110.25</v>
      </c>
      <c r="F283" s="10">
        <f t="shared" si="28"/>
        <v>0.98</v>
      </c>
      <c r="G283" s="10">
        <f t="shared" si="29"/>
        <v>0.02</v>
      </c>
      <c r="H283" s="17">
        <f t="shared" si="30"/>
        <v>2.25</v>
      </c>
      <c r="I283" s="11">
        <v>2.199074074074074E-4</v>
      </c>
      <c r="J283" s="11">
        <v>1.3078703703703703E-3</v>
      </c>
      <c r="K283" s="8">
        <v>0.88416666666666666</v>
      </c>
      <c r="L283" s="11">
        <v>1.7476851851851852E-3</v>
      </c>
      <c r="M283" s="10">
        <v>0.78300000000000003</v>
      </c>
      <c r="N283" s="2">
        <f t="shared" si="31"/>
        <v>21</v>
      </c>
      <c r="O283" s="2">
        <f t="shared" si="32"/>
        <v>13</v>
      </c>
      <c r="P283" s="7">
        <f t="shared" si="33"/>
        <v>21.216666666666665</v>
      </c>
      <c r="Q283" s="4">
        <v>45489</v>
      </c>
      <c r="R283" s="5">
        <f t="shared" si="34"/>
        <v>29</v>
      </c>
    </row>
    <row r="284" spans="1:18" x14ac:dyDescent="0.2">
      <c r="A284" s="3">
        <v>3</v>
      </c>
      <c r="B284" s="3" t="s">
        <v>32</v>
      </c>
      <c r="C284" s="3" t="s">
        <v>3</v>
      </c>
      <c r="D284" s="17">
        <v>64.75</v>
      </c>
      <c r="E284" s="17">
        <v>62</v>
      </c>
      <c r="F284" s="10">
        <f t="shared" si="28"/>
        <v>0.9575289575289575</v>
      </c>
      <c r="G284" s="10">
        <f t="shared" si="29"/>
        <v>4.2471042471042469E-2</v>
      </c>
      <c r="H284" s="17">
        <f t="shared" si="30"/>
        <v>2.75</v>
      </c>
      <c r="I284" s="11">
        <v>2.3148148148148149E-4</v>
      </c>
      <c r="J284" s="11">
        <v>1.4583333333333334E-3</v>
      </c>
      <c r="K284" s="8">
        <v>0.28681712962962963</v>
      </c>
      <c r="L284" s="11">
        <v>1.2847222222222223E-3</v>
      </c>
      <c r="M284" s="10">
        <v>0.75390000000000001</v>
      </c>
      <c r="N284" s="2">
        <f t="shared" si="31"/>
        <v>6</v>
      </c>
      <c r="O284" s="2">
        <f t="shared" si="32"/>
        <v>53</v>
      </c>
      <c r="P284" s="7">
        <f t="shared" si="33"/>
        <v>6.8833333333333329</v>
      </c>
      <c r="Q284" s="4">
        <v>45486</v>
      </c>
      <c r="R284" s="5">
        <f t="shared" si="34"/>
        <v>28</v>
      </c>
    </row>
    <row r="285" spans="1:18" x14ac:dyDescent="0.2">
      <c r="A285" s="3">
        <v>4</v>
      </c>
      <c r="B285" s="3" t="s">
        <v>33</v>
      </c>
      <c r="C285" s="3" t="s">
        <v>4</v>
      </c>
      <c r="D285" s="17">
        <v>57.75</v>
      </c>
      <c r="E285" s="17">
        <v>53.5</v>
      </c>
      <c r="F285" s="10">
        <f t="shared" si="28"/>
        <v>0.92640692640692646</v>
      </c>
      <c r="G285" s="10">
        <f t="shared" si="29"/>
        <v>7.3593073593073599E-2</v>
      </c>
      <c r="H285" s="17">
        <f t="shared" si="30"/>
        <v>4.25</v>
      </c>
      <c r="I285" s="11">
        <v>2.0833333333333335E-4</v>
      </c>
      <c r="J285" s="11">
        <v>1.4583333333333334E-3</v>
      </c>
      <c r="K285" s="8">
        <v>0.37537037037037035</v>
      </c>
      <c r="L285" s="11">
        <v>1.7476851851851852E-3</v>
      </c>
      <c r="M285" s="10">
        <v>0.79559999999999997</v>
      </c>
      <c r="N285" s="2">
        <f t="shared" si="31"/>
        <v>9</v>
      </c>
      <c r="O285" s="2">
        <f t="shared" si="32"/>
        <v>0</v>
      </c>
      <c r="P285" s="7">
        <f t="shared" si="33"/>
        <v>9</v>
      </c>
      <c r="Q285" s="4">
        <v>45484</v>
      </c>
      <c r="R285" s="5">
        <f t="shared" si="34"/>
        <v>28</v>
      </c>
    </row>
    <row r="286" spans="1:18" x14ac:dyDescent="0.2">
      <c r="A286" s="3">
        <v>5</v>
      </c>
      <c r="B286" s="3" t="s">
        <v>34</v>
      </c>
      <c r="C286" s="3" t="s">
        <v>5</v>
      </c>
      <c r="D286" s="17">
        <v>12</v>
      </c>
      <c r="E286" s="17">
        <v>11.75</v>
      </c>
      <c r="F286" s="10">
        <f t="shared" si="28"/>
        <v>0.97916666666666663</v>
      </c>
      <c r="G286" s="10">
        <f t="shared" si="29"/>
        <v>2.0833333333333332E-2</v>
      </c>
      <c r="H286" s="17">
        <f t="shared" si="30"/>
        <v>0.25</v>
      </c>
      <c r="I286" s="11">
        <v>1.5046296296296297E-4</v>
      </c>
      <c r="J286" s="11">
        <v>1.4236111111111112E-3</v>
      </c>
      <c r="K286" s="8">
        <v>0.63732638888888893</v>
      </c>
      <c r="L286" s="11">
        <v>1.2268518518518518E-3</v>
      </c>
      <c r="M286" s="10">
        <v>0.89580000000000004</v>
      </c>
      <c r="N286" s="2">
        <f t="shared" si="31"/>
        <v>15</v>
      </c>
      <c r="O286" s="2">
        <f t="shared" si="32"/>
        <v>17</v>
      </c>
      <c r="P286" s="7">
        <f t="shared" si="33"/>
        <v>15.283333333333333</v>
      </c>
      <c r="Q286" s="4">
        <v>45478</v>
      </c>
      <c r="R286" s="5">
        <f t="shared" si="34"/>
        <v>27</v>
      </c>
    </row>
    <row r="287" spans="1:18" x14ac:dyDescent="0.2">
      <c r="A287" s="3">
        <v>1</v>
      </c>
      <c r="B287" s="3" t="s">
        <v>30</v>
      </c>
      <c r="C287" s="3" t="s">
        <v>1</v>
      </c>
      <c r="D287" s="17">
        <v>61.5</v>
      </c>
      <c r="E287" s="17">
        <v>59</v>
      </c>
      <c r="F287" s="10">
        <f t="shared" si="28"/>
        <v>0.95934959349593496</v>
      </c>
      <c r="G287" s="10">
        <f t="shared" si="29"/>
        <v>4.065040650406504E-2</v>
      </c>
      <c r="H287" s="17">
        <f t="shared" si="30"/>
        <v>2.5</v>
      </c>
      <c r="I287" s="11">
        <v>2.3148148148148149E-4</v>
      </c>
      <c r="J287" s="11">
        <v>1.5162037037037036E-3</v>
      </c>
      <c r="K287" s="8">
        <v>0.9713194444444444</v>
      </c>
      <c r="L287" s="11">
        <v>3.1944444444444446E-3</v>
      </c>
      <c r="M287" s="10">
        <v>0.79179999999999995</v>
      </c>
      <c r="N287" s="2">
        <f t="shared" si="31"/>
        <v>23</v>
      </c>
      <c r="O287" s="2">
        <f t="shared" si="32"/>
        <v>18</v>
      </c>
      <c r="P287" s="7">
        <f t="shared" si="33"/>
        <v>23.3</v>
      </c>
      <c r="Q287" s="4">
        <v>45495</v>
      </c>
      <c r="R287" s="5">
        <f t="shared" si="34"/>
        <v>30</v>
      </c>
    </row>
    <row r="288" spans="1:18" x14ac:dyDescent="0.2">
      <c r="A288" s="3">
        <v>2</v>
      </c>
      <c r="B288" s="3" t="s">
        <v>31</v>
      </c>
      <c r="C288" s="3" t="s">
        <v>2</v>
      </c>
      <c r="D288" s="17">
        <v>50.5</v>
      </c>
      <c r="E288" s="17">
        <v>48.75</v>
      </c>
      <c r="F288" s="10">
        <f t="shared" si="28"/>
        <v>0.96534653465346532</v>
      </c>
      <c r="G288" s="10">
        <f t="shared" si="29"/>
        <v>3.4653465346534656E-2</v>
      </c>
      <c r="H288" s="17">
        <f t="shared" si="30"/>
        <v>1.75</v>
      </c>
      <c r="I288" s="11">
        <v>2.8935185185185184E-4</v>
      </c>
      <c r="J288" s="11">
        <v>1.5625000000000001E-3</v>
      </c>
      <c r="K288" s="8">
        <v>0.47059027777777779</v>
      </c>
      <c r="L288" s="11">
        <v>3.8541666666666668E-3</v>
      </c>
      <c r="M288" s="10">
        <v>0.745</v>
      </c>
      <c r="N288" s="2">
        <f t="shared" si="31"/>
        <v>11</v>
      </c>
      <c r="O288" s="2">
        <f t="shared" si="32"/>
        <v>17</v>
      </c>
      <c r="P288" s="7">
        <f t="shared" si="33"/>
        <v>11.283333333333333</v>
      </c>
      <c r="Q288" s="4">
        <v>45503</v>
      </c>
      <c r="R288" s="5">
        <f t="shared" si="34"/>
        <v>31</v>
      </c>
    </row>
    <row r="289" spans="1:18" x14ac:dyDescent="0.2">
      <c r="A289" s="3">
        <v>8</v>
      </c>
      <c r="B289" s="3" t="s">
        <v>37</v>
      </c>
      <c r="C289" s="3" t="s">
        <v>8</v>
      </c>
      <c r="D289" s="17">
        <v>38.25</v>
      </c>
      <c r="E289" s="17">
        <v>37.5</v>
      </c>
      <c r="F289" s="10">
        <f t="shared" si="28"/>
        <v>0.98039215686274506</v>
      </c>
      <c r="G289" s="10">
        <f t="shared" si="29"/>
        <v>1.9607843137254902E-2</v>
      </c>
      <c r="H289" s="17">
        <f t="shared" si="30"/>
        <v>0.75</v>
      </c>
      <c r="I289" s="11">
        <v>1.7361111111111112E-4</v>
      </c>
      <c r="J289" s="11">
        <v>1.5625000000000001E-3</v>
      </c>
      <c r="K289" s="8">
        <v>0.40074074074074073</v>
      </c>
      <c r="L289" s="11">
        <v>1.5277777777777779E-3</v>
      </c>
      <c r="M289" s="10">
        <v>0.82240000000000002</v>
      </c>
      <c r="N289" s="2">
        <f t="shared" si="31"/>
        <v>9</v>
      </c>
      <c r="O289" s="2">
        <f t="shared" si="32"/>
        <v>37</v>
      </c>
      <c r="P289" s="7">
        <f t="shared" si="33"/>
        <v>9.6166666666666671</v>
      </c>
      <c r="Q289" s="4">
        <v>45501</v>
      </c>
      <c r="R289" s="5">
        <f t="shared" si="34"/>
        <v>31</v>
      </c>
    </row>
    <row r="290" spans="1:18" x14ac:dyDescent="0.2">
      <c r="A290" s="3">
        <v>9</v>
      </c>
      <c r="B290" s="3" t="s">
        <v>38</v>
      </c>
      <c r="C290" s="3" t="s">
        <v>9</v>
      </c>
      <c r="D290" s="17">
        <v>44.5</v>
      </c>
      <c r="E290" s="17">
        <v>43</v>
      </c>
      <c r="F290" s="10">
        <f t="shared" si="28"/>
        <v>0.9662921348314607</v>
      </c>
      <c r="G290" s="10">
        <f t="shared" si="29"/>
        <v>3.3707865168539325E-2</v>
      </c>
      <c r="H290" s="17">
        <f t="shared" si="30"/>
        <v>1.5</v>
      </c>
      <c r="I290" s="11">
        <v>2.199074074074074E-4</v>
      </c>
      <c r="J290" s="11">
        <v>1.5625000000000001E-3</v>
      </c>
      <c r="K290" s="8">
        <v>3.4918981481481481E-2</v>
      </c>
      <c r="L290" s="11">
        <v>3.1828703703703702E-3</v>
      </c>
      <c r="M290" s="10">
        <v>0.78290000000000004</v>
      </c>
      <c r="N290" s="2">
        <f t="shared" si="31"/>
        <v>0</v>
      </c>
      <c r="O290" s="2">
        <f t="shared" si="32"/>
        <v>50</v>
      </c>
      <c r="P290" s="7">
        <f t="shared" si="33"/>
        <v>0.83333333333333337</v>
      </c>
      <c r="Q290" s="4">
        <v>45481</v>
      </c>
      <c r="R290" s="5">
        <f t="shared" si="34"/>
        <v>28</v>
      </c>
    </row>
    <row r="291" spans="1:18" x14ac:dyDescent="0.2">
      <c r="A291" s="3">
        <v>10</v>
      </c>
      <c r="B291" s="3" t="s">
        <v>39</v>
      </c>
      <c r="C291" s="3" t="s">
        <v>10</v>
      </c>
      <c r="D291" s="17">
        <v>43</v>
      </c>
      <c r="E291" s="17">
        <v>41.25</v>
      </c>
      <c r="F291" s="10">
        <f t="shared" si="28"/>
        <v>0.95930232558139539</v>
      </c>
      <c r="G291" s="10">
        <f t="shared" si="29"/>
        <v>4.0697674418604654E-2</v>
      </c>
      <c r="H291" s="17">
        <f t="shared" si="30"/>
        <v>1.75</v>
      </c>
      <c r="I291" s="11">
        <v>2.199074074074074E-4</v>
      </c>
      <c r="J291" s="11">
        <v>1.6666666666666668E-3</v>
      </c>
      <c r="K291" s="8">
        <v>0.87339120370370371</v>
      </c>
      <c r="L291" s="11">
        <v>2.3611111111111111E-3</v>
      </c>
      <c r="M291" s="10">
        <v>0.79290000000000005</v>
      </c>
      <c r="N291" s="2">
        <f t="shared" si="31"/>
        <v>20</v>
      </c>
      <c r="O291" s="2">
        <f t="shared" si="32"/>
        <v>57</v>
      </c>
      <c r="P291" s="7">
        <f t="shared" si="33"/>
        <v>20.95</v>
      </c>
      <c r="Q291" s="4">
        <v>45500</v>
      </c>
      <c r="R291" s="5">
        <f t="shared" si="34"/>
        <v>30</v>
      </c>
    </row>
    <row r="292" spans="1:18" x14ac:dyDescent="0.2">
      <c r="A292" s="3">
        <v>11</v>
      </c>
      <c r="B292" s="3" t="s">
        <v>40</v>
      </c>
      <c r="C292" s="3" t="s">
        <v>11</v>
      </c>
      <c r="D292" s="17">
        <v>52</v>
      </c>
      <c r="E292" s="17">
        <v>50</v>
      </c>
      <c r="F292" s="10">
        <f t="shared" si="28"/>
        <v>0.96153846153846156</v>
      </c>
      <c r="G292" s="10">
        <f t="shared" si="29"/>
        <v>3.8461538461538464E-2</v>
      </c>
      <c r="H292" s="17">
        <f t="shared" si="30"/>
        <v>2</v>
      </c>
      <c r="I292" s="11">
        <v>3.0092592592592595E-4</v>
      </c>
      <c r="J292" s="11">
        <v>1.6550925925925926E-3</v>
      </c>
      <c r="K292" s="8">
        <v>0.12239583333333333</v>
      </c>
      <c r="L292" s="11">
        <v>2.2569444444444442E-3</v>
      </c>
      <c r="M292" s="10">
        <v>0.68779999999999997</v>
      </c>
      <c r="N292" s="2">
        <f t="shared" si="31"/>
        <v>2</v>
      </c>
      <c r="O292" s="2">
        <f t="shared" si="32"/>
        <v>56</v>
      </c>
      <c r="P292" s="7">
        <f t="shared" si="33"/>
        <v>2.9333333333333336</v>
      </c>
      <c r="Q292" s="4">
        <v>45483</v>
      </c>
      <c r="R292" s="5">
        <f t="shared" si="34"/>
        <v>28</v>
      </c>
    </row>
    <row r="293" spans="1:18" x14ac:dyDescent="0.2">
      <c r="A293" s="3">
        <v>12</v>
      </c>
      <c r="B293" s="3" t="s">
        <v>41</v>
      </c>
      <c r="C293" s="3" t="s">
        <v>12</v>
      </c>
      <c r="D293" s="17">
        <v>19.25</v>
      </c>
      <c r="E293" s="17">
        <v>19</v>
      </c>
      <c r="F293" s="10">
        <f t="shared" si="28"/>
        <v>0.98701298701298701</v>
      </c>
      <c r="G293" s="10">
        <f t="shared" si="29"/>
        <v>1.2987012987012988E-2</v>
      </c>
      <c r="H293" s="17">
        <f t="shared" si="30"/>
        <v>0.25</v>
      </c>
      <c r="I293" s="11">
        <v>3.3564814814814812E-4</v>
      </c>
      <c r="J293" s="11">
        <v>1.5740740740740741E-3</v>
      </c>
      <c r="K293" s="8">
        <v>0.34311342592592592</v>
      </c>
      <c r="L293" s="11">
        <v>1.3194444444444445E-3</v>
      </c>
      <c r="M293" s="10">
        <v>0.58440000000000003</v>
      </c>
      <c r="N293" s="2">
        <f t="shared" si="31"/>
        <v>8</v>
      </c>
      <c r="O293" s="2">
        <f t="shared" si="32"/>
        <v>14</v>
      </c>
      <c r="P293" s="7">
        <f t="shared" si="33"/>
        <v>8.2333333333333325</v>
      </c>
      <c r="Q293" s="4">
        <v>45484</v>
      </c>
      <c r="R293" s="5">
        <f t="shared" si="34"/>
        <v>28</v>
      </c>
    </row>
    <row r="294" spans="1:18" x14ac:dyDescent="0.2">
      <c r="A294" s="3">
        <v>13</v>
      </c>
      <c r="B294" s="3" t="s">
        <v>42</v>
      </c>
      <c r="C294" s="3" t="s">
        <v>13</v>
      </c>
      <c r="D294" s="17">
        <v>72.75</v>
      </c>
      <c r="E294" s="17">
        <v>62.5</v>
      </c>
      <c r="F294" s="10">
        <f t="shared" si="28"/>
        <v>0.85910652920962194</v>
      </c>
      <c r="G294" s="10">
        <f t="shared" si="29"/>
        <v>0.14089347079037801</v>
      </c>
      <c r="H294" s="17">
        <f t="shared" si="30"/>
        <v>10.25</v>
      </c>
      <c r="I294" s="11">
        <v>4.7453703703703704E-4</v>
      </c>
      <c r="J294" s="11">
        <v>1.6203703703703703E-3</v>
      </c>
      <c r="K294" s="8">
        <v>0.35571759259259261</v>
      </c>
      <c r="L294" s="11">
        <v>4.9768518518518521E-3</v>
      </c>
      <c r="M294" s="10">
        <v>0.5544</v>
      </c>
      <c r="N294" s="2">
        <f t="shared" si="31"/>
        <v>8</v>
      </c>
      <c r="O294" s="2">
        <f t="shared" si="32"/>
        <v>32</v>
      </c>
      <c r="P294" s="7">
        <f t="shared" si="33"/>
        <v>8.5333333333333332</v>
      </c>
      <c r="Q294" s="4">
        <v>45495</v>
      </c>
      <c r="R294" s="5">
        <f t="shared" si="34"/>
        <v>30</v>
      </c>
    </row>
    <row r="295" spans="1:18" x14ac:dyDescent="0.2">
      <c r="A295" s="3">
        <v>14</v>
      </c>
      <c r="B295" s="3" t="s">
        <v>43</v>
      </c>
      <c r="C295" s="3" t="s">
        <v>14</v>
      </c>
      <c r="D295" s="17">
        <v>54.75</v>
      </c>
      <c r="E295" s="17">
        <v>53</v>
      </c>
      <c r="F295" s="10">
        <f t="shared" si="28"/>
        <v>0.96803652968036524</v>
      </c>
      <c r="G295" s="10">
        <f t="shared" si="29"/>
        <v>3.1963470319634701E-2</v>
      </c>
      <c r="H295" s="17">
        <f t="shared" si="30"/>
        <v>1.75</v>
      </c>
      <c r="I295" s="11">
        <v>2.4305555555555555E-4</v>
      </c>
      <c r="J295" s="11">
        <v>1.6087962962962963E-3</v>
      </c>
      <c r="K295" s="8">
        <v>9.7129629629629635E-2</v>
      </c>
      <c r="L295" s="11">
        <v>1.2731481481481483E-3</v>
      </c>
      <c r="M295" s="10">
        <v>0.76849999999999996</v>
      </c>
      <c r="N295" s="2">
        <f t="shared" si="31"/>
        <v>2</v>
      </c>
      <c r="O295" s="2">
        <f t="shared" si="32"/>
        <v>19</v>
      </c>
      <c r="P295" s="7">
        <f t="shared" si="33"/>
        <v>2.3166666666666664</v>
      </c>
      <c r="Q295" s="4">
        <v>45502</v>
      </c>
      <c r="R295" s="5">
        <f t="shared" si="34"/>
        <v>31</v>
      </c>
    </row>
    <row r="296" spans="1:18" x14ac:dyDescent="0.2">
      <c r="A296" s="3">
        <v>15</v>
      </c>
      <c r="B296" s="3" t="s">
        <v>47</v>
      </c>
      <c r="C296" s="3" t="s">
        <v>15</v>
      </c>
      <c r="D296" s="17">
        <v>43.25</v>
      </c>
      <c r="E296" s="17">
        <v>42.25</v>
      </c>
      <c r="F296" s="10">
        <f t="shared" si="28"/>
        <v>0.97687861271676302</v>
      </c>
      <c r="G296" s="10">
        <f t="shared" si="29"/>
        <v>2.3121387283236993E-2</v>
      </c>
      <c r="H296" s="17">
        <f t="shared" si="30"/>
        <v>1</v>
      </c>
      <c r="I296" s="11">
        <v>2.0833333333333335E-4</v>
      </c>
      <c r="J296" s="11">
        <v>1.5393518518518519E-3</v>
      </c>
      <c r="K296" s="8">
        <v>0.20722222222222222</v>
      </c>
      <c r="L296" s="11">
        <v>1.5509259259259259E-3</v>
      </c>
      <c r="M296" s="10">
        <v>0.81399999999999995</v>
      </c>
      <c r="N296" s="2">
        <f t="shared" si="31"/>
        <v>4</v>
      </c>
      <c r="O296" s="2">
        <f t="shared" si="32"/>
        <v>58</v>
      </c>
      <c r="P296" s="7">
        <f t="shared" si="33"/>
        <v>4.9666666666666668</v>
      </c>
      <c r="Q296" s="4">
        <v>45479</v>
      </c>
      <c r="R296" s="5">
        <f t="shared" si="34"/>
        <v>27</v>
      </c>
    </row>
    <row r="297" spans="1:18" x14ac:dyDescent="0.2">
      <c r="A297" s="3">
        <v>16</v>
      </c>
      <c r="B297" s="3" t="s">
        <v>48</v>
      </c>
      <c r="C297" s="3" t="s">
        <v>16</v>
      </c>
      <c r="D297" s="17">
        <v>51</v>
      </c>
      <c r="E297" s="17">
        <v>49.25</v>
      </c>
      <c r="F297" s="10">
        <f t="shared" si="28"/>
        <v>0.96568627450980393</v>
      </c>
      <c r="G297" s="10">
        <f t="shared" si="29"/>
        <v>3.4313725490196081E-2</v>
      </c>
      <c r="H297" s="17">
        <f t="shared" si="30"/>
        <v>1.75</v>
      </c>
      <c r="I297" s="11">
        <v>1.9675925925925926E-4</v>
      </c>
      <c r="J297" s="11">
        <v>1.6550925925925926E-3</v>
      </c>
      <c r="K297" s="8">
        <v>6.6087962962962959E-2</v>
      </c>
      <c r="L297" s="11">
        <v>1.3541666666666667E-3</v>
      </c>
      <c r="M297" s="10">
        <v>0.8</v>
      </c>
      <c r="N297" s="2">
        <f t="shared" si="31"/>
        <v>1</v>
      </c>
      <c r="O297" s="2">
        <f t="shared" si="32"/>
        <v>35</v>
      </c>
      <c r="P297" s="7">
        <f t="shared" si="33"/>
        <v>1.5833333333333335</v>
      </c>
      <c r="Q297" s="4">
        <v>45497</v>
      </c>
      <c r="R297" s="5">
        <f t="shared" si="34"/>
        <v>30</v>
      </c>
    </row>
    <row r="298" spans="1:18" x14ac:dyDescent="0.2">
      <c r="A298" s="3">
        <v>17</v>
      </c>
      <c r="B298" s="3" t="s">
        <v>49</v>
      </c>
      <c r="C298" s="3" t="s">
        <v>17</v>
      </c>
      <c r="D298" s="17">
        <v>54</v>
      </c>
      <c r="E298" s="17">
        <v>46.25</v>
      </c>
      <c r="F298" s="10">
        <f t="shared" si="28"/>
        <v>0.85648148148148151</v>
      </c>
      <c r="G298" s="10">
        <f t="shared" si="29"/>
        <v>0.14351851851851852</v>
      </c>
      <c r="H298" s="17">
        <f t="shared" si="30"/>
        <v>7.75</v>
      </c>
      <c r="I298" s="11">
        <v>3.4722222222222224E-4</v>
      </c>
      <c r="J298" s="11">
        <v>1.5856481481481481E-3</v>
      </c>
      <c r="K298" s="8">
        <v>0.47818287037037038</v>
      </c>
      <c r="L298" s="11">
        <v>4.4675925925925924E-3</v>
      </c>
      <c r="M298" s="10">
        <v>0.61429999999999996</v>
      </c>
      <c r="N298" s="2">
        <f t="shared" si="31"/>
        <v>11</v>
      </c>
      <c r="O298" s="2">
        <f t="shared" si="32"/>
        <v>28</v>
      </c>
      <c r="P298" s="7">
        <f t="shared" si="33"/>
        <v>11.466666666666667</v>
      </c>
      <c r="Q298" s="4">
        <v>45492</v>
      </c>
      <c r="R298" s="5">
        <f t="shared" si="34"/>
        <v>29</v>
      </c>
    </row>
    <row r="299" spans="1:18" x14ac:dyDescent="0.2">
      <c r="A299" s="3">
        <v>18</v>
      </c>
      <c r="B299" s="3" t="s">
        <v>44</v>
      </c>
      <c r="C299" s="3" t="s">
        <v>18</v>
      </c>
      <c r="D299" s="17">
        <v>115.25</v>
      </c>
      <c r="E299" s="17">
        <v>110.25</v>
      </c>
      <c r="F299" s="10">
        <f t="shared" si="28"/>
        <v>0.95661605206073752</v>
      </c>
      <c r="G299" s="10">
        <f t="shared" si="29"/>
        <v>4.3383947939262472E-2</v>
      </c>
      <c r="H299" s="17">
        <f t="shared" si="30"/>
        <v>5</v>
      </c>
      <c r="I299" s="11">
        <v>3.4722222222222224E-4</v>
      </c>
      <c r="J299" s="11">
        <v>1.5972222222222223E-3</v>
      </c>
      <c r="K299" s="8">
        <v>0.63273148148148151</v>
      </c>
      <c r="L299" s="11">
        <v>2.5462962962962965E-3</v>
      </c>
      <c r="M299" s="10">
        <v>0.6149</v>
      </c>
      <c r="N299" s="2">
        <f t="shared" si="31"/>
        <v>15</v>
      </c>
      <c r="O299" s="2">
        <f t="shared" si="32"/>
        <v>11</v>
      </c>
      <c r="P299" s="7">
        <f t="shared" si="33"/>
        <v>15.183333333333334</v>
      </c>
      <c r="Q299" s="4">
        <v>45479</v>
      </c>
      <c r="R299" s="5">
        <f t="shared" si="34"/>
        <v>27</v>
      </c>
    </row>
    <row r="300" spans="1:18" x14ac:dyDescent="0.2">
      <c r="A300" s="3">
        <v>19</v>
      </c>
      <c r="B300" s="3" t="s">
        <v>45</v>
      </c>
      <c r="C300" s="3" t="s">
        <v>19</v>
      </c>
      <c r="D300" s="17">
        <v>14</v>
      </c>
      <c r="E300" s="17">
        <v>13.75</v>
      </c>
      <c r="F300" s="10">
        <f t="shared" si="28"/>
        <v>0.9821428571428571</v>
      </c>
      <c r="G300" s="10">
        <f t="shared" si="29"/>
        <v>1.7857142857142856E-2</v>
      </c>
      <c r="H300" s="17">
        <f t="shared" si="30"/>
        <v>0.25</v>
      </c>
      <c r="I300" s="11">
        <v>3.0092592592592595E-4</v>
      </c>
      <c r="J300" s="11">
        <v>1.5162037037037036E-3</v>
      </c>
      <c r="K300" s="8">
        <v>0.32932870370370371</v>
      </c>
      <c r="L300" s="11">
        <v>1.3078703703703703E-3</v>
      </c>
      <c r="M300" s="10">
        <v>0.66069999999999995</v>
      </c>
      <c r="N300" s="2">
        <f t="shared" si="31"/>
        <v>7</v>
      </c>
      <c r="O300" s="2">
        <f t="shared" si="32"/>
        <v>54</v>
      </c>
      <c r="P300" s="7">
        <f t="shared" si="33"/>
        <v>7.9</v>
      </c>
      <c r="Q300" s="4">
        <v>45487</v>
      </c>
      <c r="R300" s="5">
        <f t="shared" si="34"/>
        <v>29</v>
      </c>
    </row>
    <row r="301" spans="1:18" x14ac:dyDescent="0.2">
      <c r="A301" s="3">
        <v>20</v>
      </c>
      <c r="B301" s="3" t="s">
        <v>46</v>
      </c>
      <c r="C301" s="3" t="s">
        <v>20</v>
      </c>
      <c r="D301" s="17">
        <v>48</v>
      </c>
      <c r="E301" s="17">
        <v>44</v>
      </c>
      <c r="F301" s="10">
        <f t="shared" si="28"/>
        <v>0.91666666666666663</v>
      </c>
      <c r="G301" s="10">
        <f t="shared" si="29"/>
        <v>8.3333333333333329E-2</v>
      </c>
      <c r="H301" s="17">
        <f t="shared" si="30"/>
        <v>4</v>
      </c>
      <c r="I301" s="11">
        <v>2.6620370370370372E-4</v>
      </c>
      <c r="J301" s="11">
        <v>1.4467592592592592E-3</v>
      </c>
      <c r="K301" s="8">
        <v>0.78241898148148148</v>
      </c>
      <c r="L301" s="11">
        <v>1.9328703703703704E-3</v>
      </c>
      <c r="M301" s="10">
        <v>0.68279999999999996</v>
      </c>
      <c r="N301" s="2">
        <f t="shared" si="31"/>
        <v>18</v>
      </c>
      <c r="O301" s="2">
        <f t="shared" si="32"/>
        <v>46</v>
      </c>
      <c r="P301" s="7">
        <f t="shared" si="33"/>
        <v>18.766666666666666</v>
      </c>
      <c r="Q301" s="4">
        <v>45481</v>
      </c>
      <c r="R301" s="5">
        <f t="shared" si="34"/>
        <v>28</v>
      </c>
    </row>
    <row r="302" spans="1:18" x14ac:dyDescent="0.2">
      <c r="A302" s="3">
        <v>1</v>
      </c>
      <c r="B302" s="3" t="s">
        <v>30</v>
      </c>
      <c r="C302" s="3" t="s">
        <v>1</v>
      </c>
      <c r="D302" s="17">
        <v>95.5</v>
      </c>
      <c r="E302" s="17">
        <v>91.25</v>
      </c>
      <c r="F302" s="10">
        <f t="shared" si="28"/>
        <v>0.95549738219895286</v>
      </c>
      <c r="G302" s="10">
        <f t="shared" si="29"/>
        <v>4.4502617801047119E-2</v>
      </c>
      <c r="H302" s="17">
        <f t="shared" si="30"/>
        <v>4.25</v>
      </c>
      <c r="I302" s="11">
        <v>2.3148148148148149E-4</v>
      </c>
      <c r="J302" s="11">
        <v>1.3599537037037037E-2</v>
      </c>
      <c r="K302" s="8">
        <v>0.25177083333333333</v>
      </c>
      <c r="L302" s="11">
        <v>2.0023148148148148E-3</v>
      </c>
      <c r="M302" s="10">
        <v>0.73140000000000005</v>
      </c>
      <c r="N302" s="2">
        <f t="shared" si="31"/>
        <v>6</v>
      </c>
      <c r="O302" s="2">
        <f t="shared" si="32"/>
        <v>2</v>
      </c>
      <c r="P302" s="7">
        <f t="shared" si="33"/>
        <v>6.0333333333333332</v>
      </c>
      <c r="Q302" s="4">
        <v>45487</v>
      </c>
      <c r="R302" s="5">
        <f t="shared" si="34"/>
        <v>29</v>
      </c>
    </row>
    <row r="303" spans="1:18" x14ac:dyDescent="0.2">
      <c r="A303" s="3">
        <v>2</v>
      </c>
      <c r="B303" s="3" t="s">
        <v>31</v>
      </c>
      <c r="C303" s="3" t="s">
        <v>2</v>
      </c>
      <c r="D303" s="17">
        <v>61.5</v>
      </c>
      <c r="E303" s="17">
        <v>55.75</v>
      </c>
      <c r="F303" s="10">
        <f t="shared" si="28"/>
        <v>0.9065040650406504</v>
      </c>
      <c r="G303" s="10">
        <f t="shared" si="29"/>
        <v>9.3495934959349589E-2</v>
      </c>
      <c r="H303" s="17">
        <f t="shared" si="30"/>
        <v>5.75</v>
      </c>
      <c r="I303" s="11">
        <v>2.8935185185185184E-4</v>
      </c>
      <c r="J303" s="11">
        <v>1.5509259259259259E-3</v>
      </c>
      <c r="K303" s="8">
        <v>0.44502314814814814</v>
      </c>
      <c r="L303" s="11">
        <v>3.7499999999999999E-3</v>
      </c>
      <c r="M303" s="10">
        <v>0.7167</v>
      </c>
      <c r="N303" s="2">
        <f t="shared" si="31"/>
        <v>10</v>
      </c>
      <c r="O303" s="2">
        <f t="shared" si="32"/>
        <v>40</v>
      </c>
      <c r="P303" s="7">
        <f t="shared" si="33"/>
        <v>10.666666666666666</v>
      </c>
      <c r="Q303" s="4">
        <v>45498</v>
      </c>
      <c r="R303" s="5">
        <f t="shared" si="34"/>
        <v>30</v>
      </c>
    </row>
    <row r="304" spans="1:18" x14ac:dyDescent="0.2">
      <c r="A304" s="3">
        <v>3</v>
      </c>
      <c r="B304" s="3" t="s">
        <v>32</v>
      </c>
      <c r="C304" s="3" t="s">
        <v>3</v>
      </c>
      <c r="D304" s="17">
        <v>12</v>
      </c>
      <c r="E304" s="17">
        <v>11.5</v>
      </c>
      <c r="F304" s="10">
        <f t="shared" si="28"/>
        <v>0.95833333333333337</v>
      </c>
      <c r="G304" s="10">
        <f t="shared" si="29"/>
        <v>4.1666666666666664E-2</v>
      </c>
      <c r="H304" s="17">
        <f t="shared" si="30"/>
        <v>0.5</v>
      </c>
      <c r="I304" s="11">
        <v>3.0092592592592595E-4</v>
      </c>
      <c r="J304" s="11">
        <v>1.5509259259259259E-3</v>
      </c>
      <c r="K304" s="8">
        <v>0.46432870370370372</v>
      </c>
      <c r="L304" s="11">
        <v>9.837962962962962E-4</v>
      </c>
      <c r="M304" s="10">
        <v>0.72340000000000004</v>
      </c>
      <c r="N304" s="2">
        <f t="shared" si="31"/>
        <v>11</v>
      </c>
      <c r="O304" s="2">
        <f t="shared" si="32"/>
        <v>8</v>
      </c>
      <c r="P304" s="7">
        <f t="shared" si="33"/>
        <v>11.133333333333333</v>
      </c>
      <c r="Q304" s="4">
        <v>45495</v>
      </c>
      <c r="R304" s="5">
        <f t="shared" si="34"/>
        <v>30</v>
      </c>
    </row>
    <row r="305" spans="1:18" x14ac:dyDescent="0.2">
      <c r="A305" s="3">
        <v>4</v>
      </c>
      <c r="B305" s="3" t="s">
        <v>33</v>
      </c>
      <c r="C305" s="3" t="s">
        <v>4</v>
      </c>
      <c r="D305" s="17">
        <v>55.25</v>
      </c>
      <c r="E305" s="17">
        <v>51.25</v>
      </c>
      <c r="F305" s="10">
        <f t="shared" si="28"/>
        <v>0.92760180995475117</v>
      </c>
      <c r="G305" s="10">
        <f t="shared" si="29"/>
        <v>7.2398190045248875E-2</v>
      </c>
      <c r="H305" s="17">
        <f t="shared" si="30"/>
        <v>4</v>
      </c>
      <c r="I305" s="11">
        <v>3.0092592592592595E-4</v>
      </c>
      <c r="J305" s="11">
        <v>1.5625000000000001E-3</v>
      </c>
      <c r="K305" s="8">
        <v>0.39358796296296295</v>
      </c>
      <c r="L305" s="11">
        <v>2.2569444444444442E-3</v>
      </c>
      <c r="M305" s="10">
        <v>0.63080000000000003</v>
      </c>
      <c r="N305" s="2">
        <f t="shared" si="31"/>
        <v>9</v>
      </c>
      <c r="O305" s="2">
        <f t="shared" si="32"/>
        <v>26</v>
      </c>
      <c r="P305" s="7">
        <f t="shared" si="33"/>
        <v>9.4333333333333336</v>
      </c>
      <c r="Q305" s="4">
        <v>45489</v>
      </c>
      <c r="R305" s="5">
        <f t="shared" si="34"/>
        <v>29</v>
      </c>
    </row>
    <row r="306" spans="1:18" x14ac:dyDescent="0.2">
      <c r="A306" s="3">
        <v>5</v>
      </c>
      <c r="B306" s="3" t="s">
        <v>34</v>
      </c>
      <c r="C306" s="3" t="s">
        <v>5</v>
      </c>
      <c r="D306" s="17">
        <v>68.75</v>
      </c>
      <c r="E306" s="17">
        <v>65.25</v>
      </c>
      <c r="F306" s="10">
        <f t="shared" si="28"/>
        <v>0.9490909090909091</v>
      </c>
      <c r="G306" s="10">
        <f t="shared" si="29"/>
        <v>5.0909090909090911E-2</v>
      </c>
      <c r="H306" s="17">
        <f t="shared" si="30"/>
        <v>3.5</v>
      </c>
      <c r="I306" s="11">
        <v>3.8194444444444446E-4</v>
      </c>
      <c r="J306" s="11">
        <v>1.6087962962962963E-3</v>
      </c>
      <c r="K306" s="8">
        <v>0.77268518518518514</v>
      </c>
      <c r="L306" s="11">
        <v>2.0601851851851853E-3</v>
      </c>
      <c r="M306" s="10">
        <v>0.58520000000000005</v>
      </c>
      <c r="N306" s="2">
        <f t="shared" si="31"/>
        <v>18</v>
      </c>
      <c r="O306" s="2">
        <f t="shared" si="32"/>
        <v>32</v>
      </c>
      <c r="P306" s="7">
        <f t="shared" si="33"/>
        <v>18.533333333333335</v>
      </c>
      <c r="Q306" s="4">
        <v>45496</v>
      </c>
      <c r="R306" s="5">
        <f t="shared" si="34"/>
        <v>30</v>
      </c>
    </row>
    <row r="307" spans="1:18" x14ac:dyDescent="0.2">
      <c r="A307" s="3">
        <v>6</v>
      </c>
      <c r="B307" s="3" t="s">
        <v>35</v>
      </c>
      <c r="C307" s="3" t="s">
        <v>6</v>
      </c>
      <c r="D307" s="17">
        <v>9.75</v>
      </c>
      <c r="E307" s="17">
        <v>9</v>
      </c>
      <c r="F307" s="10">
        <f t="shared" si="28"/>
        <v>0.92307692307692313</v>
      </c>
      <c r="G307" s="10">
        <f t="shared" si="29"/>
        <v>7.6923076923076927E-2</v>
      </c>
      <c r="H307" s="17">
        <f t="shared" si="30"/>
        <v>0.75</v>
      </c>
      <c r="I307" s="11">
        <v>2.199074074074074E-4</v>
      </c>
      <c r="J307" s="11">
        <v>1.3078703703703703E-3</v>
      </c>
      <c r="K307" s="8">
        <v>4.3854166666666666E-2</v>
      </c>
      <c r="L307" s="11">
        <v>1.2962962962962963E-3</v>
      </c>
      <c r="M307" s="10">
        <v>0.77780000000000005</v>
      </c>
      <c r="N307" s="2">
        <f t="shared" si="31"/>
        <v>1</v>
      </c>
      <c r="O307" s="2">
        <f t="shared" si="32"/>
        <v>3</v>
      </c>
      <c r="P307" s="7">
        <f t="shared" si="33"/>
        <v>1.05</v>
      </c>
      <c r="Q307" s="4">
        <v>45477</v>
      </c>
      <c r="R307" s="5">
        <f t="shared" si="34"/>
        <v>27</v>
      </c>
    </row>
    <row r="308" spans="1:18" x14ac:dyDescent="0.2">
      <c r="A308" s="3">
        <v>7</v>
      </c>
      <c r="B308" s="3" t="s">
        <v>36</v>
      </c>
      <c r="C308" s="3" t="s">
        <v>7</v>
      </c>
      <c r="D308" s="17">
        <v>62.5</v>
      </c>
      <c r="E308" s="17">
        <v>59</v>
      </c>
      <c r="F308" s="10">
        <f t="shared" si="28"/>
        <v>0.94399999999999995</v>
      </c>
      <c r="G308" s="10">
        <f t="shared" si="29"/>
        <v>5.6000000000000001E-2</v>
      </c>
      <c r="H308" s="17">
        <f t="shared" si="30"/>
        <v>3.5</v>
      </c>
      <c r="I308" s="11">
        <v>3.3564814814814812E-4</v>
      </c>
      <c r="J308" s="11">
        <v>1.4814814814814814E-3</v>
      </c>
      <c r="K308" s="8">
        <v>0.92267361111111112</v>
      </c>
      <c r="L308" s="11">
        <v>2.8587962962962963E-3</v>
      </c>
      <c r="M308" s="10">
        <v>0.59040000000000004</v>
      </c>
      <c r="N308" s="2">
        <f t="shared" si="31"/>
        <v>22</v>
      </c>
      <c r="O308" s="2">
        <f t="shared" si="32"/>
        <v>8</v>
      </c>
      <c r="P308" s="7">
        <f t="shared" si="33"/>
        <v>22.133333333333333</v>
      </c>
      <c r="Q308" s="4">
        <v>45497</v>
      </c>
      <c r="R308" s="5">
        <f t="shared" si="34"/>
        <v>30</v>
      </c>
    </row>
    <row r="309" spans="1:18" x14ac:dyDescent="0.2">
      <c r="A309" s="3">
        <v>8</v>
      </c>
      <c r="B309" s="3" t="s">
        <v>37</v>
      </c>
      <c r="C309" s="3" t="s">
        <v>8</v>
      </c>
      <c r="D309" s="17">
        <v>49.25</v>
      </c>
      <c r="E309" s="17">
        <v>46</v>
      </c>
      <c r="F309" s="10">
        <f t="shared" si="28"/>
        <v>0.93401015228426398</v>
      </c>
      <c r="G309" s="10">
        <f t="shared" si="29"/>
        <v>6.5989847715736044E-2</v>
      </c>
      <c r="H309" s="17">
        <f t="shared" si="30"/>
        <v>3.25</v>
      </c>
      <c r="I309" s="11">
        <v>3.3564814814814812E-4</v>
      </c>
      <c r="J309" s="11">
        <v>1.6550925925925926E-3</v>
      </c>
      <c r="K309" s="8">
        <v>0.62759259259259259</v>
      </c>
      <c r="L309" s="11">
        <v>2.5578703703703705E-3</v>
      </c>
      <c r="M309" s="10">
        <v>0.55610000000000004</v>
      </c>
      <c r="N309" s="2">
        <f t="shared" si="31"/>
        <v>15</v>
      </c>
      <c r="O309" s="2">
        <f t="shared" si="32"/>
        <v>3</v>
      </c>
      <c r="P309" s="7">
        <f t="shared" si="33"/>
        <v>15.05</v>
      </c>
      <c r="Q309" s="4">
        <v>45494</v>
      </c>
      <c r="R309" s="5">
        <f t="shared" si="34"/>
        <v>30</v>
      </c>
    </row>
    <row r="310" spans="1:18" x14ac:dyDescent="0.2">
      <c r="A310" s="3">
        <v>9</v>
      </c>
      <c r="B310" s="3" t="s">
        <v>38</v>
      </c>
      <c r="C310" s="3" t="s">
        <v>9</v>
      </c>
      <c r="D310" s="17">
        <v>55.75</v>
      </c>
      <c r="E310" s="17">
        <v>52</v>
      </c>
      <c r="F310" s="10">
        <f t="shared" si="28"/>
        <v>0.93273542600896864</v>
      </c>
      <c r="G310" s="10">
        <f t="shared" si="29"/>
        <v>6.726457399103139E-2</v>
      </c>
      <c r="H310" s="17">
        <f t="shared" si="30"/>
        <v>3.75</v>
      </c>
      <c r="I310" s="11">
        <v>3.2407407407407406E-4</v>
      </c>
      <c r="J310" s="11">
        <v>1.6319444444444445E-3</v>
      </c>
      <c r="K310" s="8">
        <v>0.37922453703703701</v>
      </c>
      <c r="L310" s="11">
        <v>4.7569444444444447E-3</v>
      </c>
      <c r="M310" s="10">
        <v>0.72270000000000001</v>
      </c>
      <c r="N310" s="2">
        <f t="shared" si="31"/>
        <v>9</v>
      </c>
      <c r="O310" s="2">
        <f t="shared" si="32"/>
        <v>6</v>
      </c>
      <c r="P310" s="7">
        <f t="shared" si="33"/>
        <v>9.1</v>
      </c>
      <c r="Q310" s="4">
        <v>45484</v>
      </c>
      <c r="R310" s="5">
        <f t="shared" si="34"/>
        <v>28</v>
      </c>
    </row>
    <row r="311" spans="1:18" x14ac:dyDescent="0.2">
      <c r="A311" s="3">
        <v>10</v>
      </c>
      <c r="B311" s="3" t="s">
        <v>39</v>
      </c>
      <c r="C311" s="3" t="s">
        <v>10</v>
      </c>
      <c r="D311" s="17">
        <v>60</v>
      </c>
      <c r="E311" s="17">
        <v>59</v>
      </c>
      <c r="F311" s="10">
        <f t="shared" si="28"/>
        <v>0.98333333333333328</v>
      </c>
      <c r="G311" s="10">
        <f t="shared" si="29"/>
        <v>1.6666666666666666E-2</v>
      </c>
      <c r="H311" s="17">
        <f t="shared" si="30"/>
        <v>1</v>
      </c>
      <c r="I311" s="11">
        <v>2.0833333333333335E-4</v>
      </c>
      <c r="J311" s="11">
        <v>1.5509259259259259E-3</v>
      </c>
      <c r="K311" s="8">
        <v>0.29802083333333335</v>
      </c>
      <c r="L311" s="11">
        <v>1.4814814814814814E-3</v>
      </c>
      <c r="M311" s="10">
        <v>0.7792</v>
      </c>
      <c r="N311" s="2">
        <f t="shared" si="31"/>
        <v>7</v>
      </c>
      <c r="O311" s="2">
        <f t="shared" si="32"/>
        <v>9</v>
      </c>
      <c r="P311" s="7">
        <f t="shared" si="33"/>
        <v>7.15</v>
      </c>
      <c r="Q311" s="4">
        <v>45488</v>
      </c>
      <c r="R311" s="5">
        <f t="shared" si="34"/>
        <v>29</v>
      </c>
    </row>
    <row r="312" spans="1:18" x14ac:dyDescent="0.2">
      <c r="A312" s="3">
        <v>11</v>
      </c>
      <c r="B312" s="3" t="s">
        <v>40</v>
      </c>
      <c r="C312" s="3" t="s">
        <v>11</v>
      </c>
      <c r="D312" s="17">
        <v>13.75</v>
      </c>
      <c r="E312" s="17">
        <v>13</v>
      </c>
      <c r="F312" s="10">
        <f t="shared" si="28"/>
        <v>0.94545454545454544</v>
      </c>
      <c r="G312" s="10">
        <f t="shared" si="29"/>
        <v>5.4545454545454543E-2</v>
      </c>
      <c r="H312" s="17">
        <f t="shared" si="30"/>
        <v>0.75</v>
      </c>
      <c r="I312" s="11">
        <v>1.8518518518518518E-4</v>
      </c>
      <c r="J312" s="11">
        <v>1.6087962962962963E-3</v>
      </c>
      <c r="K312" s="8">
        <v>0.57038194444444446</v>
      </c>
      <c r="L312" s="11">
        <v>1.1805555555555556E-3</v>
      </c>
      <c r="M312" s="10">
        <v>0.78180000000000005</v>
      </c>
      <c r="N312" s="2">
        <f t="shared" si="31"/>
        <v>13</v>
      </c>
      <c r="O312" s="2">
        <f t="shared" si="32"/>
        <v>41</v>
      </c>
      <c r="P312" s="7">
        <f t="shared" si="33"/>
        <v>13.683333333333334</v>
      </c>
      <c r="Q312" s="4">
        <v>45493</v>
      </c>
      <c r="R312" s="5">
        <f t="shared" si="34"/>
        <v>29</v>
      </c>
    </row>
    <row r="313" spans="1:18" x14ac:dyDescent="0.2">
      <c r="A313" s="3">
        <v>12</v>
      </c>
      <c r="B313" s="3" t="s">
        <v>41</v>
      </c>
      <c r="C313" s="3" t="s">
        <v>12</v>
      </c>
      <c r="D313" s="17">
        <v>14.75</v>
      </c>
      <c r="E313" s="17">
        <v>13.5</v>
      </c>
      <c r="F313" s="10">
        <f t="shared" si="28"/>
        <v>0.9152542372881356</v>
      </c>
      <c r="G313" s="10">
        <f t="shared" si="29"/>
        <v>8.4745762711864403E-2</v>
      </c>
      <c r="H313" s="17">
        <f t="shared" si="30"/>
        <v>1.25</v>
      </c>
      <c r="I313" s="11">
        <v>9.2592592592592588E-5</v>
      </c>
      <c r="J313" s="11">
        <v>1.4583333333333334E-3</v>
      </c>
      <c r="K313" s="8">
        <v>0.60240740740740739</v>
      </c>
      <c r="L313" s="11">
        <v>1.4004629629629629E-3</v>
      </c>
      <c r="M313" s="10">
        <v>0.84750000000000003</v>
      </c>
      <c r="N313" s="2">
        <f t="shared" si="31"/>
        <v>14</v>
      </c>
      <c r="O313" s="2">
        <f t="shared" si="32"/>
        <v>27</v>
      </c>
      <c r="P313" s="7">
        <f t="shared" si="33"/>
        <v>14.45</v>
      </c>
      <c r="Q313" s="4">
        <v>45487</v>
      </c>
      <c r="R313" s="5">
        <f t="shared" si="34"/>
        <v>29</v>
      </c>
    </row>
    <row r="314" spans="1:18" x14ac:dyDescent="0.2">
      <c r="A314" s="3">
        <v>13</v>
      </c>
      <c r="B314" s="3" t="s">
        <v>42</v>
      </c>
      <c r="C314" s="3" t="s">
        <v>13</v>
      </c>
      <c r="D314" s="17">
        <v>9</v>
      </c>
      <c r="E314" s="17">
        <v>7.75</v>
      </c>
      <c r="F314" s="10">
        <f t="shared" si="28"/>
        <v>0.86111111111111116</v>
      </c>
      <c r="G314" s="10">
        <f t="shared" si="29"/>
        <v>0.1388888888888889</v>
      </c>
      <c r="H314" s="17">
        <f t="shared" si="30"/>
        <v>1.25</v>
      </c>
      <c r="I314" s="11">
        <v>1.273148148148148E-4</v>
      </c>
      <c r="J314" s="11">
        <v>1.6435185185185185E-3</v>
      </c>
      <c r="K314" s="8">
        <v>0.92152777777777772</v>
      </c>
      <c r="L314" s="11">
        <v>1.3425925925925925E-3</v>
      </c>
      <c r="M314" s="10">
        <v>0.72219999999999995</v>
      </c>
      <c r="N314" s="2">
        <f t="shared" si="31"/>
        <v>22</v>
      </c>
      <c r="O314" s="2">
        <f t="shared" si="32"/>
        <v>7</v>
      </c>
      <c r="P314" s="7">
        <f t="shared" si="33"/>
        <v>22.116666666666667</v>
      </c>
      <c r="Q314" s="4">
        <v>45483</v>
      </c>
      <c r="R314" s="5">
        <f t="shared" si="34"/>
        <v>28</v>
      </c>
    </row>
    <row r="315" spans="1:18" x14ac:dyDescent="0.2">
      <c r="A315" s="3">
        <v>14</v>
      </c>
      <c r="B315" s="3" t="s">
        <v>43</v>
      </c>
      <c r="C315" s="3" t="s">
        <v>14</v>
      </c>
      <c r="D315" s="17">
        <v>57.25</v>
      </c>
      <c r="E315" s="17">
        <v>54.75</v>
      </c>
      <c r="F315" s="10">
        <f t="shared" si="28"/>
        <v>0.95633187772925765</v>
      </c>
      <c r="G315" s="10">
        <f t="shared" si="29"/>
        <v>4.3668122270742356E-2</v>
      </c>
      <c r="H315" s="17">
        <f t="shared" si="30"/>
        <v>2.5</v>
      </c>
      <c r="I315" s="11">
        <v>1.5046296296296297E-4</v>
      </c>
      <c r="J315" s="11">
        <v>1.4699074074074074E-3</v>
      </c>
      <c r="K315" s="8">
        <v>7.4756944444444445E-2</v>
      </c>
      <c r="L315" s="11">
        <v>1.7939814814814815E-3</v>
      </c>
      <c r="M315" s="10">
        <v>0.84889999999999999</v>
      </c>
      <c r="N315" s="2">
        <f t="shared" si="31"/>
        <v>1</v>
      </c>
      <c r="O315" s="2">
        <f t="shared" si="32"/>
        <v>47</v>
      </c>
      <c r="P315" s="7">
        <f t="shared" si="33"/>
        <v>1.7833333333333332</v>
      </c>
      <c r="Q315" s="4">
        <v>45496</v>
      </c>
      <c r="R315" s="5">
        <f t="shared" si="34"/>
        <v>30</v>
      </c>
    </row>
    <row r="316" spans="1:18" x14ac:dyDescent="0.2">
      <c r="A316" s="3">
        <v>15</v>
      </c>
      <c r="B316" s="3" t="s">
        <v>47</v>
      </c>
      <c r="C316" s="3" t="s">
        <v>15</v>
      </c>
      <c r="D316" s="17">
        <v>51.5</v>
      </c>
      <c r="E316" s="17">
        <v>47.25</v>
      </c>
      <c r="F316" s="10">
        <f t="shared" si="28"/>
        <v>0.91747572815533984</v>
      </c>
      <c r="G316" s="10">
        <f t="shared" si="29"/>
        <v>8.2524271844660199E-2</v>
      </c>
      <c r="H316" s="17">
        <f t="shared" si="30"/>
        <v>4.25</v>
      </c>
      <c r="I316" s="11">
        <v>1.7361111111111112E-4</v>
      </c>
      <c r="J316" s="11">
        <v>1.6087962962962963E-3</v>
      </c>
      <c r="K316" s="8">
        <v>0.46843750000000001</v>
      </c>
      <c r="L316" s="11">
        <v>2.638888888888889E-3</v>
      </c>
      <c r="M316" s="10">
        <v>0.82830000000000004</v>
      </c>
      <c r="N316" s="2">
        <f t="shared" si="31"/>
        <v>11</v>
      </c>
      <c r="O316" s="2">
        <f t="shared" si="32"/>
        <v>14</v>
      </c>
      <c r="P316" s="7">
        <f t="shared" si="33"/>
        <v>11.233333333333333</v>
      </c>
      <c r="Q316" s="4">
        <v>45503</v>
      </c>
      <c r="R316" s="5">
        <f t="shared" si="34"/>
        <v>31</v>
      </c>
    </row>
    <row r="317" spans="1:18" x14ac:dyDescent="0.2">
      <c r="A317" s="3">
        <v>16</v>
      </c>
      <c r="B317" s="3" t="s">
        <v>48</v>
      </c>
      <c r="C317" s="3" t="s">
        <v>16</v>
      </c>
      <c r="D317" s="17">
        <v>56.25</v>
      </c>
      <c r="E317" s="17">
        <v>50</v>
      </c>
      <c r="F317" s="10">
        <f t="shared" si="28"/>
        <v>0.88888888888888884</v>
      </c>
      <c r="G317" s="10">
        <f t="shared" si="29"/>
        <v>0.1111111111111111</v>
      </c>
      <c r="H317" s="17">
        <f t="shared" si="30"/>
        <v>6.25</v>
      </c>
      <c r="I317" s="11">
        <v>2.4305555555555555E-4</v>
      </c>
      <c r="J317" s="11">
        <v>1.6319444444444445E-3</v>
      </c>
      <c r="K317" s="8">
        <v>0.96383101851851849</v>
      </c>
      <c r="L317" s="11">
        <v>3.2638888888888891E-3</v>
      </c>
      <c r="M317" s="10">
        <v>0.73109999999999997</v>
      </c>
      <c r="N317" s="2">
        <f t="shared" si="31"/>
        <v>23</v>
      </c>
      <c r="O317" s="2">
        <f t="shared" si="32"/>
        <v>7</v>
      </c>
      <c r="P317" s="7">
        <f t="shared" si="33"/>
        <v>23.116666666666667</v>
      </c>
      <c r="Q317" s="4">
        <v>45478</v>
      </c>
      <c r="R317" s="5">
        <f t="shared" si="34"/>
        <v>27</v>
      </c>
    </row>
    <row r="318" spans="1:18" x14ac:dyDescent="0.2">
      <c r="A318" s="3">
        <v>17</v>
      </c>
      <c r="B318" s="3" t="s">
        <v>49</v>
      </c>
      <c r="C318" s="3" t="s">
        <v>17</v>
      </c>
      <c r="D318" s="17">
        <v>50</v>
      </c>
      <c r="E318" s="17">
        <v>48.25</v>
      </c>
      <c r="F318" s="10">
        <f t="shared" si="28"/>
        <v>0.96499999999999997</v>
      </c>
      <c r="G318" s="10">
        <f t="shared" si="29"/>
        <v>3.5000000000000003E-2</v>
      </c>
      <c r="H318" s="17">
        <f t="shared" si="30"/>
        <v>1.75</v>
      </c>
      <c r="I318" s="11">
        <v>1.9675925925925926E-4</v>
      </c>
      <c r="J318" s="11">
        <v>1.6550925925925926E-3</v>
      </c>
      <c r="K318" s="8">
        <v>0.44055555555555553</v>
      </c>
      <c r="L318" s="11">
        <v>2.5462962962962965E-3</v>
      </c>
      <c r="M318" s="10">
        <v>0.79290000000000005</v>
      </c>
      <c r="N318" s="2">
        <f t="shared" si="31"/>
        <v>10</v>
      </c>
      <c r="O318" s="2">
        <f t="shared" si="32"/>
        <v>34</v>
      </c>
      <c r="P318" s="7">
        <f t="shared" si="33"/>
        <v>10.566666666666666</v>
      </c>
      <c r="Q318" s="4">
        <v>45482</v>
      </c>
      <c r="R318" s="5">
        <f t="shared" si="34"/>
        <v>28</v>
      </c>
    </row>
    <row r="319" spans="1:18" x14ac:dyDescent="0.2">
      <c r="A319" s="3">
        <v>18</v>
      </c>
      <c r="B319" s="3" t="s">
        <v>44</v>
      </c>
      <c r="C319" s="3" t="s">
        <v>18</v>
      </c>
      <c r="D319" s="17">
        <v>47.25</v>
      </c>
      <c r="E319" s="17">
        <v>44.75</v>
      </c>
      <c r="F319" s="10">
        <f t="shared" si="28"/>
        <v>0.94708994708994709</v>
      </c>
      <c r="G319" s="10">
        <f t="shared" si="29"/>
        <v>5.2910052910052907E-2</v>
      </c>
      <c r="H319" s="17">
        <f t="shared" si="30"/>
        <v>2.5</v>
      </c>
      <c r="I319" s="11">
        <v>2.5462962962962961E-4</v>
      </c>
      <c r="J319" s="11">
        <v>1.5046296296296296E-3</v>
      </c>
      <c r="K319" s="8">
        <v>0.71755787037037033</v>
      </c>
      <c r="L319" s="11">
        <v>4.6412037037037038E-3</v>
      </c>
      <c r="M319" s="10">
        <v>0.78069999999999995</v>
      </c>
      <c r="N319" s="2">
        <f t="shared" si="31"/>
        <v>17</v>
      </c>
      <c r="O319" s="2">
        <f t="shared" si="32"/>
        <v>13</v>
      </c>
      <c r="P319" s="7">
        <f t="shared" si="33"/>
        <v>17.216666666666665</v>
      </c>
      <c r="Q319" s="4">
        <v>45479</v>
      </c>
      <c r="R319" s="5">
        <f t="shared" si="34"/>
        <v>27</v>
      </c>
    </row>
    <row r="320" spans="1:18" x14ac:dyDescent="0.2">
      <c r="A320" s="3">
        <v>19</v>
      </c>
      <c r="B320" s="3" t="s">
        <v>45</v>
      </c>
      <c r="C320" s="3" t="s">
        <v>19</v>
      </c>
      <c r="D320" s="17">
        <v>42.25</v>
      </c>
      <c r="E320" s="17">
        <v>39.75</v>
      </c>
      <c r="F320" s="10">
        <f t="shared" si="28"/>
        <v>0.94082840236686394</v>
      </c>
      <c r="G320" s="10">
        <f t="shared" si="29"/>
        <v>5.9171597633136092E-2</v>
      </c>
      <c r="H320" s="17">
        <f t="shared" si="30"/>
        <v>2.5</v>
      </c>
      <c r="I320" s="11">
        <v>2.5462962962962961E-4</v>
      </c>
      <c r="J320" s="11">
        <v>1.6550925925925926E-3</v>
      </c>
      <c r="K320" s="8">
        <v>0.27072916666666669</v>
      </c>
      <c r="L320" s="11">
        <v>2.3842592592592591E-3</v>
      </c>
      <c r="M320" s="10">
        <v>0.73650000000000004</v>
      </c>
      <c r="N320" s="2">
        <f t="shared" si="31"/>
        <v>6</v>
      </c>
      <c r="O320" s="2">
        <f t="shared" si="32"/>
        <v>29</v>
      </c>
      <c r="P320" s="7">
        <f t="shared" si="33"/>
        <v>6.4833333333333334</v>
      </c>
      <c r="Q320" s="4">
        <v>45477</v>
      </c>
      <c r="R320" s="5">
        <f t="shared" si="34"/>
        <v>27</v>
      </c>
    </row>
    <row r="321" spans="1:18" x14ac:dyDescent="0.2">
      <c r="A321" s="3">
        <v>20</v>
      </c>
      <c r="B321" s="3" t="s">
        <v>46</v>
      </c>
      <c r="C321" s="3" t="s">
        <v>20</v>
      </c>
      <c r="D321" s="17">
        <v>10.25</v>
      </c>
      <c r="E321" s="17">
        <v>10</v>
      </c>
      <c r="F321" s="10">
        <f t="shared" si="28"/>
        <v>0.97560975609756095</v>
      </c>
      <c r="G321" s="10">
        <f t="shared" si="29"/>
        <v>2.4390243902439025E-2</v>
      </c>
      <c r="H321" s="17">
        <f t="shared" si="30"/>
        <v>0.25</v>
      </c>
      <c r="I321" s="11">
        <v>2.8935185185185184E-4</v>
      </c>
      <c r="J321" s="11">
        <v>1.7592592592592592E-3</v>
      </c>
      <c r="K321" s="8">
        <v>0.3036921296296296</v>
      </c>
      <c r="L321" s="11">
        <v>1.4467592592592592E-3</v>
      </c>
      <c r="M321" s="10">
        <v>0.68289999999999995</v>
      </c>
      <c r="N321" s="2">
        <f t="shared" si="31"/>
        <v>7</v>
      </c>
      <c r="O321" s="2">
        <f t="shared" si="32"/>
        <v>17</v>
      </c>
      <c r="P321" s="7">
        <f t="shared" si="33"/>
        <v>7.2833333333333332</v>
      </c>
      <c r="Q321" s="4">
        <v>45476</v>
      </c>
      <c r="R321" s="5">
        <f t="shared" si="34"/>
        <v>27</v>
      </c>
    </row>
    <row r="322" spans="1:18" x14ac:dyDescent="0.2">
      <c r="A322" s="3">
        <v>1</v>
      </c>
      <c r="B322" s="3" t="s">
        <v>30</v>
      </c>
      <c r="C322" s="3" t="s">
        <v>1</v>
      </c>
      <c r="D322" s="17">
        <v>54.5</v>
      </c>
      <c r="E322" s="17">
        <v>46.75</v>
      </c>
      <c r="F322" s="10">
        <f t="shared" si="28"/>
        <v>0.85779816513761464</v>
      </c>
      <c r="G322" s="10">
        <f t="shared" si="29"/>
        <v>0.14220183486238533</v>
      </c>
      <c r="H322" s="17">
        <f t="shared" si="30"/>
        <v>7.75</v>
      </c>
      <c r="I322" s="11">
        <v>5.5555555555555556E-4</v>
      </c>
      <c r="J322" s="11">
        <v>1.5625000000000001E-3</v>
      </c>
      <c r="K322" s="8">
        <v>0.29002314814814817</v>
      </c>
      <c r="L322" s="11">
        <v>3.6226851851851854E-3</v>
      </c>
      <c r="M322" s="10">
        <v>0.52110000000000001</v>
      </c>
      <c r="N322" s="2">
        <f t="shared" si="31"/>
        <v>6</v>
      </c>
      <c r="O322" s="2">
        <f t="shared" si="32"/>
        <v>57</v>
      </c>
      <c r="P322" s="7">
        <f t="shared" si="33"/>
        <v>6.95</v>
      </c>
      <c r="Q322" s="4">
        <v>45503</v>
      </c>
      <c r="R322" s="5">
        <f t="shared" si="34"/>
        <v>31</v>
      </c>
    </row>
    <row r="323" spans="1:18" x14ac:dyDescent="0.2">
      <c r="A323" s="3">
        <v>2</v>
      </c>
      <c r="B323" s="3" t="s">
        <v>31</v>
      </c>
      <c r="C323" s="3" t="s">
        <v>2</v>
      </c>
      <c r="D323" s="17">
        <v>48.5</v>
      </c>
      <c r="E323" s="17">
        <v>46.25</v>
      </c>
      <c r="F323" s="10">
        <f t="shared" ref="F323:F386" si="35">E323/D323</f>
        <v>0.95360824742268047</v>
      </c>
      <c r="G323" s="10">
        <f t="shared" ref="G323:G386" si="36">H323/D323</f>
        <v>4.6391752577319589E-2</v>
      </c>
      <c r="H323" s="17">
        <f t="shared" ref="H323:H386" si="37">D323-E323</f>
        <v>2.25</v>
      </c>
      <c r="I323" s="11">
        <v>2.4305555555555555E-4</v>
      </c>
      <c r="J323" s="11">
        <v>1.5046296296296296E-3</v>
      </c>
      <c r="K323" s="8">
        <v>5.2314814814814814E-2</v>
      </c>
      <c r="L323" s="11">
        <v>1.9097222222222222E-3</v>
      </c>
      <c r="M323" s="10">
        <v>0.71579999999999999</v>
      </c>
      <c r="N323" s="2">
        <f t="shared" ref="N323:N386" si="38">HOUR(K323)</f>
        <v>1</v>
      </c>
      <c r="O323" s="2">
        <f t="shared" ref="O323:O386" si="39">MINUTE(K323)</f>
        <v>15</v>
      </c>
      <c r="P323" s="7">
        <f t="shared" ref="P323:P386" si="40">N323+(O323/60)</f>
        <v>1.25</v>
      </c>
      <c r="Q323" s="4">
        <v>45474</v>
      </c>
      <c r="R323" s="5">
        <f t="shared" ref="R323:R386" si="41">WEEKNUM(Q323)</f>
        <v>27</v>
      </c>
    </row>
    <row r="324" spans="1:18" x14ac:dyDescent="0.2">
      <c r="A324" s="3">
        <v>3</v>
      </c>
      <c r="B324" s="3" t="s">
        <v>32</v>
      </c>
      <c r="C324" s="3" t="s">
        <v>3</v>
      </c>
      <c r="D324" s="17">
        <v>44</v>
      </c>
      <c r="E324" s="17">
        <v>43</v>
      </c>
      <c r="F324" s="10">
        <f t="shared" si="35"/>
        <v>0.97727272727272729</v>
      </c>
      <c r="G324" s="10">
        <f t="shared" si="36"/>
        <v>2.2727272727272728E-2</v>
      </c>
      <c r="H324" s="17">
        <f t="shared" si="37"/>
        <v>1</v>
      </c>
      <c r="I324" s="11">
        <v>1.8518518518518518E-4</v>
      </c>
      <c r="J324" s="11">
        <v>1.6203703703703703E-3</v>
      </c>
      <c r="K324" s="8">
        <v>0.33895833333333331</v>
      </c>
      <c r="L324" s="11">
        <v>1.5625000000000001E-3</v>
      </c>
      <c r="M324" s="10">
        <v>0.82079999999999997</v>
      </c>
      <c r="N324" s="2">
        <f t="shared" si="38"/>
        <v>8</v>
      </c>
      <c r="O324" s="2">
        <f t="shared" si="39"/>
        <v>8</v>
      </c>
      <c r="P324" s="7">
        <f t="shared" si="40"/>
        <v>8.1333333333333329</v>
      </c>
      <c r="Q324" s="4">
        <v>45502</v>
      </c>
      <c r="R324" s="5">
        <f t="shared" si="41"/>
        <v>31</v>
      </c>
    </row>
    <row r="325" spans="1:18" x14ac:dyDescent="0.2">
      <c r="A325" s="3">
        <v>4</v>
      </c>
      <c r="B325" s="3" t="s">
        <v>33</v>
      </c>
      <c r="C325" s="3" t="s">
        <v>4</v>
      </c>
      <c r="D325" s="17">
        <v>45.25</v>
      </c>
      <c r="E325" s="17">
        <v>44.75</v>
      </c>
      <c r="F325" s="10">
        <f t="shared" si="35"/>
        <v>0.98895027624309395</v>
      </c>
      <c r="G325" s="10">
        <f t="shared" si="36"/>
        <v>1.1049723756906077E-2</v>
      </c>
      <c r="H325" s="17">
        <f t="shared" si="37"/>
        <v>0.5</v>
      </c>
      <c r="I325" s="11">
        <v>2.0833333333333335E-4</v>
      </c>
      <c r="J325" s="11">
        <v>1.6319444444444445E-3</v>
      </c>
      <c r="K325" s="8">
        <v>0.84074074074074079</v>
      </c>
      <c r="L325" s="11">
        <v>1.5856481481481481E-3</v>
      </c>
      <c r="M325" s="10">
        <v>0.80559999999999998</v>
      </c>
      <c r="N325" s="2">
        <f t="shared" si="38"/>
        <v>20</v>
      </c>
      <c r="O325" s="2">
        <f t="shared" si="39"/>
        <v>10</v>
      </c>
      <c r="P325" s="7">
        <f t="shared" si="40"/>
        <v>20.166666666666668</v>
      </c>
      <c r="Q325" s="4">
        <v>45488</v>
      </c>
      <c r="R325" s="5">
        <f t="shared" si="41"/>
        <v>29</v>
      </c>
    </row>
    <row r="326" spans="1:18" x14ac:dyDescent="0.2">
      <c r="A326" s="3">
        <v>5</v>
      </c>
      <c r="B326" s="3" t="s">
        <v>34</v>
      </c>
      <c r="C326" s="3" t="s">
        <v>5</v>
      </c>
      <c r="D326" s="17">
        <v>39.75</v>
      </c>
      <c r="E326" s="17">
        <v>37.75</v>
      </c>
      <c r="F326" s="10">
        <f t="shared" si="35"/>
        <v>0.94968553459119498</v>
      </c>
      <c r="G326" s="10">
        <f t="shared" si="36"/>
        <v>5.0314465408805034E-2</v>
      </c>
      <c r="H326" s="17">
        <f t="shared" si="37"/>
        <v>2</v>
      </c>
      <c r="I326" s="11">
        <v>3.3564814814814812E-4</v>
      </c>
      <c r="J326" s="11">
        <v>1.3773148148148147E-3</v>
      </c>
      <c r="K326" s="8">
        <v>0.17337962962962963</v>
      </c>
      <c r="L326" s="11">
        <v>2.5578703703703705E-3</v>
      </c>
      <c r="M326" s="10">
        <v>0.61009999999999998</v>
      </c>
      <c r="N326" s="2">
        <f t="shared" si="38"/>
        <v>4</v>
      </c>
      <c r="O326" s="2">
        <f t="shared" si="39"/>
        <v>9</v>
      </c>
      <c r="P326" s="7">
        <f t="shared" si="40"/>
        <v>4.1500000000000004</v>
      </c>
      <c r="Q326" s="4">
        <v>45480</v>
      </c>
      <c r="R326" s="5">
        <f t="shared" si="41"/>
        <v>28</v>
      </c>
    </row>
    <row r="327" spans="1:18" x14ac:dyDescent="0.2">
      <c r="A327" s="3">
        <v>6</v>
      </c>
      <c r="B327" s="3" t="s">
        <v>35</v>
      </c>
      <c r="C327" s="3" t="s">
        <v>6</v>
      </c>
      <c r="D327" s="17">
        <v>36</v>
      </c>
      <c r="E327" s="17">
        <v>33.75</v>
      </c>
      <c r="F327" s="10">
        <f t="shared" si="35"/>
        <v>0.9375</v>
      </c>
      <c r="G327" s="10">
        <f t="shared" si="36"/>
        <v>6.25E-2</v>
      </c>
      <c r="H327" s="17">
        <f t="shared" si="37"/>
        <v>2.25</v>
      </c>
      <c r="I327" s="11">
        <v>2.7777777777777778E-4</v>
      </c>
      <c r="J327" s="11">
        <v>1.5277777777777779E-3</v>
      </c>
      <c r="K327" s="8">
        <v>0.38560185185185186</v>
      </c>
      <c r="L327" s="11">
        <v>4.4560185185185189E-3</v>
      </c>
      <c r="M327" s="10">
        <v>0.70630000000000004</v>
      </c>
      <c r="N327" s="2">
        <f t="shared" si="38"/>
        <v>9</v>
      </c>
      <c r="O327" s="2">
        <f t="shared" si="39"/>
        <v>15</v>
      </c>
      <c r="P327" s="7">
        <f t="shared" si="40"/>
        <v>9.25</v>
      </c>
      <c r="Q327" s="4">
        <v>45480</v>
      </c>
      <c r="R327" s="5">
        <f t="shared" si="41"/>
        <v>28</v>
      </c>
    </row>
    <row r="328" spans="1:18" x14ac:dyDescent="0.2">
      <c r="A328" s="3">
        <v>7</v>
      </c>
      <c r="B328" s="3" t="s">
        <v>36</v>
      </c>
      <c r="C328" s="3" t="s">
        <v>7</v>
      </c>
      <c r="D328" s="17">
        <v>7.5</v>
      </c>
      <c r="E328" s="17">
        <v>7.25</v>
      </c>
      <c r="F328" s="10">
        <f t="shared" si="35"/>
        <v>0.96666666666666667</v>
      </c>
      <c r="G328" s="10">
        <f t="shared" si="36"/>
        <v>3.3333333333333333E-2</v>
      </c>
      <c r="H328" s="17">
        <f t="shared" si="37"/>
        <v>0.25</v>
      </c>
      <c r="I328" s="11">
        <v>3.8194444444444446E-4</v>
      </c>
      <c r="J328" s="11">
        <v>2.0601851851851853E-3</v>
      </c>
      <c r="K328" s="8">
        <v>0.45597222222222222</v>
      </c>
      <c r="L328" s="11">
        <v>1.5740740740740741E-3</v>
      </c>
      <c r="M328" s="10">
        <v>0.6</v>
      </c>
      <c r="N328" s="2">
        <f t="shared" si="38"/>
        <v>10</v>
      </c>
      <c r="O328" s="2">
        <f t="shared" si="39"/>
        <v>56</v>
      </c>
      <c r="P328" s="7">
        <f t="shared" si="40"/>
        <v>10.933333333333334</v>
      </c>
      <c r="Q328" s="4">
        <v>45476</v>
      </c>
      <c r="R328" s="5">
        <f t="shared" si="41"/>
        <v>27</v>
      </c>
    </row>
    <row r="329" spans="1:18" x14ac:dyDescent="0.2">
      <c r="A329" s="3">
        <v>8</v>
      </c>
      <c r="B329" s="3" t="s">
        <v>37</v>
      </c>
      <c r="C329" s="3" t="s">
        <v>8</v>
      </c>
      <c r="D329" s="17">
        <v>49.25</v>
      </c>
      <c r="E329" s="17">
        <v>46.25</v>
      </c>
      <c r="F329" s="10">
        <f t="shared" si="35"/>
        <v>0.93908629441624369</v>
      </c>
      <c r="G329" s="10">
        <f t="shared" si="36"/>
        <v>6.0913705583756347E-2</v>
      </c>
      <c r="H329" s="17">
        <f t="shared" si="37"/>
        <v>3</v>
      </c>
      <c r="I329" s="11">
        <v>2.7777777777777778E-4</v>
      </c>
      <c r="J329" s="11">
        <v>1.5972222222222223E-3</v>
      </c>
      <c r="K329" s="8">
        <v>0.54037037037037039</v>
      </c>
      <c r="L329" s="11">
        <v>1.6203703703703703E-3</v>
      </c>
      <c r="M329" s="10">
        <v>0.68230000000000002</v>
      </c>
      <c r="N329" s="2">
        <f t="shared" si="38"/>
        <v>12</v>
      </c>
      <c r="O329" s="2">
        <f t="shared" si="39"/>
        <v>58</v>
      </c>
      <c r="P329" s="7">
        <f t="shared" si="40"/>
        <v>12.966666666666667</v>
      </c>
      <c r="Q329" s="4">
        <v>45494</v>
      </c>
      <c r="R329" s="5">
        <f t="shared" si="41"/>
        <v>30</v>
      </c>
    </row>
    <row r="330" spans="1:18" x14ac:dyDescent="0.2">
      <c r="A330" s="3">
        <v>9</v>
      </c>
      <c r="B330" s="3" t="s">
        <v>38</v>
      </c>
      <c r="C330" s="3" t="s">
        <v>9</v>
      </c>
      <c r="D330" s="17">
        <v>14</v>
      </c>
      <c r="E330" s="17">
        <v>11.75</v>
      </c>
      <c r="F330" s="10">
        <f t="shared" si="35"/>
        <v>0.8392857142857143</v>
      </c>
      <c r="G330" s="10">
        <f t="shared" si="36"/>
        <v>0.16071428571428573</v>
      </c>
      <c r="H330" s="17">
        <f t="shared" si="37"/>
        <v>2.25</v>
      </c>
      <c r="I330" s="11">
        <v>2.7777777777777778E-4</v>
      </c>
      <c r="J330" s="11">
        <v>1.6435185185185185E-3</v>
      </c>
      <c r="K330" s="8">
        <v>9.5243055555555553E-2</v>
      </c>
      <c r="L330" s="11">
        <v>1.9444444444444444E-3</v>
      </c>
      <c r="M330" s="10">
        <v>0.58930000000000005</v>
      </c>
      <c r="N330" s="2">
        <f t="shared" si="38"/>
        <v>2</v>
      </c>
      <c r="O330" s="2">
        <f t="shared" si="39"/>
        <v>17</v>
      </c>
      <c r="P330" s="7">
        <f t="shared" si="40"/>
        <v>2.2833333333333332</v>
      </c>
      <c r="Q330" s="4">
        <v>45500</v>
      </c>
      <c r="R330" s="5">
        <f t="shared" si="41"/>
        <v>30</v>
      </c>
    </row>
    <row r="331" spans="1:18" x14ac:dyDescent="0.2">
      <c r="A331" s="3">
        <v>10</v>
      </c>
      <c r="B331" s="3" t="s">
        <v>39</v>
      </c>
      <c r="C331" s="3" t="s">
        <v>10</v>
      </c>
      <c r="D331" s="17">
        <v>45.5</v>
      </c>
      <c r="E331" s="17">
        <v>38.25</v>
      </c>
      <c r="F331" s="10">
        <f t="shared" si="35"/>
        <v>0.84065934065934067</v>
      </c>
      <c r="G331" s="10">
        <f t="shared" si="36"/>
        <v>0.15934065934065933</v>
      </c>
      <c r="H331" s="17">
        <f t="shared" si="37"/>
        <v>7.25</v>
      </c>
      <c r="I331" s="11">
        <v>4.3981481481481481E-4</v>
      </c>
      <c r="J331" s="11">
        <v>1.5856481481481481E-3</v>
      </c>
      <c r="K331" s="8">
        <v>0.67371527777777773</v>
      </c>
      <c r="L331" s="11">
        <v>7.4189814814814813E-3</v>
      </c>
      <c r="M331" s="10">
        <v>0.53890000000000005</v>
      </c>
      <c r="N331" s="2">
        <f t="shared" si="38"/>
        <v>16</v>
      </c>
      <c r="O331" s="2">
        <f t="shared" si="39"/>
        <v>10</v>
      </c>
      <c r="P331" s="7">
        <f t="shared" si="40"/>
        <v>16.166666666666668</v>
      </c>
      <c r="Q331" s="4">
        <v>45488</v>
      </c>
      <c r="R331" s="5">
        <f t="shared" si="41"/>
        <v>29</v>
      </c>
    </row>
    <row r="332" spans="1:18" x14ac:dyDescent="0.2">
      <c r="A332" s="3">
        <v>11</v>
      </c>
      <c r="B332" s="3" t="s">
        <v>40</v>
      </c>
      <c r="C332" s="3" t="s">
        <v>11</v>
      </c>
      <c r="D332" s="17">
        <v>44.5</v>
      </c>
      <c r="E332" s="17">
        <v>41.5</v>
      </c>
      <c r="F332" s="10">
        <f t="shared" si="35"/>
        <v>0.93258426966292129</v>
      </c>
      <c r="G332" s="10">
        <f t="shared" si="36"/>
        <v>6.741573033707865E-2</v>
      </c>
      <c r="H332" s="17">
        <f t="shared" si="37"/>
        <v>3</v>
      </c>
      <c r="I332" s="11">
        <v>3.4722222222222224E-4</v>
      </c>
      <c r="J332" s="11">
        <v>1.6666666666666668E-3</v>
      </c>
      <c r="K332" s="8">
        <v>0.31473379629629628</v>
      </c>
      <c r="L332" s="11">
        <v>3.6111111111111109E-3</v>
      </c>
      <c r="M332" s="10">
        <v>0.62070000000000003</v>
      </c>
      <c r="N332" s="2">
        <f t="shared" si="38"/>
        <v>7</v>
      </c>
      <c r="O332" s="2">
        <f t="shared" si="39"/>
        <v>33</v>
      </c>
      <c r="P332" s="7">
        <f t="shared" si="40"/>
        <v>7.55</v>
      </c>
      <c r="Q332" s="4">
        <v>45478</v>
      </c>
      <c r="R332" s="5">
        <f t="shared" si="41"/>
        <v>27</v>
      </c>
    </row>
    <row r="333" spans="1:18" x14ac:dyDescent="0.2">
      <c r="A333" s="3">
        <v>12</v>
      </c>
      <c r="B333" s="3" t="s">
        <v>41</v>
      </c>
      <c r="C333" s="3" t="s">
        <v>12</v>
      </c>
      <c r="D333" s="17">
        <v>45.75</v>
      </c>
      <c r="E333" s="17">
        <v>41</v>
      </c>
      <c r="F333" s="10">
        <f t="shared" si="35"/>
        <v>0.89617486338797814</v>
      </c>
      <c r="G333" s="10">
        <f t="shared" si="36"/>
        <v>0.10382513661202186</v>
      </c>
      <c r="H333" s="17">
        <f t="shared" si="37"/>
        <v>4.75</v>
      </c>
      <c r="I333" s="11">
        <v>2.8935185185185184E-4</v>
      </c>
      <c r="J333" s="11">
        <v>1.4351851851851852E-3</v>
      </c>
      <c r="K333" s="8">
        <v>0.30099537037037039</v>
      </c>
      <c r="L333" s="11">
        <v>2.5462962962962965E-3</v>
      </c>
      <c r="M333" s="10">
        <v>0.65910000000000002</v>
      </c>
      <c r="N333" s="2">
        <f t="shared" si="38"/>
        <v>7</v>
      </c>
      <c r="O333" s="2">
        <f t="shared" si="39"/>
        <v>13</v>
      </c>
      <c r="P333" s="7">
        <f t="shared" si="40"/>
        <v>7.2166666666666668</v>
      </c>
      <c r="Q333" s="4">
        <v>45498</v>
      </c>
      <c r="R333" s="5">
        <f t="shared" si="41"/>
        <v>30</v>
      </c>
    </row>
    <row r="334" spans="1:18" x14ac:dyDescent="0.2">
      <c r="A334" s="3">
        <v>13</v>
      </c>
      <c r="B334" s="3" t="s">
        <v>42</v>
      </c>
      <c r="C334" s="3" t="s">
        <v>13</v>
      </c>
      <c r="D334" s="17">
        <v>49.25</v>
      </c>
      <c r="E334" s="17">
        <v>45.5</v>
      </c>
      <c r="F334" s="10">
        <f t="shared" si="35"/>
        <v>0.92385786802030456</v>
      </c>
      <c r="G334" s="10">
        <f t="shared" si="36"/>
        <v>7.6142131979695438E-2</v>
      </c>
      <c r="H334" s="17">
        <f t="shared" si="37"/>
        <v>3.75</v>
      </c>
      <c r="I334" s="11">
        <v>3.2407407407407406E-4</v>
      </c>
      <c r="J334" s="11">
        <v>1.6782407407407408E-3</v>
      </c>
      <c r="K334" s="8">
        <v>0.63416666666666666</v>
      </c>
      <c r="L334" s="11">
        <v>3.0092592592592593E-3</v>
      </c>
      <c r="M334" s="10">
        <v>0.64800000000000002</v>
      </c>
      <c r="N334" s="2">
        <f t="shared" si="38"/>
        <v>15</v>
      </c>
      <c r="O334" s="2">
        <f t="shared" si="39"/>
        <v>13</v>
      </c>
      <c r="P334" s="7">
        <f t="shared" si="40"/>
        <v>15.216666666666667</v>
      </c>
      <c r="Q334" s="4">
        <v>45502</v>
      </c>
      <c r="R334" s="5">
        <f t="shared" si="41"/>
        <v>31</v>
      </c>
    </row>
    <row r="335" spans="1:18" x14ac:dyDescent="0.2">
      <c r="A335" s="3">
        <v>14</v>
      </c>
      <c r="B335" s="3" t="s">
        <v>43</v>
      </c>
      <c r="C335" s="3" t="s">
        <v>14</v>
      </c>
      <c r="D335" s="17">
        <v>15</v>
      </c>
      <c r="E335" s="17">
        <v>14.5</v>
      </c>
      <c r="F335" s="10">
        <f t="shared" si="35"/>
        <v>0.96666666666666667</v>
      </c>
      <c r="G335" s="10">
        <f t="shared" si="36"/>
        <v>3.3333333333333333E-2</v>
      </c>
      <c r="H335" s="17">
        <f t="shared" si="37"/>
        <v>0.5</v>
      </c>
      <c r="I335" s="11">
        <v>4.2824074074074075E-4</v>
      </c>
      <c r="J335" s="11">
        <v>1.8055555555555555E-3</v>
      </c>
      <c r="K335" s="8">
        <v>0.71535879629629628</v>
      </c>
      <c r="L335" s="11">
        <v>2.1990740740740742E-3</v>
      </c>
      <c r="M335" s="10">
        <v>0.54239999999999999</v>
      </c>
      <c r="N335" s="2">
        <f t="shared" si="38"/>
        <v>17</v>
      </c>
      <c r="O335" s="2">
        <f t="shared" si="39"/>
        <v>10</v>
      </c>
      <c r="P335" s="7">
        <f t="shared" si="40"/>
        <v>17.166666666666668</v>
      </c>
      <c r="Q335" s="4">
        <v>45490</v>
      </c>
      <c r="R335" s="5">
        <f t="shared" si="41"/>
        <v>29</v>
      </c>
    </row>
    <row r="336" spans="1:18" x14ac:dyDescent="0.2">
      <c r="A336" s="3">
        <v>15</v>
      </c>
      <c r="B336" s="3" t="s">
        <v>47</v>
      </c>
      <c r="C336" s="3" t="s">
        <v>15</v>
      </c>
      <c r="D336" s="17">
        <v>60.25</v>
      </c>
      <c r="E336" s="17">
        <v>56</v>
      </c>
      <c r="F336" s="10">
        <f t="shared" si="35"/>
        <v>0.9294605809128631</v>
      </c>
      <c r="G336" s="10">
        <f t="shared" si="36"/>
        <v>7.0539419087136929E-2</v>
      </c>
      <c r="H336" s="17">
        <f t="shared" si="37"/>
        <v>4.25</v>
      </c>
      <c r="I336" s="11">
        <v>2.6620370370370372E-4</v>
      </c>
      <c r="J336" s="11">
        <v>1.6782407407407408E-3</v>
      </c>
      <c r="K336" s="8">
        <v>0.94413194444444448</v>
      </c>
      <c r="L336" s="11">
        <v>1.9097222222222222E-3</v>
      </c>
      <c r="M336" s="10">
        <v>0.7046</v>
      </c>
      <c r="N336" s="2">
        <f t="shared" si="38"/>
        <v>22</v>
      </c>
      <c r="O336" s="2">
        <f t="shared" si="39"/>
        <v>39</v>
      </c>
      <c r="P336" s="7">
        <f t="shared" si="40"/>
        <v>22.65</v>
      </c>
      <c r="Q336" s="4">
        <v>45500</v>
      </c>
      <c r="R336" s="5">
        <f t="shared" si="41"/>
        <v>30</v>
      </c>
    </row>
    <row r="337" spans="1:18" x14ac:dyDescent="0.2">
      <c r="A337" s="3">
        <v>16</v>
      </c>
      <c r="B337" s="3" t="s">
        <v>48</v>
      </c>
      <c r="C337" s="3" t="s">
        <v>16</v>
      </c>
      <c r="D337" s="17">
        <v>76.75</v>
      </c>
      <c r="E337" s="17">
        <v>73.75</v>
      </c>
      <c r="F337" s="10">
        <f t="shared" si="35"/>
        <v>0.96091205211726383</v>
      </c>
      <c r="G337" s="10">
        <f t="shared" si="36"/>
        <v>3.9087947882736153E-2</v>
      </c>
      <c r="H337" s="17">
        <f t="shared" si="37"/>
        <v>3</v>
      </c>
      <c r="I337" s="11">
        <v>3.3564814814814812E-4</v>
      </c>
      <c r="J337" s="11">
        <v>1.5740740740740741E-3</v>
      </c>
      <c r="K337" s="8">
        <v>0.14207175925925927</v>
      </c>
      <c r="L337" s="11">
        <v>1.9097222222222222E-3</v>
      </c>
      <c r="M337" s="10">
        <v>0.60460000000000003</v>
      </c>
      <c r="N337" s="2">
        <f t="shared" si="38"/>
        <v>3</v>
      </c>
      <c r="O337" s="2">
        <f t="shared" si="39"/>
        <v>24</v>
      </c>
      <c r="P337" s="7">
        <f t="shared" si="40"/>
        <v>3.4</v>
      </c>
      <c r="Q337" s="4">
        <v>45483</v>
      </c>
      <c r="R337" s="5">
        <f t="shared" si="41"/>
        <v>28</v>
      </c>
    </row>
    <row r="338" spans="1:18" x14ac:dyDescent="0.2">
      <c r="A338" s="3">
        <v>17</v>
      </c>
      <c r="B338" s="3" t="s">
        <v>49</v>
      </c>
      <c r="C338" s="3" t="s">
        <v>17</v>
      </c>
      <c r="D338" s="17">
        <v>73.75</v>
      </c>
      <c r="E338" s="17">
        <v>72.25</v>
      </c>
      <c r="F338" s="10">
        <f t="shared" si="35"/>
        <v>0.97966101694915253</v>
      </c>
      <c r="G338" s="10">
        <f t="shared" si="36"/>
        <v>2.0338983050847456E-2</v>
      </c>
      <c r="H338" s="17">
        <f t="shared" si="37"/>
        <v>1.5</v>
      </c>
      <c r="I338" s="11">
        <v>3.0092592592592595E-4</v>
      </c>
      <c r="J338" s="11">
        <v>1.6550925925925926E-3</v>
      </c>
      <c r="K338" s="8">
        <v>0.29395833333333332</v>
      </c>
      <c r="L338" s="11">
        <v>2.2106481481481482E-3</v>
      </c>
      <c r="M338" s="10">
        <v>0.70689999999999997</v>
      </c>
      <c r="N338" s="2">
        <f t="shared" si="38"/>
        <v>7</v>
      </c>
      <c r="O338" s="2">
        <f t="shared" si="39"/>
        <v>3</v>
      </c>
      <c r="P338" s="7">
        <f t="shared" si="40"/>
        <v>7.05</v>
      </c>
      <c r="Q338" s="4">
        <v>45498</v>
      </c>
      <c r="R338" s="5">
        <f t="shared" si="41"/>
        <v>30</v>
      </c>
    </row>
    <row r="339" spans="1:18" x14ac:dyDescent="0.2">
      <c r="A339" s="3">
        <v>18</v>
      </c>
      <c r="B339" s="3" t="s">
        <v>44</v>
      </c>
      <c r="C339" s="3" t="s">
        <v>18</v>
      </c>
      <c r="D339" s="17">
        <v>59.75</v>
      </c>
      <c r="E339" s="17">
        <v>57.5</v>
      </c>
      <c r="F339" s="10">
        <f t="shared" si="35"/>
        <v>0.96234309623430958</v>
      </c>
      <c r="G339" s="10">
        <f t="shared" si="36"/>
        <v>3.7656903765690378E-2</v>
      </c>
      <c r="H339" s="17">
        <f t="shared" si="37"/>
        <v>2.25</v>
      </c>
      <c r="I339" s="11">
        <v>3.0092592592592595E-4</v>
      </c>
      <c r="J339" s="11">
        <v>1.5509259259259259E-3</v>
      </c>
      <c r="K339" s="8">
        <v>0.48633101851851851</v>
      </c>
      <c r="L339" s="11">
        <v>2.2453703703703702E-3</v>
      </c>
      <c r="M339" s="10">
        <v>0.68910000000000005</v>
      </c>
      <c r="N339" s="2">
        <f t="shared" si="38"/>
        <v>11</v>
      </c>
      <c r="O339" s="2">
        <f t="shared" si="39"/>
        <v>40</v>
      </c>
      <c r="P339" s="7">
        <f t="shared" si="40"/>
        <v>11.666666666666666</v>
      </c>
      <c r="Q339" s="4">
        <v>45490</v>
      </c>
      <c r="R339" s="5">
        <f t="shared" si="41"/>
        <v>29</v>
      </c>
    </row>
    <row r="340" spans="1:18" x14ac:dyDescent="0.2">
      <c r="A340" s="3">
        <v>19</v>
      </c>
      <c r="B340" s="3" t="s">
        <v>45</v>
      </c>
      <c r="C340" s="3" t="s">
        <v>19</v>
      </c>
      <c r="D340" s="17">
        <v>60.25</v>
      </c>
      <c r="E340" s="17">
        <v>57.75</v>
      </c>
      <c r="F340" s="10">
        <f t="shared" si="35"/>
        <v>0.95850622406639008</v>
      </c>
      <c r="G340" s="10">
        <f t="shared" si="36"/>
        <v>4.1493775933609957E-2</v>
      </c>
      <c r="H340" s="17">
        <f t="shared" si="37"/>
        <v>2.5</v>
      </c>
      <c r="I340" s="11">
        <v>2.6620370370370372E-4</v>
      </c>
      <c r="J340" s="11">
        <v>1.6782407407407408E-3</v>
      </c>
      <c r="K340" s="8">
        <v>0.46942129629629631</v>
      </c>
      <c r="L340" s="11">
        <v>1.2962962962962963E-3</v>
      </c>
      <c r="M340" s="10">
        <v>0.72460000000000002</v>
      </c>
      <c r="N340" s="2">
        <f t="shared" si="38"/>
        <v>11</v>
      </c>
      <c r="O340" s="2">
        <f t="shared" si="39"/>
        <v>15</v>
      </c>
      <c r="P340" s="7">
        <f t="shared" si="40"/>
        <v>11.25</v>
      </c>
      <c r="Q340" s="4">
        <v>45477</v>
      </c>
      <c r="R340" s="5">
        <f t="shared" si="41"/>
        <v>27</v>
      </c>
    </row>
    <row r="341" spans="1:18" x14ac:dyDescent="0.2">
      <c r="A341" s="3">
        <v>20</v>
      </c>
      <c r="B341" s="3" t="s">
        <v>46</v>
      </c>
      <c r="C341" s="3" t="s">
        <v>20</v>
      </c>
      <c r="D341" s="17">
        <v>52.75</v>
      </c>
      <c r="E341" s="17">
        <v>48.75</v>
      </c>
      <c r="F341" s="10">
        <f t="shared" si="35"/>
        <v>0.92417061611374407</v>
      </c>
      <c r="G341" s="10">
        <f t="shared" si="36"/>
        <v>7.582938388625593E-2</v>
      </c>
      <c r="H341" s="17">
        <f t="shared" si="37"/>
        <v>4</v>
      </c>
      <c r="I341" s="11">
        <v>3.8194444444444446E-4</v>
      </c>
      <c r="J341" s="11">
        <v>1.8749999999999999E-3</v>
      </c>
      <c r="K341" s="8">
        <v>0.83535879629629628</v>
      </c>
      <c r="L341" s="11">
        <v>2.2685185185185187E-3</v>
      </c>
      <c r="M341" s="10">
        <v>0.52400000000000002</v>
      </c>
      <c r="N341" s="2">
        <f t="shared" si="38"/>
        <v>20</v>
      </c>
      <c r="O341" s="2">
        <f t="shared" si="39"/>
        <v>2</v>
      </c>
      <c r="P341" s="7">
        <f t="shared" si="40"/>
        <v>20.033333333333335</v>
      </c>
      <c r="Q341" s="4">
        <v>45487</v>
      </c>
      <c r="R341" s="5">
        <f t="shared" si="41"/>
        <v>29</v>
      </c>
    </row>
    <row r="342" spans="1:18" x14ac:dyDescent="0.2">
      <c r="A342" s="3">
        <v>1</v>
      </c>
      <c r="B342" s="3" t="s">
        <v>30</v>
      </c>
      <c r="C342" s="3" t="s">
        <v>1</v>
      </c>
      <c r="D342" s="17">
        <v>10</v>
      </c>
      <c r="E342" s="17">
        <v>8.75</v>
      </c>
      <c r="F342" s="10">
        <f t="shared" si="35"/>
        <v>0.875</v>
      </c>
      <c r="G342" s="10">
        <f t="shared" si="36"/>
        <v>0.125</v>
      </c>
      <c r="H342" s="17">
        <f t="shared" si="37"/>
        <v>1.25</v>
      </c>
      <c r="I342" s="11">
        <v>4.6296296296296298E-4</v>
      </c>
      <c r="J342" s="11">
        <v>1.7939814814814815E-3</v>
      </c>
      <c r="K342" s="8">
        <v>0.47822916666666665</v>
      </c>
      <c r="L342" s="11">
        <v>2.2222222222222222E-3</v>
      </c>
      <c r="M342" s="10">
        <v>0.47499999999999998</v>
      </c>
      <c r="N342" s="2">
        <f t="shared" si="38"/>
        <v>11</v>
      </c>
      <c r="O342" s="2">
        <f t="shared" si="39"/>
        <v>28</v>
      </c>
      <c r="P342" s="7">
        <f t="shared" si="40"/>
        <v>11.466666666666667</v>
      </c>
      <c r="Q342" s="4">
        <v>45486</v>
      </c>
      <c r="R342" s="5">
        <f t="shared" si="41"/>
        <v>28</v>
      </c>
    </row>
    <row r="343" spans="1:18" x14ac:dyDescent="0.2">
      <c r="A343" s="3">
        <v>2</v>
      </c>
      <c r="B343" s="3" t="s">
        <v>31</v>
      </c>
      <c r="C343" s="3" t="s">
        <v>2</v>
      </c>
      <c r="D343" s="17">
        <v>48</v>
      </c>
      <c r="E343" s="17">
        <v>43.5</v>
      </c>
      <c r="F343" s="10">
        <f t="shared" si="35"/>
        <v>0.90625</v>
      </c>
      <c r="G343" s="10">
        <f t="shared" si="36"/>
        <v>9.375E-2</v>
      </c>
      <c r="H343" s="17">
        <f t="shared" si="37"/>
        <v>4.5</v>
      </c>
      <c r="I343" s="11">
        <v>3.7037037037037035E-4</v>
      </c>
      <c r="J343" s="11">
        <v>1.5740740740740741E-3</v>
      </c>
      <c r="K343" s="8">
        <v>0.63752314814814814</v>
      </c>
      <c r="L343" s="11">
        <v>2.5462962962962965E-3</v>
      </c>
      <c r="M343" s="10">
        <v>0.55789999999999995</v>
      </c>
      <c r="N343" s="2">
        <f t="shared" si="38"/>
        <v>15</v>
      </c>
      <c r="O343" s="2">
        <f t="shared" si="39"/>
        <v>18</v>
      </c>
      <c r="P343" s="7">
        <f t="shared" si="40"/>
        <v>15.3</v>
      </c>
      <c r="Q343" s="4">
        <v>45474</v>
      </c>
      <c r="R343" s="5">
        <f t="shared" si="41"/>
        <v>27</v>
      </c>
    </row>
    <row r="344" spans="1:18" x14ac:dyDescent="0.2">
      <c r="A344" s="3">
        <v>3</v>
      </c>
      <c r="B344" s="3" t="s">
        <v>32</v>
      </c>
      <c r="C344" s="3" t="s">
        <v>3</v>
      </c>
      <c r="D344" s="17">
        <v>50.25</v>
      </c>
      <c r="E344" s="17">
        <v>44.75</v>
      </c>
      <c r="F344" s="10">
        <f t="shared" si="35"/>
        <v>0.89054726368159209</v>
      </c>
      <c r="G344" s="10">
        <f t="shared" si="36"/>
        <v>0.10945273631840796</v>
      </c>
      <c r="H344" s="17">
        <f t="shared" si="37"/>
        <v>5.5</v>
      </c>
      <c r="I344" s="11">
        <v>4.0509259259259258E-4</v>
      </c>
      <c r="J344" s="11">
        <v>1.5972222222222223E-3</v>
      </c>
      <c r="K344" s="8">
        <v>8.9953703703703702E-2</v>
      </c>
      <c r="L344" s="11">
        <v>2.5462962962962965E-3</v>
      </c>
      <c r="M344" s="10">
        <v>0.57289999999999996</v>
      </c>
      <c r="N344" s="2">
        <f t="shared" si="38"/>
        <v>2</v>
      </c>
      <c r="O344" s="2">
        <f t="shared" si="39"/>
        <v>9</v>
      </c>
      <c r="P344" s="7">
        <f t="shared" si="40"/>
        <v>2.15</v>
      </c>
      <c r="Q344" s="4">
        <v>45478</v>
      </c>
      <c r="R344" s="5">
        <f t="shared" si="41"/>
        <v>27</v>
      </c>
    </row>
    <row r="345" spans="1:18" x14ac:dyDescent="0.2">
      <c r="A345" s="3">
        <v>4</v>
      </c>
      <c r="B345" s="3" t="s">
        <v>33</v>
      </c>
      <c r="C345" s="3" t="s">
        <v>4</v>
      </c>
      <c r="D345" s="17">
        <v>68.5</v>
      </c>
      <c r="E345" s="17">
        <v>61.75</v>
      </c>
      <c r="F345" s="10">
        <f t="shared" si="35"/>
        <v>0.90145985401459849</v>
      </c>
      <c r="G345" s="10">
        <f t="shared" si="36"/>
        <v>9.8540145985401464E-2</v>
      </c>
      <c r="H345" s="17">
        <f t="shared" si="37"/>
        <v>6.75</v>
      </c>
      <c r="I345" s="11">
        <v>3.2407407407407406E-4</v>
      </c>
      <c r="J345" s="11">
        <v>1.5046296296296296E-3</v>
      </c>
      <c r="K345" s="8">
        <v>0.15733796296296296</v>
      </c>
      <c r="L345" s="11">
        <v>2.8240740740740739E-3</v>
      </c>
      <c r="M345" s="10">
        <v>0.63939999999999997</v>
      </c>
      <c r="N345" s="2">
        <f t="shared" si="38"/>
        <v>3</v>
      </c>
      <c r="O345" s="2">
        <f t="shared" si="39"/>
        <v>46</v>
      </c>
      <c r="P345" s="7">
        <f t="shared" si="40"/>
        <v>3.7666666666666666</v>
      </c>
      <c r="Q345" s="4">
        <v>45498</v>
      </c>
      <c r="R345" s="5">
        <f t="shared" si="41"/>
        <v>30</v>
      </c>
    </row>
    <row r="346" spans="1:18" x14ac:dyDescent="0.2">
      <c r="A346" s="3">
        <v>5</v>
      </c>
      <c r="B346" s="3" t="s">
        <v>34</v>
      </c>
      <c r="C346" s="3" t="s">
        <v>5</v>
      </c>
      <c r="D346" s="17">
        <v>51.25</v>
      </c>
      <c r="E346" s="17">
        <v>44</v>
      </c>
      <c r="F346" s="10">
        <f t="shared" si="35"/>
        <v>0.85853658536585364</v>
      </c>
      <c r="G346" s="10">
        <f t="shared" si="36"/>
        <v>0.14146341463414633</v>
      </c>
      <c r="H346" s="17">
        <f t="shared" si="37"/>
        <v>7.25</v>
      </c>
      <c r="I346" s="11">
        <v>4.7453703703703704E-4</v>
      </c>
      <c r="J346" s="11">
        <v>1.5740740740740741E-3</v>
      </c>
      <c r="K346" s="8">
        <v>0.3903935185185185</v>
      </c>
      <c r="L346" s="11">
        <v>3.5995370370370369E-3</v>
      </c>
      <c r="M346" s="10">
        <v>0.46229999999999999</v>
      </c>
      <c r="N346" s="2">
        <f t="shared" si="38"/>
        <v>9</v>
      </c>
      <c r="O346" s="2">
        <f t="shared" si="39"/>
        <v>22</v>
      </c>
      <c r="P346" s="7">
        <f t="shared" si="40"/>
        <v>9.3666666666666671</v>
      </c>
      <c r="Q346" s="4">
        <v>45502</v>
      </c>
      <c r="R346" s="5">
        <f t="shared" si="41"/>
        <v>31</v>
      </c>
    </row>
    <row r="347" spans="1:18" x14ac:dyDescent="0.2">
      <c r="A347" s="3">
        <v>6</v>
      </c>
      <c r="B347" s="3" t="s">
        <v>35</v>
      </c>
      <c r="C347" s="3" t="s">
        <v>6</v>
      </c>
      <c r="D347" s="17">
        <v>44.25</v>
      </c>
      <c r="E347" s="17">
        <v>40</v>
      </c>
      <c r="F347" s="10">
        <f t="shared" si="35"/>
        <v>0.903954802259887</v>
      </c>
      <c r="G347" s="10">
        <f t="shared" si="36"/>
        <v>9.6045197740112997E-2</v>
      </c>
      <c r="H347" s="17">
        <f t="shared" si="37"/>
        <v>4.25</v>
      </c>
      <c r="I347" s="11">
        <v>3.2407407407407406E-4</v>
      </c>
      <c r="J347" s="11">
        <v>1.6203703703703703E-3</v>
      </c>
      <c r="K347" s="8">
        <v>0.27966435185185184</v>
      </c>
      <c r="L347" s="11">
        <v>2.7662037037037039E-3</v>
      </c>
      <c r="M347" s="10">
        <v>0.59199999999999997</v>
      </c>
      <c r="N347" s="2">
        <f t="shared" si="38"/>
        <v>6</v>
      </c>
      <c r="O347" s="2">
        <f t="shared" si="39"/>
        <v>42</v>
      </c>
      <c r="P347" s="7">
        <f t="shared" si="40"/>
        <v>6.7</v>
      </c>
      <c r="Q347" s="4">
        <v>45502</v>
      </c>
      <c r="R347" s="5">
        <f t="shared" si="41"/>
        <v>31</v>
      </c>
    </row>
    <row r="348" spans="1:18" x14ac:dyDescent="0.2">
      <c r="A348" s="3">
        <v>7</v>
      </c>
      <c r="B348" s="3" t="s">
        <v>36</v>
      </c>
      <c r="C348" s="3" t="s">
        <v>7</v>
      </c>
      <c r="D348" s="17">
        <v>39.75</v>
      </c>
      <c r="E348" s="17">
        <v>37.75</v>
      </c>
      <c r="F348" s="10">
        <f t="shared" si="35"/>
        <v>0.94968553459119498</v>
      </c>
      <c r="G348" s="10">
        <f t="shared" si="36"/>
        <v>5.0314465408805034E-2</v>
      </c>
      <c r="H348" s="17">
        <f t="shared" si="37"/>
        <v>2</v>
      </c>
      <c r="I348" s="11">
        <v>2.5462962962962961E-4</v>
      </c>
      <c r="J348" s="11">
        <v>1.4814814814814814E-3</v>
      </c>
      <c r="K348" s="8">
        <v>0.43001157407407409</v>
      </c>
      <c r="L348" s="11">
        <v>5.115740740740741E-3</v>
      </c>
      <c r="M348" s="10">
        <v>0.73250000000000004</v>
      </c>
      <c r="N348" s="2">
        <f t="shared" si="38"/>
        <v>10</v>
      </c>
      <c r="O348" s="2">
        <f t="shared" si="39"/>
        <v>19</v>
      </c>
      <c r="P348" s="7">
        <f t="shared" si="40"/>
        <v>10.316666666666666</v>
      </c>
      <c r="Q348" s="4">
        <v>45496</v>
      </c>
      <c r="R348" s="5">
        <f t="shared" si="41"/>
        <v>30</v>
      </c>
    </row>
    <row r="349" spans="1:18" x14ac:dyDescent="0.2">
      <c r="A349" s="3">
        <v>8</v>
      </c>
      <c r="B349" s="3" t="s">
        <v>37</v>
      </c>
      <c r="C349" s="3" t="s">
        <v>8</v>
      </c>
      <c r="D349" s="17">
        <v>8.25</v>
      </c>
      <c r="E349" s="17">
        <v>7</v>
      </c>
      <c r="F349" s="10">
        <f t="shared" si="35"/>
        <v>0.84848484848484851</v>
      </c>
      <c r="G349" s="10">
        <f t="shared" si="36"/>
        <v>0.15151515151515152</v>
      </c>
      <c r="H349" s="17">
        <f t="shared" si="37"/>
        <v>1.25</v>
      </c>
      <c r="I349" s="11">
        <v>1.5046296296296297E-4</v>
      </c>
      <c r="J349" s="11">
        <v>1.736111111111111E-3</v>
      </c>
      <c r="K349" s="8">
        <v>0.66484953703703709</v>
      </c>
      <c r="L349" s="11">
        <v>7.1759259259259259E-4</v>
      </c>
      <c r="M349" s="10">
        <v>0.66669999999999996</v>
      </c>
      <c r="N349" s="2">
        <f t="shared" si="38"/>
        <v>15</v>
      </c>
      <c r="O349" s="2">
        <f t="shared" si="39"/>
        <v>57</v>
      </c>
      <c r="P349" s="7">
        <f t="shared" si="40"/>
        <v>15.95</v>
      </c>
      <c r="Q349" s="4">
        <v>45477</v>
      </c>
      <c r="R349" s="5">
        <f t="shared" si="41"/>
        <v>27</v>
      </c>
    </row>
    <row r="350" spans="1:18" x14ac:dyDescent="0.2">
      <c r="A350" s="3">
        <v>9</v>
      </c>
      <c r="B350" s="3" t="s">
        <v>38</v>
      </c>
      <c r="C350" s="3" t="s">
        <v>9</v>
      </c>
      <c r="D350" s="17">
        <v>57</v>
      </c>
      <c r="E350" s="17">
        <v>52.5</v>
      </c>
      <c r="F350" s="10">
        <f t="shared" si="35"/>
        <v>0.92105263157894735</v>
      </c>
      <c r="G350" s="10">
        <f t="shared" si="36"/>
        <v>7.8947368421052627E-2</v>
      </c>
      <c r="H350" s="17">
        <f t="shared" si="37"/>
        <v>4.5</v>
      </c>
      <c r="I350" s="11">
        <v>2.6620370370370372E-4</v>
      </c>
      <c r="J350" s="11">
        <v>1.4814814814814814E-3</v>
      </c>
      <c r="K350" s="8">
        <v>0.3709722222222222</v>
      </c>
      <c r="L350" s="11">
        <v>2.1875000000000002E-3</v>
      </c>
      <c r="M350" s="10">
        <v>0.66669999999999996</v>
      </c>
      <c r="N350" s="2">
        <f t="shared" si="38"/>
        <v>8</v>
      </c>
      <c r="O350" s="2">
        <f t="shared" si="39"/>
        <v>54</v>
      </c>
      <c r="P350" s="7">
        <f t="shared" si="40"/>
        <v>8.9</v>
      </c>
      <c r="Q350" s="4">
        <v>45485</v>
      </c>
      <c r="R350" s="5">
        <f t="shared" si="41"/>
        <v>28</v>
      </c>
    </row>
    <row r="351" spans="1:18" x14ac:dyDescent="0.2">
      <c r="A351" s="3">
        <v>10</v>
      </c>
      <c r="B351" s="3" t="s">
        <v>39</v>
      </c>
      <c r="C351" s="3" t="s">
        <v>10</v>
      </c>
      <c r="D351" s="17">
        <v>44.25</v>
      </c>
      <c r="E351" s="17">
        <v>43</v>
      </c>
      <c r="F351" s="10">
        <f t="shared" si="35"/>
        <v>0.97175141242937857</v>
      </c>
      <c r="G351" s="10">
        <f t="shared" si="36"/>
        <v>2.8248587570621469E-2</v>
      </c>
      <c r="H351" s="17">
        <f t="shared" si="37"/>
        <v>1.25</v>
      </c>
      <c r="I351" s="11">
        <v>2.8935185185185184E-4</v>
      </c>
      <c r="J351" s="11">
        <v>1.5625000000000001E-3</v>
      </c>
      <c r="K351" s="8">
        <v>0.75149305555555557</v>
      </c>
      <c r="L351" s="11">
        <v>1.9907407407407408E-3</v>
      </c>
      <c r="M351" s="10">
        <v>0.69140000000000001</v>
      </c>
      <c r="N351" s="2">
        <f t="shared" si="38"/>
        <v>18</v>
      </c>
      <c r="O351" s="2">
        <f t="shared" si="39"/>
        <v>2</v>
      </c>
      <c r="P351" s="7">
        <f t="shared" si="40"/>
        <v>18.033333333333335</v>
      </c>
      <c r="Q351" s="4">
        <v>45489</v>
      </c>
      <c r="R351" s="5">
        <f t="shared" si="41"/>
        <v>29</v>
      </c>
    </row>
    <row r="352" spans="1:18" x14ac:dyDescent="0.2">
      <c r="A352" s="3">
        <v>11</v>
      </c>
      <c r="B352" s="3" t="s">
        <v>40</v>
      </c>
      <c r="C352" s="3" t="s">
        <v>11</v>
      </c>
      <c r="D352" s="17">
        <v>49.25</v>
      </c>
      <c r="E352" s="17">
        <v>42.25</v>
      </c>
      <c r="F352" s="10">
        <f t="shared" si="35"/>
        <v>0.85786802030456855</v>
      </c>
      <c r="G352" s="10">
        <f t="shared" si="36"/>
        <v>0.14213197969543148</v>
      </c>
      <c r="H352" s="17">
        <f t="shared" si="37"/>
        <v>7</v>
      </c>
      <c r="I352" s="11">
        <v>3.9351851851851852E-4</v>
      </c>
      <c r="J352" s="11">
        <v>1.736111111111111E-3</v>
      </c>
      <c r="K352" s="8">
        <v>0.35024305555555557</v>
      </c>
      <c r="L352" s="11">
        <v>5.3356481481481484E-3</v>
      </c>
      <c r="M352" s="10">
        <v>0.55669999999999997</v>
      </c>
      <c r="N352" s="2">
        <f t="shared" si="38"/>
        <v>8</v>
      </c>
      <c r="O352" s="2">
        <f t="shared" si="39"/>
        <v>24</v>
      </c>
      <c r="P352" s="7">
        <f t="shared" si="40"/>
        <v>8.4</v>
      </c>
      <c r="Q352" s="4">
        <v>45484</v>
      </c>
      <c r="R352" s="5">
        <f t="shared" si="41"/>
        <v>28</v>
      </c>
    </row>
    <row r="353" spans="1:18" x14ac:dyDescent="0.2">
      <c r="A353" s="3">
        <v>12</v>
      </c>
      <c r="B353" s="3" t="s">
        <v>41</v>
      </c>
      <c r="C353" s="3" t="s">
        <v>12</v>
      </c>
      <c r="D353" s="17">
        <v>180.25</v>
      </c>
      <c r="E353" s="17">
        <v>154</v>
      </c>
      <c r="F353" s="10">
        <f t="shared" si="35"/>
        <v>0.85436893203883491</v>
      </c>
      <c r="G353" s="10">
        <f t="shared" si="36"/>
        <v>0.14563106796116504</v>
      </c>
      <c r="H353" s="17">
        <f t="shared" si="37"/>
        <v>26.25</v>
      </c>
      <c r="I353" s="11">
        <v>6.5972222222222224E-4</v>
      </c>
      <c r="J353" s="11">
        <v>1.3310185185185185E-3</v>
      </c>
      <c r="K353" s="8">
        <v>0.15635416666666666</v>
      </c>
      <c r="L353" s="11">
        <v>4.0277777777777777E-3</v>
      </c>
      <c r="M353" s="10">
        <v>0.28310000000000002</v>
      </c>
      <c r="N353" s="2">
        <f t="shared" si="38"/>
        <v>3</v>
      </c>
      <c r="O353" s="2">
        <f t="shared" si="39"/>
        <v>45</v>
      </c>
      <c r="P353" s="7">
        <f t="shared" si="40"/>
        <v>3.75</v>
      </c>
      <c r="Q353" s="4">
        <v>45485</v>
      </c>
      <c r="R353" s="5">
        <f t="shared" si="41"/>
        <v>28</v>
      </c>
    </row>
    <row r="354" spans="1:18" x14ac:dyDescent="0.2">
      <c r="A354" s="3">
        <v>13</v>
      </c>
      <c r="B354" s="3" t="s">
        <v>42</v>
      </c>
      <c r="C354" s="3" t="s">
        <v>13</v>
      </c>
      <c r="D354" s="17">
        <v>75.25</v>
      </c>
      <c r="E354" s="17">
        <v>67.5</v>
      </c>
      <c r="F354" s="10">
        <f t="shared" si="35"/>
        <v>0.89700996677740863</v>
      </c>
      <c r="G354" s="10">
        <f t="shared" si="36"/>
        <v>0.10299003322259136</v>
      </c>
      <c r="H354" s="17">
        <f t="shared" si="37"/>
        <v>7.75</v>
      </c>
      <c r="I354" s="11">
        <v>4.861111111111111E-4</v>
      </c>
      <c r="J354" s="11">
        <v>1.4467592592592592E-3</v>
      </c>
      <c r="K354" s="8">
        <v>0.65832175925925929</v>
      </c>
      <c r="L354" s="11">
        <v>7.013888888888889E-3</v>
      </c>
      <c r="M354" s="10">
        <v>0.42470000000000002</v>
      </c>
      <c r="N354" s="2">
        <f t="shared" si="38"/>
        <v>15</v>
      </c>
      <c r="O354" s="2">
        <f t="shared" si="39"/>
        <v>47</v>
      </c>
      <c r="P354" s="7">
        <f t="shared" si="40"/>
        <v>15.783333333333333</v>
      </c>
      <c r="Q354" s="4">
        <v>45477</v>
      </c>
      <c r="R354" s="5">
        <f t="shared" si="41"/>
        <v>27</v>
      </c>
    </row>
    <row r="355" spans="1:18" x14ac:dyDescent="0.2">
      <c r="A355" s="3">
        <v>14</v>
      </c>
      <c r="B355" s="3" t="s">
        <v>43</v>
      </c>
      <c r="C355" s="3" t="s">
        <v>14</v>
      </c>
      <c r="D355" s="17">
        <v>44.75</v>
      </c>
      <c r="E355" s="17">
        <v>43.75</v>
      </c>
      <c r="F355" s="10">
        <f t="shared" si="35"/>
        <v>0.97765363128491622</v>
      </c>
      <c r="G355" s="10">
        <f t="shared" si="36"/>
        <v>2.23463687150838E-2</v>
      </c>
      <c r="H355" s="17">
        <f t="shared" si="37"/>
        <v>1</v>
      </c>
      <c r="I355" s="11">
        <v>2.7777777777777778E-4</v>
      </c>
      <c r="J355" s="11">
        <v>1.6319444444444445E-3</v>
      </c>
      <c r="K355" s="8">
        <v>0.32290509259259259</v>
      </c>
      <c r="L355" s="11">
        <v>2.2222222222222222E-3</v>
      </c>
      <c r="M355" s="10">
        <v>0.71350000000000002</v>
      </c>
      <c r="N355" s="2">
        <f t="shared" si="38"/>
        <v>7</v>
      </c>
      <c r="O355" s="2">
        <f t="shared" si="39"/>
        <v>44</v>
      </c>
      <c r="P355" s="7">
        <f t="shared" si="40"/>
        <v>7.7333333333333334</v>
      </c>
      <c r="Q355" s="4">
        <v>45482</v>
      </c>
      <c r="R355" s="5">
        <f t="shared" si="41"/>
        <v>28</v>
      </c>
    </row>
    <row r="356" spans="1:18" x14ac:dyDescent="0.2">
      <c r="A356" s="3">
        <v>15</v>
      </c>
      <c r="B356" s="3" t="s">
        <v>47</v>
      </c>
      <c r="C356" s="3" t="s">
        <v>15</v>
      </c>
      <c r="D356" s="17">
        <v>11.25</v>
      </c>
      <c r="E356" s="17">
        <v>11.25</v>
      </c>
      <c r="F356" s="10">
        <f t="shared" si="35"/>
        <v>1</v>
      </c>
      <c r="G356" s="10">
        <f t="shared" si="36"/>
        <v>0</v>
      </c>
      <c r="H356" s="17">
        <f t="shared" si="37"/>
        <v>0</v>
      </c>
      <c r="I356" s="11">
        <v>1.8518518518518518E-4</v>
      </c>
      <c r="J356" s="11">
        <v>1.5162037037037036E-3</v>
      </c>
      <c r="K356" s="8">
        <v>0.3114351851851852</v>
      </c>
      <c r="L356" s="11">
        <v>2.3263888888888887E-3</v>
      </c>
      <c r="M356" s="10">
        <v>0.86670000000000003</v>
      </c>
      <c r="N356" s="2">
        <f t="shared" si="38"/>
        <v>7</v>
      </c>
      <c r="O356" s="2">
        <f t="shared" si="39"/>
        <v>28</v>
      </c>
      <c r="P356" s="7">
        <f t="shared" si="40"/>
        <v>7.4666666666666668</v>
      </c>
      <c r="Q356" s="4">
        <v>45497</v>
      </c>
      <c r="R356" s="5">
        <f t="shared" si="41"/>
        <v>30</v>
      </c>
    </row>
    <row r="357" spans="1:18" x14ac:dyDescent="0.2">
      <c r="A357" s="3">
        <v>16</v>
      </c>
      <c r="B357" s="3" t="s">
        <v>48</v>
      </c>
      <c r="C357" s="3" t="s">
        <v>16</v>
      </c>
      <c r="D357" s="17">
        <v>45</v>
      </c>
      <c r="E357" s="17">
        <v>41</v>
      </c>
      <c r="F357" s="10">
        <f t="shared" si="35"/>
        <v>0.91111111111111109</v>
      </c>
      <c r="G357" s="10">
        <f t="shared" si="36"/>
        <v>8.8888888888888892E-2</v>
      </c>
      <c r="H357" s="17">
        <f t="shared" si="37"/>
        <v>4</v>
      </c>
      <c r="I357" s="11">
        <v>2.8935185185185184E-4</v>
      </c>
      <c r="J357" s="11">
        <v>1.6435185185185185E-3</v>
      </c>
      <c r="K357" s="8">
        <v>0.55423611111111115</v>
      </c>
      <c r="L357" s="11">
        <v>1.2731481481481483E-3</v>
      </c>
      <c r="M357" s="10">
        <v>0.61799999999999999</v>
      </c>
      <c r="N357" s="2">
        <f t="shared" si="38"/>
        <v>13</v>
      </c>
      <c r="O357" s="2">
        <f t="shared" si="39"/>
        <v>18</v>
      </c>
      <c r="P357" s="7">
        <f t="shared" si="40"/>
        <v>13.3</v>
      </c>
      <c r="Q357" s="4">
        <v>45503</v>
      </c>
      <c r="R357" s="5">
        <f t="shared" si="41"/>
        <v>31</v>
      </c>
    </row>
    <row r="358" spans="1:18" x14ac:dyDescent="0.2">
      <c r="A358" s="3">
        <v>4</v>
      </c>
      <c r="B358" s="3" t="s">
        <v>33</v>
      </c>
      <c r="C358" s="3" t="s">
        <v>4</v>
      </c>
      <c r="D358" s="17">
        <v>51.5</v>
      </c>
      <c r="E358" s="17">
        <v>50</v>
      </c>
      <c r="F358" s="10">
        <f t="shared" si="35"/>
        <v>0.970873786407767</v>
      </c>
      <c r="G358" s="10">
        <f t="shared" si="36"/>
        <v>2.9126213592233011E-2</v>
      </c>
      <c r="H358" s="17">
        <f t="shared" si="37"/>
        <v>1.5</v>
      </c>
      <c r="I358" s="11">
        <v>2.5462962962962961E-4</v>
      </c>
      <c r="J358" s="11">
        <v>1.6087962962962963E-3</v>
      </c>
      <c r="K358" s="8">
        <v>0.91818287037037039</v>
      </c>
      <c r="L358" s="11">
        <v>1.4699074074074074E-3</v>
      </c>
      <c r="M358" s="10">
        <v>0.74629999999999996</v>
      </c>
      <c r="N358" s="2">
        <f t="shared" si="38"/>
        <v>22</v>
      </c>
      <c r="O358" s="2">
        <f t="shared" si="39"/>
        <v>2</v>
      </c>
      <c r="P358" s="7">
        <f t="shared" si="40"/>
        <v>22.033333333333335</v>
      </c>
      <c r="Q358" s="4">
        <v>45501</v>
      </c>
      <c r="R358" s="5">
        <f t="shared" si="41"/>
        <v>31</v>
      </c>
    </row>
    <row r="359" spans="1:18" x14ac:dyDescent="0.2">
      <c r="A359" s="3">
        <v>5</v>
      </c>
      <c r="B359" s="3" t="s">
        <v>34</v>
      </c>
      <c r="C359" s="3" t="s">
        <v>5</v>
      </c>
      <c r="D359" s="17">
        <v>46.75</v>
      </c>
      <c r="E359" s="17">
        <v>45.25</v>
      </c>
      <c r="F359" s="10">
        <f t="shared" si="35"/>
        <v>0.96791443850267378</v>
      </c>
      <c r="G359" s="10">
        <f t="shared" si="36"/>
        <v>3.2085561497326207E-2</v>
      </c>
      <c r="H359" s="17">
        <f t="shared" si="37"/>
        <v>1.5</v>
      </c>
      <c r="I359" s="11">
        <v>3.7037037037037035E-4</v>
      </c>
      <c r="J359" s="11">
        <v>1.736111111111111E-3</v>
      </c>
      <c r="K359" s="8">
        <v>0.88513888888888892</v>
      </c>
      <c r="L359" s="11">
        <v>2.7083333333333334E-3</v>
      </c>
      <c r="M359" s="10">
        <v>0.627</v>
      </c>
      <c r="N359" s="2">
        <f t="shared" si="38"/>
        <v>21</v>
      </c>
      <c r="O359" s="2">
        <f t="shared" si="39"/>
        <v>14</v>
      </c>
      <c r="P359" s="7">
        <f t="shared" si="40"/>
        <v>21.233333333333334</v>
      </c>
      <c r="Q359" s="4">
        <v>45488</v>
      </c>
      <c r="R359" s="5">
        <f t="shared" si="41"/>
        <v>29</v>
      </c>
    </row>
    <row r="360" spans="1:18" x14ac:dyDescent="0.2">
      <c r="A360" s="3">
        <v>6</v>
      </c>
      <c r="B360" s="3" t="s">
        <v>35</v>
      </c>
      <c r="C360" s="3" t="s">
        <v>6</v>
      </c>
      <c r="D360" s="17">
        <v>46.5</v>
      </c>
      <c r="E360" s="17">
        <v>44.25</v>
      </c>
      <c r="F360" s="10">
        <f t="shared" si="35"/>
        <v>0.95161290322580649</v>
      </c>
      <c r="G360" s="10">
        <f t="shared" si="36"/>
        <v>4.8387096774193547E-2</v>
      </c>
      <c r="H360" s="17">
        <f t="shared" si="37"/>
        <v>2.25</v>
      </c>
      <c r="I360" s="11">
        <v>3.2407407407407406E-4</v>
      </c>
      <c r="J360" s="11">
        <v>1.6435185185185185E-3</v>
      </c>
      <c r="K360" s="8">
        <v>0.19319444444444445</v>
      </c>
      <c r="L360" s="11">
        <v>3.8194444444444443E-3</v>
      </c>
      <c r="M360" s="10">
        <v>0.67930000000000001</v>
      </c>
      <c r="N360" s="2">
        <f t="shared" si="38"/>
        <v>4</v>
      </c>
      <c r="O360" s="2">
        <f t="shared" si="39"/>
        <v>38</v>
      </c>
      <c r="P360" s="7">
        <f t="shared" si="40"/>
        <v>4.6333333333333329</v>
      </c>
      <c r="Q360" s="4">
        <v>45500</v>
      </c>
      <c r="R360" s="5">
        <f t="shared" si="41"/>
        <v>30</v>
      </c>
    </row>
    <row r="361" spans="1:18" x14ac:dyDescent="0.2">
      <c r="A361" s="3">
        <v>20</v>
      </c>
      <c r="B361" s="3" t="s">
        <v>46</v>
      </c>
      <c r="C361" s="3" t="s">
        <v>20</v>
      </c>
      <c r="D361" s="17">
        <v>47.25</v>
      </c>
      <c r="E361" s="17">
        <v>45</v>
      </c>
      <c r="F361" s="10">
        <f t="shared" si="35"/>
        <v>0.95238095238095233</v>
      </c>
      <c r="G361" s="10">
        <f t="shared" si="36"/>
        <v>4.7619047619047616E-2</v>
      </c>
      <c r="H361" s="17">
        <f t="shared" si="37"/>
        <v>2.25</v>
      </c>
      <c r="I361" s="11">
        <v>4.0509259259259258E-4</v>
      </c>
      <c r="J361" s="11">
        <v>1.5625000000000001E-3</v>
      </c>
      <c r="K361" s="8">
        <v>0.22465277777777778</v>
      </c>
      <c r="L361" s="11">
        <v>2.3611111111111111E-3</v>
      </c>
      <c r="M361" s="10">
        <v>0.5645</v>
      </c>
      <c r="N361" s="2">
        <f t="shared" si="38"/>
        <v>5</v>
      </c>
      <c r="O361" s="2">
        <f t="shared" si="39"/>
        <v>23</v>
      </c>
      <c r="P361" s="7">
        <f t="shared" si="40"/>
        <v>5.3833333333333337</v>
      </c>
      <c r="Q361" s="4">
        <v>45475</v>
      </c>
      <c r="R361" s="5">
        <f t="shared" si="41"/>
        <v>27</v>
      </c>
    </row>
    <row r="362" spans="1:18" x14ac:dyDescent="0.2">
      <c r="A362" s="3">
        <v>1</v>
      </c>
      <c r="B362" s="3" t="s">
        <v>30</v>
      </c>
      <c r="C362" s="3" t="s">
        <v>1</v>
      </c>
      <c r="D362" s="17">
        <v>31.75</v>
      </c>
      <c r="E362" s="17">
        <v>29</v>
      </c>
      <c r="F362" s="10">
        <f t="shared" si="35"/>
        <v>0.91338582677165359</v>
      </c>
      <c r="G362" s="10">
        <f t="shared" si="36"/>
        <v>8.6614173228346455E-2</v>
      </c>
      <c r="H362" s="17">
        <f t="shared" si="37"/>
        <v>2.75</v>
      </c>
      <c r="I362" s="11">
        <v>3.9351851851851852E-4</v>
      </c>
      <c r="J362" s="11">
        <v>1.6782407407407408E-3</v>
      </c>
      <c r="K362" s="8">
        <v>0.15861111111111112</v>
      </c>
      <c r="L362" s="11">
        <v>1.9212962962962964E-3</v>
      </c>
      <c r="M362" s="10">
        <v>0.5645</v>
      </c>
      <c r="N362" s="2">
        <f t="shared" si="38"/>
        <v>3</v>
      </c>
      <c r="O362" s="2">
        <f t="shared" si="39"/>
        <v>48</v>
      </c>
      <c r="P362" s="7">
        <f t="shared" si="40"/>
        <v>3.8</v>
      </c>
      <c r="Q362" s="4">
        <v>45485</v>
      </c>
      <c r="R362" s="5">
        <f t="shared" si="41"/>
        <v>28</v>
      </c>
    </row>
    <row r="363" spans="1:18" x14ac:dyDescent="0.2">
      <c r="A363" s="3">
        <v>2</v>
      </c>
      <c r="B363" s="3" t="s">
        <v>31</v>
      </c>
      <c r="C363" s="3" t="s">
        <v>2</v>
      </c>
      <c r="D363" s="17">
        <v>23.25</v>
      </c>
      <c r="E363" s="17">
        <v>22.5</v>
      </c>
      <c r="F363" s="10">
        <f t="shared" si="35"/>
        <v>0.967741935483871</v>
      </c>
      <c r="G363" s="10">
        <f t="shared" si="36"/>
        <v>3.2258064516129031E-2</v>
      </c>
      <c r="H363" s="17">
        <f t="shared" si="37"/>
        <v>0.75</v>
      </c>
      <c r="I363" s="11">
        <v>3.0092592592592595E-4</v>
      </c>
      <c r="J363" s="11">
        <v>1.3541666666666667E-3</v>
      </c>
      <c r="K363" s="8">
        <v>0.16222222222222221</v>
      </c>
      <c r="L363" s="11">
        <v>2.0486111111111113E-3</v>
      </c>
      <c r="M363" s="10">
        <v>0.63439999999999996</v>
      </c>
      <c r="N363" s="2">
        <f t="shared" si="38"/>
        <v>3</v>
      </c>
      <c r="O363" s="2">
        <f t="shared" si="39"/>
        <v>53</v>
      </c>
      <c r="P363" s="7">
        <f t="shared" si="40"/>
        <v>3.8833333333333333</v>
      </c>
      <c r="Q363" s="4">
        <v>45484</v>
      </c>
      <c r="R363" s="5">
        <f t="shared" si="41"/>
        <v>28</v>
      </c>
    </row>
    <row r="364" spans="1:18" x14ac:dyDescent="0.2">
      <c r="A364" s="3">
        <v>3</v>
      </c>
      <c r="B364" s="3" t="s">
        <v>32</v>
      </c>
      <c r="C364" s="3" t="s">
        <v>3</v>
      </c>
      <c r="D364" s="17">
        <v>82</v>
      </c>
      <c r="E364" s="17">
        <v>73</v>
      </c>
      <c r="F364" s="10">
        <f t="shared" si="35"/>
        <v>0.8902439024390244</v>
      </c>
      <c r="G364" s="10">
        <f t="shared" si="36"/>
        <v>0.10975609756097561</v>
      </c>
      <c r="H364" s="17">
        <f t="shared" si="37"/>
        <v>9</v>
      </c>
      <c r="I364" s="11">
        <v>4.2824074074074075E-4</v>
      </c>
      <c r="J364" s="11">
        <v>1.5856481481481481E-3</v>
      </c>
      <c r="K364" s="8">
        <v>0.54917824074074073</v>
      </c>
      <c r="L364" s="11">
        <v>4.4560185185185189E-3</v>
      </c>
      <c r="M364" s="10">
        <v>0.49680000000000002</v>
      </c>
      <c r="N364" s="2">
        <f t="shared" si="38"/>
        <v>13</v>
      </c>
      <c r="O364" s="2">
        <f t="shared" si="39"/>
        <v>10</v>
      </c>
      <c r="P364" s="7">
        <f t="shared" si="40"/>
        <v>13.166666666666666</v>
      </c>
      <c r="Q364" s="4">
        <v>45489</v>
      </c>
      <c r="R364" s="5">
        <f t="shared" si="41"/>
        <v>29</v>
      </c>
    </row>
    <row r="365" spans="1:18" x14ac:dyDescent="0.2">
      <c r="A365" s="3">
        <v>4</v>
      </c>
      <c r="B365" s="3" t="s">
        <v>33</v>
      </c>
      <c r="C365" s="3" t="s">
        <v>4</v>
      </c>
      <c r="D365" s="17">
        <v>59.5</v>
      </c>
      <c r="E365" s="17">
        <v>55.75</v>
      </c>
      <c r="F365" s="10">
        <f t="shared" si="35"/>
        <v>0.93697478991596639</v>
      </c>
      <c r="G365" s="10">
        <f t="shared" si="36"/>
        <v>6.3025210084033612E-2</v>
      </c>
      <c r="H365" s="17">
        <f t="shared" si="37"/>
        <v>3.75</v>
      </c>
      <c r="I365" s="11">
        <v>3.8194444444444446E-4</v>
      </c>
      <c r="J365" s="11">
        <v>1.6550925925925926E-3</v>
      </c>
      <c r="K365" s="8">
        <v>1.4583333333333334E-3</v>
      </c>
      <c r="L365" s="11">
        <v>2.5462962962962965E-3</v>
      </c>
      <c r="M365" s="10">
        <v>0.59230000000000005</v>
      </c>
      <c r="N365" s="2">
        <f t="shared" si="38"/>
        <v>0</v>
      </c>
      <c r="O365" s="2">
        <f t="shared" si="39"/>
        <v>2</v>
      </c>
      <c r="P365" s="7">
        <f t="shared" si="40"/>
        <v>3.3333333333333333E-2</v>
      </c>
      <c r="Q365" s="4">
        <v>45496</v>
      </c>
      <c r="R365" s="5">
        <f t="shared" si="41"/>
        <v>30</v>
      </c>
    </row>
    <row r="366" spans="1:18" x14ac:dyDescent="0.2">
      <c r="A366" s="3">
        <v>5</v>
      </c>
      <c r="B366" s="3" t="s">
        <v>34</v>
      </c>
      <c r="C366" s="3" t="s">
        <v>5</v>
      </c>
      <c r="D366" s="17">
        <v>59.25</v>
      </c>
      <c r="E366" s="17">
        <v>55.5</v>
      </c>
      <c r="F366" s="10">
        <f t="shared" si="35"/>
        <v>0.93670886075949367</v>
      </c>
      <c r="G366" s="10">
        <f t="shared" si="36"/>
        <v>6.3291139240506333E-2</v>
      </c>
      <c r="H366" s="17">
        <f t="shared" si="37"/>
        <v>3.75</v>
      </c>
      <c r="I366" s="11">
        <v>3.9351851851851852E-4</v>
      </c>
      <c r="J366" s="11">
        <v>1.6666666666666668E-3</v>
      </c>
      <c r="K366" s="8">
        <v>0.82363425925925926</v>
      </c>
      <c r="L366" s="11">
        <v>1.9907407407407408E-3</v>
      </c>
      <c r="M366" s="10">
        <v>0.53849999999999998</v>
      </c>
      <c r="N366" s="2">
        <f t="shared" si="38"/>
        <v>19</v>
      </c>
      <c r="O366" s="2">
        <f t="shared" si="39"/>
        <v>46</v>
      </c>
      <c r="P366" s="7">
        <f t="shared" si="40"/>
        <v>19.766666666666666</v>
      </c>
      <c r="Q366" s="4">
        <v>45502</v>
      </c>
      <c r="R366" s="5">
        <f t="shared" si="41"/>
        <v>31</v>
      </c>
    </row>
    <row r="367" spans="1:18" x14ac:dyDescent="0.2">
      <c r="A367" s="3">
        <v>1</v>
      </c>
      <c r="B367" s="3" t="s">
        <v>30</v>
      </c>
      <c r="C367" s="3" t="s">
        <v>1</v>
      </c>
      <c r="D367" s="17">
        <v>64.25</v>
      </c>
      <c r="E367" s="17">
        <v>58.75</v>
      </c>
      <c r="F367" s="10">
        <f t="shared" si="35"/>
        <v>0.91439688715953304</v>
      </c>
      <c r="G367" s="10">
        <f t="shared" si="36"/>
        <v>8.5603112840466927E-2</v>
      </c>
      <c r="H367" s="17">
        <f t="shared" si="37"/>
        <v>5.5</v>
      </c>
      <c r="I367" s="11">
        <v>5.2083333333333333E-4</v>
      </c>
      <c r="J367" s="11">
        <v>1.7476851851851852E-3</v>
      </c>
      <c r="K367" s="8">
        <v>6.6493055555555555E-2</v>
      </c>
      <c r="L367" s="11">
        <v>3.0555555555555557E-3</v>
      </c>
      <c r="M367" s="10">
        <v>0.4466</v>
      </c>
      <c r="N367" s="2">
        <f t="shared" si="38"/>
        <v>1</v>
      </c>
      <c r="O367" s="2">
        <f t="shared" si="39"/>
        <v>35</v>
      </c>
      <c r="P367" s="7">
        <f t="shared" si="40"/>
        <v>1.5833333333333335</v>
      </c>
      <c r="Q367" s="4">
        <v>45478</v>
      </c>
      <c r="R367" s="5">
        <f t="shared" si="41"/>
        <v>27</v>
      </c>
    </row>
    <row r="368" spans="1:18" x14ac:dyDescent="0.2">
      <c r="A368" s="3">
        <v>2</v>
      </c>
      <c r="B368" s="3" t="s">
        <v>31</v>
      </c>
      <c r="C368" s="3" t="s">
        <v>2</v>
      </c>
      <c r="D368" s="17">
        <v>59.5</v>
      </c>
      <c r="E368" s="17">
        <v>55.75</v>
      </c>
      <c r="F368" s="10">
        <f t="shared" si="35"/>
        <v>0.93697478991596639</v>
      </c>
      <c r="G368" s="10">
        <f t="shared" si="36"/>
        <v>6.3025210084033612E-2</v>
      </c>
      <c r="H368" s="17">
        <f t="shared" si="37"/>
        <v>3.75</v>
      </c>
      <c r="I368" s="11">
        <v>3.7037037037037035E-4</v>
      </c>
      <c r="J368" s="11">
        <v>1.5856481481481481E-3</v>
      </c>
      <c r="K368" s="8">
        <v>0.82247685185185182</v>
      </c>
      <c r="L368" s="11">
        <v>2.3379629629629631E-3</v>
      </c>
      <c r="M368" s="10">
        <v>0.54700000000000004</v>
      </c>
      <c r="N368" s="2">
        <f t="shared" si="38"/>
        <v>19</v>
      </c>
      <c r="O368" s="2">
        <f t="shared" si="39"/>
        <v>44</v>
      </c>
      <c r="P368" s="7">
        <f t="shared" si="40"/>
        <v>19.733333333333334</v>
      </c>
      <c r="Q368" s="4">
        <v>45490</v>
      </c>
      <c r="R368" s="5">
        <f t="shared" si="41"/>
        <v>29</v>
      </c>
    </row>
    <row r="369" spans="1:18" x14ac:dyDescent="0.2">
      <c r="A369" s="3">
        <v>8</v>
      </c>
      <c r="B369" s="3" t="s">
        <v>37</v>
      </c>
      <c r="C369" s="3" t="s">
        <v>8</v>
      </c>
      <c r="D369" s="17">
        <v>49.75</v>
      </c>
      <c r="E369" s="17">
        <v>41</v>
      </c>
      <c r="F369" s="10">
        <f t="shared" si="35"/>
        <v>0.82412060301507539</v>
      </c>
      <c r="G369" s="10">
        <f t="shared" si="36"/>
        <v>0.17587939698492464</v>
      </c>
      <c r="H369" s="17">
        <f t="shared" si="37"/>
        <v>8.75</v>
      </c>
      <c r="I369" s="11">
        <v>3.7037037037037035E-4</v>
      </c>
      <c r="J369" s="11">
        <v>1.5393518518518519E-3</v>
      </c>
      <c r="K369" s="8">
        <v>0.41736111111111113</v>
      </c>
      <c r="L369" s="11">
        <v>4.8148148148148152E-3</v>
      </c>
      <c r="M369" s="10">
        <v>0.59179999999999999</v>
      </c>
      <c r="N369" s="2">
        <f t="shared" si="38"/>
        <v>10</v>
      </c>
      <c r="O369" s="2">
        <f t="shared" si="39"/>
        <v>1</v>
      </c>
      <c r="P369" s="7">
        <f t="shared" si="40"/>
        <v>10.016666666666667</v>
      </c>
      <c r="Q369" s="4">
        <v>45480</v>
      </c>
      <c r="R369" s="5">
        <f t="shared" si="41"/>
        <v>28</v>
      </c>
    </row>
    <row r="370" spans="1:18" x14ac:dyDescent="0.2">
      <c r="A370" s="3">
        <v>9</v>
      </c>
      <c r="B370" s="3" t="s">
        <v>38</v>
      </c>
      <c r="C370" s="3" t="s">
        <v>9</v>
      </c>
      <c r="D370" s="17">
        <v>7.5</v>
      </c>
      <c r="E370" s="17">
        <v>6.75</v>
      </c>
      <c r="F370" s="10">
        <f t="shared" si="35"/>
        <v>0.9</v>
      </c>
      <c r="G370" s="10">
        <f t="shared" si="36"/>
        <v>0.1</v>
      </c>
      <c r="H370" s="17">
        <f t="shared" si="37"/>
        <v>0.75</v>
      </c>
      <c r="I370" s="11">
        <v>3.7037037037037035E-4</v>
      </c>
      <c r="J370" s="11">
        <v>1.7824074074074075E-3</v>
      </c>
      <c r="K370" s="8">
        <v>0.88211805555555556</v>
      </c>
      <c r="L370" s="11">
        <v>1.8171296296296297E-3</v>
      </c>
      <c r="M370" s="10">
        <v>0.60709999999999997</v>
      </c>
      <c r="N370" s="2">
        <f t="shared" si="38"/>
        <v>21</v>
      </c>
      <c r="O370" s="2">
        <f t="shared" si="39"/>
        <v>10</v>
      </c>
      <c r="P370" s="7">
        <f t="shared" si="40"/>
        <v>21.166666666666668</v>
      </c>
      <c r="Q370" s="4">
        <v>45498</v>
      </c>
      <c r="R370" s="5">
        <f t="shared" si="41"/>
        <v>30</v>
      </c>
    </row>
    <row r="371" spans="1:18" x14ac:dyDescent="0.2">
      <c r="A371" s="3">
        <v>10</v>
      </c>
      <c r="B371" s="3" t="s">
        <v>39</v>
      </c>
      <c r="C371" s="3" t="s">
        <v>10</v>
      </c>
      <c r="D371" s="17">
        <v>44</v>
      </c>
      <c r="E371" s="17">
        <v>40.75</v>
      </c>
      <c r="F371" s="10">
        <f t="shared" si="35"/>
        <v>0.92613636363636365</v>
      </c>
      <c r="G371" s="10">
        <f t="shared" si="36"/>
        <v>7.3863636363636367E-2</v>
      </c>
      <c r="H371" s="17">
        <f t="shared" si="37"/>
        <v>3.25</v>
      </c>
      <c r="I371" s="11">
        <v>4.3981481481481481E-4</v>
      </c>
      <c r="J371" s="11">
        <v>1.4467592592592592E-3</v>
      </c>
      <c r="K371" s="8">
        <v>0.50313657407407408</v>
      </c>
      <c r="L371" s="11">
        <v>3.8194444444444443E-3</v>
      </c>
      <c r="M371" s="10">
        <v>0.54290000000000005</v>
      </c>
      <c r="N371" s="2">
        <f t="shared" si="38"/>
        <v>12</v>
      </c>
      <c r="O371" s="2">
        <f t="shared" si="39"/>
        <v>4</v>
      </c>
      <c r="P371" s="7">
        <f t="shared" si="40"/>
        <v>12.066666666666666</v>
      </c>
      <c r="Q371" s="4">
        <v>45497</v>
      </c>
      <c r="R371" s="5">
        <f t="shared" si="41"/>
        <v>30</v>
      </c>
    </row>
    <row r="372" spans="1:18" x14ac:dyDescent="0.2">
      <c r="A372" s="3">
        <v>11</v>
      </c>
      <c r="B372" s="3" t="s">
        <v>40</v>
      </c>
      <c r="C372" s="3" t="s">
        <v>11</v>
      </c>
      <c r="D372" s="17">
        <v>40.5</v>
      </c>
      <c r="E372" s="17">
        <v>36</v>
      </c>
      <c r="F372" s="10">
        <f t="shared" si="35"/>
        <v>0.88888888888888884</v>
      </c>
      <c r="G372" s="10">
        <f t="shared" si="36"/>
        <v>0.1111111111111111</v>
      </c>
      <c r="H372" s="17">
        <f t="shared" si="37"/>
        <v>4.5</v>
      </c>
      <c r="I372" s="11">
        <v>4.7453703703703704E-4</v>
      </c>
      <c r="J372" s="11">
        <v>1.6782407407407408E-3</v>
      </c>
      <c r="K372" s="8">
        <v>3.1018518518518517E-3</v>
      </c>
      <c r="L372" s="11">
        <v>2.5462962962962965E-3</v>
      </c>
      <c r="M372" s="10">
        <v>0.50309999999999999</v>
      </c>
      <c r="N372" s="2">
        <f t="shared" si="38"/>
        <v>0</v>
      </c>
      <c r="O372" s="2">
        <f t="shared" si="39"/>
        <v>4</v>
      </c>
      <c r="P372" s="7">
        <f t="shared" si="40"/>
        <v>6.6666666666666666E-2</v>
      </c>
      <c r="Q372" s="4">
        <v>45491</v>
      </c>
      <c r="R372" s="5">
        <f t="shared" si="41"/>
        <v>29</v>
      </c>
    </row>
    <row r="373" spans="1:18" x14ac:dyDescent="0.2">
      <c r="A373" s="3">
        <v>12</v>
      </c>
      <c r="B373" s="3" t="s">
        <v>41</v>
      </c>
      <c r="C373" s="3" t="s">
        <v>12</v>
      </c>
      <c r="D373" s="17">
        <v>42.25</v>
      </c>
      <c r="E373" s="17">
        <v>39.25</v>
      </c>
      <c r="F373" s="10">
        <f t="shared" si="35"/>
        <v>0.92899408284023666</v>
      </c>
      <c r="G373" s="10">
        <f t="shared" si="36"/>
        <v>7.1005917159763315E-2</v>
      </c>
      <c r="H373" s="17">
        <f t="shared" si="37"/>
        <v>3</v>
      </c>
      <c r="I373" s="11">
        <v>3.3564814814814812E-4</v>
      </c>
      <c r="J373" s="11">
        <v>1.724537037037037E-3</v>
      </c>
      <c r="K373" s="8">
        <v>9.778935185185185E-2</v>
      </c>
      <c r="L373" s="11">
        <v>1.3425925925925925E-3</v>
      </c>
      <c r="M373" s="10">
        <v>0.53890000000000005</v>
      </c>
      <c r="N373" s="2">
        <f t="shared" si="38"/>
        <v>2</v>
      </c>
      <c r="O373" s="2">
        <f t="shared" si="39"/>
        <v>20</v>
      </c>
      <c r="P373" s="7">
        <f t="shared" si="40"/>
        <v>2.3333333333333335</v>
      </c>
      <c r="Q373" s="4">
        <v>45477</v>
      </c>
      <c r="R373" s="5">
        <f t="shared" si="41"/>
        <v>27</v>
      </c>
    </row>
    <row r="374" spans="1:18" x14ac:dyDescent="0.2">
      <c r="A374" s="3">
        <v>13</v>
      </c>
      <c r="B374" s="3" t="s">
        <v>42</v>
      </c>
      <c r="C374" s="3" t="s">
        <v>13</v>
      </c>
      <c r="D374" s="17">
        <v>38.75</v>
      </c>
      <c r="E374" s="17">
        <v>36.5</v>
      </c>
      <c r="F374" s="10">
        <f t="shared" si="35"/>
        <v>0.9419354838709677</v>
      </c>
      <c r="G374" s="10">
        <f t="shared" si="36"/>
        <v>5.8064516129032261E-2</v>
      </c>
      <c r="H374" s="17">
        <f t="shared" si="37"/>
        <v>2.25</v>
      </c>
      <c r="I374" s="11">
        <v>3.4722222222222224E-4</v>
      </c>
      <c r="J374" s="11">
        <v>1.5972222222222223E-3</v>
      </c>
      <c r="K374" s="8">
        <v>0.57958333333333334</v>
      </c>
      <c r="L374" s="11">
        <v>2.1990740740740742E-3</v>
      </c>
      <c r="M374" s="10">
        <v>0.50980000000000003</v>
      </c>
      <c r="N374" s="2">
        <f t="shared" si="38"/>
        <v>13</v>
      </c>
      <c r="O374" s="2">
        <f t="shared" si="39"/>
        <v>54</v>
      </c>
      <c r="P374" s="7">
        <f t="shared" si="40"/>
        <v>13.9</v>
      </c>
      <c r="Q374" s="4">
        <v>45488</v>
      </c>
      <c r="R374" s="5">
        <f t="shared" si="41"/>
        <v>29</v>
      </c>
    </row>
    <row r="375" spans="1:18" x14ac:dyDescent="0.2">
      <c r="A375" s="3">
        <v>14</v>
      </c>
      <c r="B375" s="3" t="s">
        <v>43</v>
      </c>
      <c r="C375" s="3" t="s">
        <v>14</v>
      </c>
      <c r="D375" s="17">
        <v>61.75</v>
      </c>
      <c r="E375" s="17">
        <v>51.25</v>
      </c>
      <c r="F375" s="10">
        <f t="shared" si="35"/>
        <v>0.82995951417004044</v>
      </c>
      <c r="G375" s="10">
        <f t="shared" si="36"/>
        <v>0.17004048582995951</v>
      </c>
      <c r="H375" s="17">
        <f t="shared" si="37"/>
        <v>10.5</v>
      </c>
      <c r="I375" s="11">
        <v>5.6712962962962967E-4</v>
      </c>
      <c r="J375" s="11">
        <v>1.6898148148148148E-3</v>
      </c>
      <c r="K375" s="8">
        <v>0.35934027777777777</v>
      </c>
      <c r="L375" s="11">
        <v>5.2777777777777779E-3</v>
      </c>
      <c r="M375" s="10">
        <v>0.38490000000000002</v>
      </c>
      <c r="N375" s="2">
        <f t="shared" si="38"/>
        <v>8</v>
      </c>
      <c r="O375" s="2">
        <f t="shared" si="39"/>
        <v>37</v>
      </c>
      <c r="P375" s="7">
        <f t="shared" si="40"/>
        <v>8.6166666666666671</v>
      </c>
      <c r="Q375" s="4">
        <v>45478</v>
      </c>
      <c r="R375" s="5">
        <f t="shared" si="41"/>
        <v>27</v>
      </c>
    </row>
    <row r="376" spans="1:18" x14ac:dyDescent="0.2">
      <c r="A376" s="3">
        <v>15</v>
      </c>
      <c r="B376" s="3" t="s">
        <v>47</v>
      </c>
      <c r="C376" s="3" t="s">
        <v>15</v>
      </c>
      <c r="D376" s="17">
        <v>47.75</v>
      </c>
      <c r="E376" s="17">
        <v>46.5</v>
      </c>
      <c r="F376" s="10">
        <f t="shared" si="35"/>
        <v>0.97382198952879584</v>
      </c>
      <c r="G376" s="10">
        <f t="shared" si="36"/>
        <v>2.6178010471204188E-2</v>
      </c>
      <c r="H376" s="17">
        <f t="shared" si="37"/>
        <v>1.25</v>
      </c>
      <c r="I376" s="11">
        <v>2.7777777777777778E-4</v>
      </c>
      <c r="J376" s="11">
        <v>1.5509259259259259E-3</v>
      </c>
      <c r="K376" s="8">
        <v>0.52547453703703706</v>
      </c>
      <c r="L376" s="11">
        <v>1.3194444444444445E-3</v>
      </c>
      <c r="M376" s="10">
        <v>0.70530000000000004</v>
      </c>
      <c r="N376" s="2">
        <f t="shared" si="38"/>
        <v>12</v>
      </c>
      <c r="O376" s="2">
        <f t="shared" si="39"/>
        <v>36</v>
      </c>
      <c r="P376" s="7">
        <f t="shared" si="40"/>
        <v>12.6</v>
      </c>
      <c r="Q376" s="4">
        <v>45482</v>
      </c>
      <c r="R376" s="5">
        <f t="shared" si="41"/>
        <v>28</v>
      </c>
    </row>
    <row r="377" spans="1:18" x14ac:dyDescent="0.2">
      <c r="A377" s="3">
        <v>16</v>
      </c>
      <c r="B377" s="3" t="s">
        <v>48</v>
      </c>
      <c r="C377" s="3" t="s">
        <v>16</v>
      </c>
      <c r="D377" s="17">
        <v>7.5</v>
      </c>
      <c r="E377" s="17">
        <v>7.25</v>
      </c>
      <c r="F377" s="10">
        <f t="shared" si="35"/>
        <v>0.96666666666666667</v>
      </c>
      <c r="G377" s="10">
        <f t="shared" si="36"/>
        <v>3.3333333333333333E-2</v>
      </c>
      <c r="H377" s="17">
        <f t="shared" si="37"/>
        <v>0.25</v>
      </c>
      <c r="I377" s="11">
        <v>6.9444444444444444E-5</v>
      </c>
      <c r="J377" s="11">
        <v>1.5625000000000001E-3</v>
      </c>
      <c r="K377" s="8">
        <v>0.31934027777777779</v>
      </c>
      <c r="L377" s="11">
        <v>5.3240740740740744E-4</v>
      </c>
      <c r="M377" s="10">
        <v>0.93330000000000002</v>
      </c>
      <c r="N377" s="2">
        <f t="shared" si="38"/>
        <v>7</v>
      </c>
      <c r="O377" s="2">
        <f t="shared" si="39"/>
        <v>39</v>
      </c>
      <c r="P377" s="7">
        <f t="shared" si="40"/>
        <v>7.65</v>
      </c>
      <c r="Q377" s="4">
        <v>45499</v>
      </c>
      <c r="R377" s="5">
        <f t="shared" si="41"/>
        <v>30</v>
      </c>
    </row>
    <row r="378" spans="1:18" x14ac:dyDescent="0.2">
      <c r="A378" s="3">
        <v>17</v>
      </c>
      <c r="B378" s="3" t="s">
        <v>49</v>
      </c>
      <c r="C378" s="3" t="s">
        <v>17</v>
      </c>
      <c r="D378" s="17">
        <v>79</v>
      </c>
      <c r="E378" s="17">
        <v>72.5</v>
      </c>
      <c r="F378" s="10">
        <f t="shared" si="35"/>
        <v>0.91772151898734178</v>
      </c>
      <c r="G378" s="10">
        <f t="shared" si="36"/>
        <v>8.2278481012658222E-2</v>
      </c>
      <c r="H378" s="17">
        <f t="shared" si="37"/>
        <v>6.5</v>
      </c>
      <c r="I378" s="11">
        <v>3.5879629629629629E-4</v>
      </c>
      <c r="J378" s="11">
        <v>1.6319444444444445E-3</v>
      </c>
      <c r="K378" s="8">
        <v>0.11021990740740741</v>
      </c>
      <c r="L378" s="11">
        <v>2.8009259259259259E-3</v>
      </c>
      <c r="M378" s="10">
        <v>0.59160000000000001</v>
      </c>
      <c r="N378" s="2">
        <f t="shared" si="38"/>
        <v>2</v>
      </c>
      <c r="O378" s="2">
        <f t="shared" si="39"/>
        <v>38</v>
      </c>
      <c r="P378" s="7">
        <f t="shared" si="40"/>
        <v>2.6333333333333333</v>
      </c>
      <c r="Q378" s="4">
        <v>45485</v>
      </c>
      <c r="R378" s="5">
        <f t="shared" si="41"/>
        <v>28</v>
      </c>
    </row>
    <row r="379" spans="1:18" x14ac:dyDescent="0.2">
      <c r="A379" s="3">
        <v>18</v>
      </c>
      <c r="B379" s="3" t="s">
        <v>44</v>
      </c>
      <c r="C379" s="3" t="s">
        <v>18</v>
      </c>
      <c r="D379" s="17">
        <v>52.75</v>
      </c>
      <c r="E379" s="17">
        <v>48.75</v>
      </c>
      <c r="F379" s="10">
        <f t="shared" si="35"/>
        <v>0.92417061611374407</v>
      </c>
      <c r="G379" s="10">
        <f t="shared" si="36"/>
        <v>7.582938388625593E-2</v>
      </c>
      <c r="H379" s="17">
        <f t="shared" si="37"/>
        <v>4</v>
      </c>
      <c r="I379" s="11">
        <v>3.9351851851851852E-4</v>
      </c>
      <c r="J379" s="11">
        <v>1.6319444444444445E-3</v>
      </c>
      <c r="K379" s="8">
        <v>6.7939814814814814E-2</v>
      </c>
      <c r="L379" s="11">
        <v>4.4560185185185189E-3</v>
      </c>
      <c r="M379" s="10">
        <v>0.55769999999999997</v>
      </c>
      <c r="N379" s="2">
        <f t="shared" si="38"/>
        <v>1</v>
      </c>
      <c r="O379" s="2">
        <f t="shared" si="39"/>
        <v>37</v>
      </c>
      <c r="P379" s="7">
        <f t="shared" si="40"/>
        <v>1.6166666666666667</v>
      </c>
      <c r="Q379" s="4">
        <v>45499</v>
      </c>
      <c r="R379" s="5">
        <f t="shared" si="41"/>
        <v>30</v>
      </c>
    </row>
    <row r="380" spans="1:18" x14ac:dyDescent="0.2">
      <c r="A380" s="3">
        <v>19</v>
      </c>
      <c r="B380" s="3" t="s">
        <v>45</v>
      </c>
      <c r="C380" s="3" t="s">
        <v>19</v>
      </c>
      <c r="D380" s="17">
        <v>52</v>
      </c>
      <c r="E380" s="17">
        <v>42.25</v>
      </c>
      <c r="F380" s="10">
        <f t="shared" si="35"/>
        <v>0.8125</v>
      </c>
      <c r="G380" s="10">
        <f t="shared" si="36"/>
        <v>0.1875</v>
      </c>
      <c r="H380" s="17">
        <f t="shared" si="37"/>
        <v>9.75</v>
      </c>
      <c r="I380" s="11">
        <v>5.2083333333333333E-4</v>
      </c>
      <c r="J380" s="11">
        <v>1.5972222222222223E-3</v>
      </c>
      <c r="K380" s="8">
        <v>0.99396990740740743</v>
      </c>
      <c r="L380" s="11">
        <v>5.0347222222222225E-3</v>
      </c>
      <c r="M380" s="10">
        <v>0.45850000000000002</v>
      </c>
      <c r="N380" s="2">
        <f t="shared" si="38"/>
        <v>23</v>
      </c>
      <c r="O380" s="2">
        <f t="shared" si="39"/>
        <v>51</v>
      </c>
      <c r="P380" s="7">
        <f t="shared" si="40"/>
        <v>23.85</v>
      </c>
      <c r="Q380" s="4">
        <v>45498</v>
      </c>
      <c r="R380" s="5">
        <f t="shared" si="41"/>
        <v>30</v>
      </c>
    </row>
    <row r="381" spans="1:18" x14ac:dyDescent="0.2">
      <c r="A381" s="3">
        <v>20</v>
      </c>
      <c r="B381" s="3" t="s">
        <v>46</v>
      </c>
      <c r="C381" s="3" t="s">
        <v>20</v>
      </c>
      <c r="D381" s="17">
        <v>32.5</v>
      </c>
      <c r="E381" s="17">
        <v>31</v>
      </c>
      <c r="F381" s="10">
        <f t="shared" si="35"/>
        <v>0.9538461538461539</v>
      </c>
      <c r="G381" s="10">
        <f t="shared" si="36"/>
        <v>4.6153846153846156E-2</v>
      </c>
      <c r="H381" s="17">
        <f t="shared" si="37"/>
        <v>1.5</v>
      </c>
      <c r="I381" s="11">
        <v>2.5462962962962961E-4</v>
      </c>
      <c r="J381" s="11">
        <v>1.5856481481481481E-3</v>
      </c>
      <c r="K381" s="8">
        <v>0.42887731481481484</v>
      </c>
      <c r="L381" s="11">
        <v>1.5625000000000001E-3</v>
      </c>
      <c r="M381" s="10">
        <v>0.68989999999999996</v>
      </c>
      <c r="N381" s="2">
        <f t="shared" si="38"/>
        <v>10</v>
      </c>
      <c r="O381" s="2">
        <f t="shared" si="39"/>
        <v>17</v>
      </c>
      <c r="P381" s="7">
        <f t="shared" si="40"/>
        <v>10.283333333333333</v>
      </c>
      <c r="Q381" s="4">
        <v>45474</v>
      </c>
      <c r="R381" s="5">
        <f t="shared" si="41"/>
        <v>27</v>
      </c>
    </row>
    <row r="382" spans="1:18" x14ac:dyDescent="0.2">
      <c r="A382" s="3">
        <v>1</v>
      </c>
      <c r="B382" s="3" t="s">
        <v>30</v>
      </c>
      <c r="C382" s="3" t="s">
        <v>1</v>
      </c>
      <c r="D382" s="17">
        <v>33.5</v>
      </c>
      <c r="E382" s="17">
        <v>32.25</v>
      </c>
      <c r="F382" s="10">
        <f t="shared" si="35"/>
        <v>0.96268656716417911</v>
      </c>
      <c r="G382" s="10">
        <f t="shared" si="36"/>
        <v>3.7313432835820892E-2</v>
      </c>
      <c r="H382" s="17">
        <f t="shared" si="37"/>
        <v>1.25</v>
      </c>
      <c r="I382" s="11">
        <v>2.7777777777777778E-4</v>
      </c>
      <c r="J382" s="11">
        <v>1.5277777777777779E-3</v>
      </c>
      <c r="K382" s="8">
        <v>0.46327546296296296</v>
      </c>
      <c r="L382" s="11">
        <v>2.4074074074074076E-3</v>
      </c>
      <c r="M382" s="10">
        <v>0.70899999999999996</v>
      </c>
      <c r="N382" s="2">
        <f t="shared" si="38"/>
        <v>11</v>
      </c>
      <c r="O382" s="2">
        <f t="shared" si="39"/>
        <v>7</v>
      </c>
      <c r="P382" s="7">
        <f t="shared" si="40"/>
        <v>11.116666666666667</v>
      </c>
      <c r="Q382" s="4">
        <v>45500</v>
      </c>
      <c r="R382" s="5">
        <f t="shared" si="41"/>
        <v>30</v>
      </c>
    </row>
    <row r="383" spans="1:18" x14ac:dyDescent="0.2">
      <c r="A383" s="3">
        <v>2</v>
      </c>
      <c r="B383" s="3" t="s">
        <v>31</v>
      </c>
      <c r="C383" s="3" t="s">
        <v>2</v>
      </c>
      <c r="D383" s="17">
        <v>31</v>
      </c>
      <c r="E383" s="17">
        <v>30.25</v>
      </c>
      <c r="F383" s="10">
        <f t="shared" si="35"/>
        <v>0.97580645161290325</v>
      </c>
      <c r="G383" s="10">
        <f t="shared" si="36"/>
        <v>2.4193548387096774E-2</v>
      </c>
      <c r="H383" s="17">
        <f t="shared" si="37"/>
        <v>0.75</v>
      </c>
      <c r="I383" s="11">
        <v>3.1250000000000001E-4</v>
      </c>
      <c r="J383" s="11">
        <v>1.6087962962962963E-3</v>
      </c>
      <c r="K383" s="8">
        <v>5.212962962962963E-2</v>
      </c>
      <c r="L383" s="11">
        <v>2.3032407407407407E-3</v>
      </c>
      <c r="M383" s="10">
        <v>0.70730000000000004</v>
      </c>
      <c r="N383" s="2">
        <f t="shared" si="38"/>
        <v>1</v>
      </c>
      <c r="O383" s="2">
        <f t="shared" si="39"/>
        <v>15</v>
      </c>
      <c r="P383" s="7">
        <f t="shared" si="40"/>
        <v>1.25</v>
      </c>
      <c r="Q383" s="4">
        <v>45502</v>
      </c>
      <c r="R383" s="5">
        <f t="shared" si="41"/>
        <v>31</v>
      </c>
    </row>
    <row r="384" spans="1:18" x14ac:dyDescent="0.2">
      <c r="A384" s="3">
        <v>3</v>
      </c>
      <c r="B384" s="3" t="s">
        <v>32</v>
      </c>
      <c r="C384" s="3" t="s">
        <v>3</v>
      </c>
      <c r="D384" s="17">
        <v>11.75</v>
      </c>
      <c r="E384" s="17">
        <v>10.75</v>
      </c>
      <c r="F384" s="10">
        <f t="shared" si="35"/>
        <v>0.91489361702127658</v>
      </c>
      <c r="G384" s="10">
        <f t="shared" si="36"/>
        <v>8.5106382978723402E-2</v>
      </c>
      <c r="H384" s="17">
        <f t="shared" si="37"/>
        <v>1</v>
      </c>
      <c r="I384" s="11">
        <v>4.2824074074074075E-4</v>
      </c>
      <c r="J384" s="11">
        <v>1.5972222222222223E-3</v>
      </c>
      <c r="K384" s="8">
        <v>0.98798611111111112</v>
      </c>
      <c r="L384" s="11">
        <v>2.2685185185185187E-3</v>
      </c>
      <c r="M384" s="10">
        <v>0.54349999999999998</v>
      </c>
      <c r="N384" s="2">
        <f t="shared" si="38"/>
        <v>23</v>
      </c>
      <c r="O384" s="2">
        <f t="shared" si="39"/>
        <v>42</v>
      </c>
      <c r="P384" s="7">
        <f t="shared" si="40"/>
        <v>23.7</v>
      </c>
      <c r="Q384" s="4">
        <v>45474</v>
      </c>
      <c r="R384" s="5">
        <f t="shared" si="41"/>
        <v>27</v>
      </c>
    </row>
    <row r="385" spans="1:18" x14ac:dyDescent="0.2">
      <c r="A385" s="3">
        <v>4</v>
      </c>
      <c r="B385" s="3" t="s">
        <v>33</v>
      </c>
      <c r="C385" s="3" t="s">
        <v>4</v>
      </c>
      <c r="D385" s="17">
        <v>49.25</v>
      </c>
      <c r="E385" s="17">
        <v>46.5</v>
      </c>
      <c r="F385" s="10">
        <f t="shared" si="35"/>
        <v>0.9441624365482234</v>
      </c>
      <c r="G385" s="10">
        <f t="shared" si="36"/>
        <v>5.5837563451776651E-2</v>
      </c>
      <c r="H385" s="17">
        <f t="shared" si="37"/>
        <v>2.75</v>
      </c>
      <c r="I385" s="11">
        <v>3.2407407407407406E-4</v>
      </c>
      <c r="J385" s="11">
        <v>1.5972222222222223E-3</v>
      </c>
      <c r="K385" s="8">
        <v>0.68303240740740745</v>
      </c>
      <c r="L385" s="11">
        <v>1.7013888888888888E-3</v>
      </c>
      <c r="M385" s="10">
        <v>0.63829999999999998</v>
      </c>
      <c r="N385" s="2">
        <f t="shared" si="38"/>
        <v>16</v>
      </c>
      <c r="O385" s="2">
        <f t="shared" si="39"/>
        <v>23</v>
      </c>
      <c r="P385" s="7">
        <f t="shared" si="40"/>
        <v>16.383333333333333</v>
      </c>
      <c r="Q385" s="4">
        <v>45488</v>
      </c>
      <c r="R385" s="5">
        <f t="shared" si="41"/>
        <v>29</v>
      </c>
    </row>
    <row r="386" spans="1:18" x14ac:dyDescent="0.2">
      <c r="A386" s="3">
        <v>5</v>
      </c>
      <c r="B386" s="3" t="s">
        <v>34</v>
      </c>
      <c r="C386" s="3" t="s">
        <v>5</v>
      </c>
      <c r="D386" s="17">
        <v>39.5</v>
      </c>
      <c r="E386" s="17">
        <v>36.5</v>
      </c>
      <c r="F386" s="10">
        <f t="shared" si="35"/>
        <v>0.92405063291139244</v>
      </c>
      <c r="G386" s="10">
        <f t="shared" si="36"/>
        <v>7.5949367088607597E-2</v>
      </c>
      <c r="H386" s="17">
        <f t="shared" si="37"/>
        <v>3</v>
      </c>
      <c r="I386" s="11">
        <v>3.5879629629629629E-4</v>
      </c>
      <c r="J386" s="11">
        <v>1.6666666666666668E-3</v>
      </c>
      <c r="K386" s="8">
        <v>1.337962962962963E-2</v>
      </c>
      <c r="L386" s="11">
        <v>2.5462962962962965E-3</v>
      </c>
      <c r="M386" s="10">
        <v>0.5696</v>
      </c>
      <c r="N386" s="2">
        <f t="shared" si="38"/>
        <v>0</v>
      </c>
      <c r="O386" s="2">
        <f t="shared" si="39"/>
        <v>19</v>
      </c>
      <c r="P386" s="7">
        <f t="shared" si="40"/>
        <v>0.31666666666666665</v>
      </c>
      <c r="Q386" s="4">
        <v>45500</v>
      </c>
      <c r="R386" s="5">
        <f t="shared" si="41"/>
        <v>30</v>
      </c>
    </row>
    <row r="387" spans="1:18" x14ac:dyDescent="0.2">
      <c r="A387" s="3">
        <v>6</v>
      </c>
      <c r="B387" s="3" t="s">
        <v>35</v>
      </c>
      <c r="C387" s="3" t="s">
        <v>6</v>
      </c>
      <c r="D387" s="17">
        <v>40.75</v>
      </c>
      <c r="E387" s="17">
        <v>37.75</v>
      </c>
      <c r="F387" s="10">
        <f t="shared" ref="F387:F450" si="42">E387/D387</f>
        <v>0.92638036809815949</v>
      </c>
      <c r="G387" s="10">
        <f t="shared" ref="G387:G450" si="43">H387/D387</f>
        <v>7.3619631901840496E-2</v>
      </c>
      <c r="H387" s="17">
        <f t="shared" ref="H387:H450" si="44">D387-E387</f>
        <v>3</v>
      </c>
      <c r="I387" s="11">
        <v>3.2407407407407406E-4</v>
      </c>
      <c r="J387" s="11">
        <v>1.5393518518518519E-3</v>
      </c>
      <c r="K387" s="8">
        <v>0.14715277777777777</v>
      </c>
      <c r="L387" s="11">
        <v>3.3912037037037036E-3</v>
      </c>
      <c r="M387" s="10">
        <v>0.63749999999999996</v>
      </c>
      <c r="N387" s="2">
        <f t="shared" ref="N387:N450" si="45">HOUR(K387)</f>
        <v>3</v>
      </c>
      <c r="O387" s="2">
        <f t="shared" ref="O387:O450" si="46">MINUTE(K387)</f>
        <v>31</v>
      </c>
      <c r="P387" s="7">
        <f t="shared" ref="P387:P450" si="47">N387+(O387/60)</f>
        <v>3.5166666666666666</v>
      </c>
      <c r="Q387" s="4">
        <v>45487</v>
      </c>
      <c r="R387" s="5">
        <f t="shared" ref="R387:R450" si="48">WEEKNUM(Q387)</f>
        <v>29</v>
      </c>
    </row>
    <row r="388" spans="1:18" x14ac:dyDescent="0.2">
      <c r="A388" s="3">
        <v>7</v>
      </c>
      <c r="B388" s="3" t="s">
        <v>36</v>
      </c>
      <c r="C388" s="3" t="s">
        <v>7</v>
      </c>
      <c r="D388" s="17">
        <v>44.5</v>
      </c>
      <c r="E388" s="17">
        <v>40</v>
      </c>
      <c r="F388" s="10">
        <f t="shared" si="42"/>
        <v>0.898876404494382</v>
      </c>
      <c r="G388" s="10">
        <f t="shared" si="43"/>
        <v>0.10112359550561797</v>
      </c>
      <c r="H388" s="17">
        <f t="shared" si="44"/>
        <v>4.5</v>
      </c>
      <c r="I388" s="11">
        <v>4.0509259259259258E-4</v>
      </c>
      <c r="J388" s="11">
        <v>1.8402777777777777E-3</v>
      </c>
      <c r="K388" s="8">
        <v>0.75760416666666663</v>
      </c>
      <c r="L388" s="11">
        <v>3.2523148148148147E-3</v>
      </c>
      <c r="M388" s="10">
        <v>0.54490000000000005</v>
      </c>
      <c r="N388" s="2">
        <f t="shared" si="45"/>
        <v>18</v>
      </c>
      <c r="O388" s="2">
        <f t="shared" si="46"/>
        <v>10</v>
      </c>
      <c r="P388" s="7">
        <f t="shared" si="47"/>
        <v>18.166666666666668</v>
      </c>
      <c r="Q388" s="4">
        <v>45476</v>
      </c>
      <c r="R388" s="5">
        <f t="shared" si="48"/>
        <v>27</v>
      </c>
    </row>
    <row r="389" spans="1:18" x14ac:dyDescent="0.2">
      <c r="A389" s="3">
        <v>8</v>
      </c>
      <c r="B389" s="3" t="s">
        <v>37</v>
      </c>
      <c r="C389" s="3" t="s">
        <v>8</v>
      </c>
      <c r="D389" s="17">
        <v>37.75</v>
      </c>
      <c r="E389" s="17">
        <v>32</v>
      </c>
      <c r="F389" s="10">
        <f t="shared" si="42"/>
        <v>0.84768211920529801</v>
      </c>
      <c r="G389" s="10">
        <f t="shared" si="43"/>
        <v>0.15231788079470199</v>
      </c>
      <c r="H389" s="17">
        <f t="shared" si="44"/>
        <v>5.75</v>
      </c>
      <c r="I389" s="11">
        <v>4.0509259259259258E-4</v>
      </c>
      <c r="J389" s="11">
        <v>1.6550925925925926E-3</v>
      </c>
      <c r="K389" s="8">
        <v>0.46263888888888888</v>
      </c>
      <c r="L389" s="11">
        <v>3.9120370370370368E-3</v>
      </c>
      <c r="M389" s="10">
        <v>0.53380000000000005</v>
      </c>
      <c r="N389" s="2">
        <f t="shared" si="45"/>
        <v>11</v>
      </c>
      <c r="O389" s="2">
        <f t="shared" si="46"/>
        <v>6</v>
      </c>
      <c r="P389" s="7">
        <f t="shared" si="47"/>
        <v>11.1</v>
      </c>
      <c r="Q389" s="4">
        <v>45474</v>
      </c>
      <c r="R389" s="5">
        <f t="shared" si="48"/>
        <v>27</v>
      </c>
    </row>
    <row r="390" spans="1:18" x14ac:dyDescent="0.2">
      <c r="A390" s="3">
        <v>9</v>
      </c>
      <c r="B390" s="3" t="s">
        <v>38</v>
      </c>
      <c r="C390" s="3" t="s">
        <v>9</v>
      </c>
      <c r="D390" s="17">
        <v>29.5</v>
      </c>
      <c r="E390" s="17">
        <v>26.5</v>
      </c>
      <c r="F390" s="10">
        <f t="shared" si="42"/>
        <v>0.89830508474576276</v>
      </c>
      <c r="G390" s="10">
        <f t="shared" si="43"/>
        <v>0.10169491525423729</v>
      </c>
      <c r="H390" s="17">
        <f t="shared" si="44"/>
        <v>3</v>
      </c>
      <c r="I390" s="11">
        <v>3.8194444444444446E-4</v>
      </c>
      <c r="J390" s="11">
        <v>1.6782407407407408E-3</v>
      </c>
      <c r="K390" s="8">
        <v>5.6539351851851855E-2</v>
      </c>
      <c r="L390" s="11">
        <v>3.1481481481481482E-3</v>
      </c>
      <c r="M390" s="10">
        <v>0.55169999999999997</v>
      </c>
      <c r="N390" s="2">
        <f t="shared" si="45"/>
        <v>1</v>
      </c>
      <c r="O390" s="2">
        <f t="shared" si="46"/>
        <v>21</v>
      </c>
      <c r="P390" s="7">
        <f t="shared" si="47"/>
        <v>1.35</v>
      </c>
      <c r="Q390" s="4">
        <v>45491</v>
      </c>
      <c r="R390" s="5">
        <f t="shared" si="48"/>
        <v>29</v>
      </c>
    </row>
    <row r="391" spans="1:18" x14ac:dyDescent="0.2">
      <c r="A391" s="3">
        <v>10</v>
      </c>
      <c r="B391" s="3" t="s">
        <v>39</v>
      </c>
      <c r="C391" s="3" t="s">
        <v>10</v>
      </c>
      <c r="D391" s="17">
        <v>7.75</v>
      </c>
      <c r="E391" s="17">
        <v>7</v>
      </c>
      <c r="F391" s="10">
        <f t="shared" si="42"/>
        <v>0.90322580645161288</v>
      </c>
      <c r="G391" s="10">
        <f t="shared" si="43"/>
        <v>9.6774193548387094E-2</v>
      </c>
      <c r="H391" s="17">
        <f t="shared" si="44"/>
        <v>0.75</v>
      </c>
      <c r="I391" s="11">
        <v>4.6296296296296298E-4</v>
      </c>
      <c r="J391" s="11">
        <v>1.8518518518518519E-3</v>
      </c>
      <c r="K391" s="8">
        <v>3.3692129629629627E-2</v>
      </c>
      <c r="L391" s="11">
        <v>2.2222222222222222E-3</v>
      </c>
      <c r="M391" s="10">
        <v>0.43330000000000002</v>
      </c>
      <c r="N391" s="2">
        <f t="shared" si="45"/>
        <v>0</v>
      </c>
      <c r="O391" s="2">
        <f t="shared" si="46"/>
        <v>48</v>
      </c>
      <c r="P391" s="7">
        <f t="shared" si="47"/>
        <v>0.8</v>
      </c>
      <c r="Q391" s="4">
        <v>45490</v>
      </c>
      <c r="R391" s="5">
        <f t="shared" si="48"/>
        <v>29</v>
      </c>
    </row>
    <row r="392" spans="1:18" x14ac:dyDescent="0.2">
      <c r="A392" s="3">
        <v>11</v>
      </c>
      <c r="B392" s="3" t="s">
        <v>40</v>
      </c>
      <c r="C392" s="3" t="s">
        <v>11</v>
      </c>
      <c r="D392" s="17">
        <v>34.75</v>
      </c>
      <c r="E392" s="17">
        <v>33.5</v>
      </c>
      <c r="F392" s="10">
        <f t="shared" si="42"/>
        <v>0.96402877697841727</v>
      </c>
      <c r="G392" s="10">
        <f t="shared" si="43"/>
        <v>3.5971223021582732E-2</v>
      </c>
      <c r="H392" s="17">
        <f t="shared" si="44"/>
        <v>1.25</v>
      </c>
      <c r="I392" s="11">
        <v>3.5879629629629629E-4</v>
      </c>
      <c r="J392" s="11">
        <v>1.6550925925925926E-3</v>
      </c>
      <c r="K392" s="8">
        <v>0.42390046296296297</v>
      </c>
      <c r="L392" s="11">
        <v>1.9675925925925924E-3</v>
      </c>
      <c r="M392" s="10">
        <v>0.59419999999999995</v>
      </c>
      <c r="N392" s="2">
        <f t="shared" si="45"/>
        <v>10</v>
      </c>
      <c r="O392" s="2">
        <f t="shared" si="46"/>
        <v>10</v>
      </c>
      <c r="P392" s="7">
        <f t="shared" si="47"/>
        <v>10.166666666666666</v>
      </c>
      <c r="Q392" s="4">
        <v>45478</v>
      </c>
      <c r="R392" s="5">
        <f t="shared" si="48"/>
        <v>27</v>
      </c>
    </row>
    <row r="393" spans="1:18" x14ac:dyDescent="0.2">
      <c r="A393" s="3">
        <v>12</v>
      </c>
      <c r="B393" s="3" t="s">
        <v>41</v>
      </c>
      <c r="C393" s="3" t="s">
        <v>12</v>
      </c>
      <c r="D393" s="17">
        <v>42.75</v>
      </c>
      <c r="E393" s="17">
        <v>38.5</v>
      </c>
      <c r="F393" s="10">
        <f t="shared" si="42"/>
        <v>0.90058479532163738</v>
      </c>
      <c r="G393" s="10">
        <f t="shared" si="43"/>
        <v>9.9415204678362568E-2</v>
      </c>
      <c r="H393" s="17">
        <f t="shared" si="44"/>
        <v>4.25</v>
      </c>
      <c r="I393" s="11">
        <v>3.1250000000000001E-4</v>
      </c>
      <c r="J393" s="11">
        <v>1.6666666666666668E-3</v>
      </c>
      <c r="K393" s="8">
        <v>0.99222222222222223</v>
      </c>
      <c r="L393" s="11">
        <v>4.4907407407407405E-3</v>
      </c>
      <c r="M393" s="10">
        <v>0.65659999999999996</v>
      </c>
      <c r="N393" s="2">
        <f t="shared" si="45"/>
        <v>23</v>
      </c>
      <c r="O393" s="2">
        <f t="shared" si="46"/>
        <v>48</v>
      </c>
      <c r="P393" s="7">
        <f t="shared" si="47"/>
        <v>23.8</v>
      </c>
      <c r="Q393" s="4">
        <v>45476</v>
      </c>
      <c r="R393" s="5">
        <f t="shared" si="48"/>
        <v>27</v>
      </c>
    </row>
    <row r="394" spans="1:18" x14ac:dyDescent="0.2">
      <c r="A394" s="3">
        <v>13</v>
      </c>
      <c r="B394" s="3" t="s">
        <v>42</v>
      </c>
      <c r="C394" s="3" t="s">
        <v>13</v>
      </c>
      <c r="D394" s="17">
        <v>40</v>
      </c>
      <c r="E394" s="17">
        <v>39</v>
      </c>
      <c r="F394" s="10">
        <f t="shared" si="42"/>
        <v>0.97499999999999998</v>
      </c>
      <c r="G394" s="10">
        <f t="shared" si="43"/>
        <v>2.5000000000000001E-2</v>
      </c>
      <c r="H394" s="17">
        <f t="shared" si="44"/>
        <v>1</v>
      </c>
      <c r="I394" s="11">
        <v>3.1250000000000001E-4</v>
      </c>
      <c r="J394" s="11">
        <v>1.5625000000000001E-3</v>
      </c>
      <c r="K394" s="8">
        <v>0.83934027777777775</v>
      </c>
      <c r="L394" s="11">
        <v>1.238425925925926E-3</v>
      </c>
      <c r="M394" s="10">
        <v>0.64559999999999995</v>
      </c>
      <c r="N394" s="2">
        <f t="shared" si="45"/>
        <v>20</v>
      </c>
      <c r="O394" s="2">
        <f t="shared" si="46"/>
        <v>8</v>
      </c>
      <c r="P394" s="7">
        <f t="shared" si="47"/>
        <v>20.133333333333333</v>
      </c>
      <c r="Q394" s="4">
        <v>45476</v>
      </c>
      <c r="R394" s="5">
        <f t="shared" si="48"/>
        <v>27</v>
      </c>
    </row>
    <row r="395" spans="1:18" x14ac:dyDescent="0.2">
      <c r="A395" s="3">
        <v>14</v>
      </c>
      <c r="B395" s="3" t="s">
        <v>43</v>
      </c>
      <c r="C395" s="3" t="s">
        <v>14</v>
      </c>
      <c r="D395" s="17">
        <v>44.25</v>
      </c>
      <c r="E395" s="17">
        <v>42.25</v>
      </c>
      <c r="F395" s="10">
        <f t="shared" si="42"/>
        <v>0.95480225988700562</v>
      </c>
      <c r="G395" s="10">
        <f t="shared" si="43"/>
        <v>4.519774011299435E-2</v>
      </c>
      <c r="H395" s="17">
        <f t="shared" si="44"/>
        <v>2</v>
      </c>
      <c r="I395" s="11">
        <v>3.3564814814814812E-4</v>
      </c>
      <c r="J395" s="11">
        <v>1.7476851851851852E-3</v>
      </c>
      <c r="K395" s="8">
        <v>0.46269675925925924</v>
      </c>
      <c r="L395" s="11">
        <v>2.5462962962962965E-3</v>
      </c>
      <c r="M395" s="10">
        <v>0.64370000000000005</v>
      </c>
      <c r="N395" s="2">
        <f t="shared" si="45"/>
        <v>11</v>
      </c>
      <c r="O395" s="2">
        <f t="shared" si="46"/>
        <v>6</v>
      </c>
      <c r="P395" s="7">
        <f t="shared" si="47"/>
        <v>11.1</v>
      </c>
      <c r="Q395" s="4">
        <v>45491</v>
      </c>
      <c r="R395" s="5">
        <f t="shared" si="48"/>
        <v>29</v>
      </c>
    </row>
    <row r="396" spans="1:18" x14ac:dyDescent="0.2">
      <c r="A396" s="3">
        <v>15</v>
      </c>
      <c r="B396" s="3" t="s">
        <v>47</v>
      </c>
      <c r="C396" s="3" t="s">
        <v>15</v>
      </c>
      <c r="D396" s="17">
        <v>46.75</v>
      </c>
      <c r="E396" s="17">
        <v>45</v>
      </c>
      <c r="F396" s="10">
        <f t="shared" si="42"/>
        <v>0.96256684491978606</v>
      </c>
      <c r="G396" s="10">
        <f t="shared" si="43"/>
        <v>3.7433155080213901E-2</v>
      </c>
      <c r="H396" s="17">
        <f t="shared" si="44"/>
        <v>1.75</v>
      </c>
      <c r="I396" s="11">
        <v>3.0092592592592595E-4</v>
      </c>
      <c r="J396" s="11">
        <v>1.6435185185185185E-3</v>
      </c>
      <c r="K396" s="8">
        <v>0.39163194444444444</v>
      </c>
      <c r="L396" s="11">
        <v>4.1203703703703706E-3</v>
      </c>
      <c r="M396" s="10">
        <v>0.65590000000000004</v>
      </c>
      <c r="N396" s="2">
        <f t="shared" si="45"/>
        <v>9</v>
      </c>
      <c r="O396" s="2">
        <f t="shared" si="46"/>
        <v>23</v>
      </c>
      <c r="P396" s="7">
        <f t="shared" si="47"/>
        <v>9.3833333333333329</v>
      </c>
      <c r="Q396" s="4">
        <v>45491</v>
      </c>
      <c r="R396" s="5">
        <f t="shared" si="48"/>
        <v>29</v>
      </c>
    </row>
    <row r="397" spans="1:18" x14ac:dyDescent="0.2">
      <c r="A397" s="3">
        <v>16</v>
      </c>
      <c r="B397" s="3" t="s">
        <v>48</v>
      </c>
      <c r="C397" s="3" t="s">
        <v>16</v>
      </c>
      <c r="D397" s="17">
        <v>36.75</v>
      </c>
      <c r="E397" s="17">
        <v>34.5</v>
      </c>
      <c r="F397" s="10">
        <f t="shared" si="42"/>
        <v>0.93877551020408168</v>
      </c>
      <c r="G397" s="10">
        <f t="shared" si="43"/>
        <v>6.1224489795918366E-2</v>
      </c>
      <c r="H397" s="17">
        <f t="shared" si="44"/>
        <v>2.25</v>
      </c>
      <c r="I397" s="11">
        <v>3.0092592592592595E-4</v>
      </c>
      <c r="J397" s="11">
        <v>1.6666666666666668E-3</v>
      </c>
      <c r="K397" s="8">
        <v>0.5955555555555555</v>
      </c>
      <c r="L397" s="11">
        <v>3.6921296296296298E-3</v>
      </c>
      <c r="M397" s="10">
        <v>0.61380000000000001</v>
      </c>
      <c r="N397" s="2">
        <f t="shared" si="45"/>
        <v>14</v>
      </c>
      <c r="O397" s="2">
        <f t="shared" si="46"/>
        <v>17</v>
      </c>
      <c r="P397" s="7">
        <f t="shared" si="47"/>
        <v>14.283333333333333</v>
      </c>
      <c r="Q397" s="4">
        <v>45501</v>
      </c>
      <c r="R397" s="5">
        <f t="shared" si="48"/>
        <v>31</v>
      </c>
    </row>
    <row r="398" spans="1:18" x14ac:dyDescent="0.2">
      <c r="A398" s="3">
        <v>17</v>
      </c>
      <c r="B398" s="3" t="s">
        <v>49</v>
      </c>
      <c r="C398" s="3" t="s">
        <v>17</v>
      </c>
      <c r="D398" s="17">
        <v>8.75</v>
      </c>
      <c r="E398" s="17">
        <v>8.75</v>
      </c>
      <c r="F398" s="10">
        <f t="shared" si="42"/>
        <v>1</v>
      </c>
      <c r="G398" s="10">
        <f t="shared" si="43"/>
        <v>0</v>
      </c>
      <c r="H398" s="17">
        <f t="shared" si="44"/>
        <v>0</v>
      </c>
      <c r="I398" s="11">
        <v>9.2592592592592588E-5</v>
      </c>
      <c r="J398" s="11">
        <v>1.5046296296296296E-3</v>
      </c>
      <c r="K398" s="8">
        <v>2.1574074074074075E-2</v>
      </c>
      <c r="L398" s="11">
        <v>5.4398148148148144E-4</v>
      </c>
      <c r="M398" s="10">
        <v>0.88570000000000004</v>
      </c>
      <c r="N398" s="2">
        <f t="shared" si="45"/>
        <v>0</v>
      </c>
      <c r="O398" s="2">
        <f t="shared" si="46"/>
        <v>31</v>
      </c>
      <c r="P398" s="7">
        <f t="shared" si="47"/>
        <v>0.51666666666666672</v>
      </c>
      <c r="Q398" s="4">
        <v>45487</v>
      </c>
      <c r="R398" s="5">
        <f t="shared" si="48"/>
        <v>29</v>
      </c>
    </row>
    <row r="399" spans="1:18" x14ac:dyDescent="0.2">
      <c r="A399" s="3">
        <v>18</v>
      </c>
      <c r="B399" s="3" t="s">
        <v>44</v>
      </c>
      <c r="C399" s="3" t="s">
        <v>18</v>
      </c>
      <c r="D399" s="17">
        <v>52</v>
      </c>
      <c r="E399" s="17">
        <v>48.5</v>
      </c>
      <c r="F399" s="10">
        <f t="shared" si="42"/>
        <v>0.93269230769230771</v>
      </c>
      <c r="G399" s="10">
        <f t="shared" si="43"/>
        <v>6.7307692307692304E-2</v>
      </c>
      <c r="H399" s="17">
        <f t="shared" si="44"/>
        <v>3.5</v>
      </c>
      <c r="I399" s="11">
        <v>4.0509259259259258E-4</v>
      </c>
      <c r="J399" s="11">
        <v>1.6898148148148148E-3</v>
      </c>
      <c r="K399" s="8">
        <v>0.3679398148148148</v>
      </c>
      <c r="L399" s="11">
        <v>3.0787037037037037E-3</v>
      </c>
      <c r="M399" s="10">
        <v>0.56930000000000003</v>
      </c>
      <c r="N399" s="2">
        <f t="shared" si="45"/>
        <v>8</v>
      </c>
      <c r="O399" s="2">
        <f t="shared" si="46"/>
        <v>49</v>
      </c>
      <c r="P399" s="7">
        <f t="shared" si="47"/>
        <v>8.8166666666666664</v>
      </c>
      <c r="Q399" s="4">
        <v>45487</v>
      </c>
      <c r="R399" s="5">
        <f t="shared" si="48"/>
        <v>29</v>
      </c>
    </row>
    <row r="400" spans="1:18" x14ac:dyDescent="0.2">
      <c r="A400" s="3">
        <v>19</v>
      </c>
      <c r="B400" s="3" t="s">
        <v>45</v>
      </c>
      <c r="C400" s="3" t="s">
        <v>19</v>
      </c>
      <c r="D400" s="17">
        <v>40.5</v>
      </c>
      <c r="E400" s="17">
        <v>38.75</v>
      </c>
      <c r="F400" s="10">
        <f t="shared" si="42"/>
        <v>0.95679012345679015</v>
      </c>
      <c r="G400" s="10">
        <f t="shared" si="43"/>
        <v>4.3209876543209874E-2</v>
      </c>
      <c r="H400" s="17">
        <f t="shared" si="44"/>
        <v>1.75</v>
      </c>
      <c r="I400" s="11">
        <v>2.199074074074074E-4</v>
      </c>
      <c r="J400" s="11">
        <v>1.5856481481481481E-3</v>
      </c>
      <c r="K400" s="8">
        <v>0.22190972222222222</v>
      </c>
      <c r="L400" s="11">
        <v>2.5810185185185185E-3</v>
      </c>
      <c r="M400" s="10">
        <v>0.77990000000000004</v>
      </c>
      <c r="N400" s="2">
        <f t="shared" si="45"/>
        <v>5</v>
      </c>
      <c r="O400" s="2">
        <f t="shared" si="46"/>
        <v>19</v>
      </c>
      <c r="P400" s="7">
        <f t="shared" si="47"/>
        <v>5.3166666666666664</v>
      </c>
      <c r="Q400" s="4">
        <v>45499</v>
      </c>
      <c r="R400" s="5">
        <f t="shared" si="48"/>
        <v>30</v>
      </c>
    </row>
    <row r="401" spans="1:18" x14ac:dyDescent="0.2">
      <c r="A401" s="3">
        <v>20</v>
      </c>
      <c r="B401" s="3" t="s">
        <v>46</v>
      </c>
      <c r="C401" s="3" t="s">
        <v>20</v>
      </c>
      <c r="D401" s="17">
        <v>38</v>
      </c>
      <c r="E401" s="17">
        <v>35.75</v>
      </c>
      <c r="F401" s="10">
        <f t="shared" si="42"/>
        <v>0.94078947368421051</v>
      </c>
      <c r="G401" s="10">
        <f t="shared" si="43"/>
        <v>5.921052631578947E-2</v>
      </c>
      <c r="H401" s="17">
        <f t="shared" si="44"/>
        <v>2.25</v>
      </c>
      <c r="I401" s="11">
        <v>2.5462962962962961E-4</v>
      </c>
      <c r="J401" s="11">
        <v>1.712962962962963E-3</v>
      </c>
      <c r="K401" s="8">
        <v>0.36689814814814814</v>
      </c>
      <c r="L401" s="11">
        <v>2.5578703703703705E-3</v>
      </c>
      <c r="M401" s="10">
        <v>0.7</v>
      </c>
      <c r="N401" s="2">
        <f t="shared" si="45"/>
        <v>8</v>
      </c>
      <c r="O401" s="2">
        <f t="shared" si="46"/>
        <v>48</v>
      </c>
      <c r="P401" s="7">
        <f t="shared" si="47"/>
        <v>8.8000000000000007</v>
      </c>
      <c r="Q401" s="4">
        <v>45475</v>
      </c>
      <c r="R401" s="5">
        <f t="shared" si="48"/>
        <v>27</v>
      </c>
    </row>
    <row r="402" spans="1:18" x14ac:dyDescent="0.2">
      <c r="A402" s="3">
        <v>1</v>
      </c>
      <c r="B402" s="3" t="s">
        <v>30</v>
      </c>
      <c r="C402" s="3" t="s">
        <v>1</v>
      </c>
      <c r="D402" s="17">
        <v>33</v>
      </c>
      <c r="E402" s="17">
        <v>31.25</v>
      </c>
      <c r="F402" s="10">
        <f t="shared" si="42"/>
        <v>0.94696969696969702</v>
      </c>
      <c r="G402" s="10">
        <f t="shared" si="43"/>
        <v>5.3030303030303032E-2</v>
      </c>
      <c r="H402" s="17">
        <f t="shared" si="44"/>
        <v>1.75</v>
      </c>
      <c r="I402" s="11">
        <v>3.0092592592592595E-4</v>
      </c>
      <c r="J402" s="11">
        <v>1.4699074074074074E-3</v>
      </c>
      <c r="K402" s="8">
        <v>0.20754629629629628</v>
      </c>
      <c r="L402" s="11">
        <v>2.685185185185185E-3</v>
      </c>
      <c r="M402" s="10">
        <v>0.68940000000000001</v>
      </c>
      <c r="N402" s="2">
        <f t="shared" si="45"/>
        <v>4</v>
      </c>
      <c r="O402" s="2">
        <f t="shared" si="46"/>
        <v>58</v>
      </c>
      <c r="P402" s="7">
        <f t="shared" si="47"/>
        <v>4.9666666666666668</v>
      </c>
      <c r="Q402" s="4">
        <v>45484</v>
      </c>
      <c r="R402" s="5">
        <f t="shared" si="48"/>
        <v>28</v>
      </c>
    </row>
    <row r="403" spans="1:18" x14ac:dyDescent="0.2">
      <c r="A403" s="3">
        <v>2</v>
      </c>
      <c r="B403" s="3" t="s">
        <v>31</v>
      </c>
      <c r="C403" s="3" t="s">
        <v>2</v>
      </c>
      <c r="D403" s="17">
        <v>33.25</v>
      </c>
      <c r="E403" s="17">
        <v>32.75</v>
      </c>
      <c r="F403" s="10">
        <f t="shared" si="42"/>
        <v>0.98496240601503759</v>
      </c>
      <c r="G403" s="10">
        <f t="shared" si="43"/>
        <v>1.5037593984962405E-2</v>
      </c>
      <c r="H403" s="17">
        <f t="shared" si="44"/>
        <v>0.5</v>
      </c>
      <c r="I403" s="11">
        <v>1.3888888888888889E-4</v>
      </c>
      <c r="J403" s="11">
        <v>1.6087962962962963E-3</v>
      </c>
      <c r="K403" s="8">
        <v>0.93840277777777781</v>
      </c>
      <c r="L403" s="11">
        <v>9.1435185185185185E-4</v>
      </c>
      <c r="M403" s="10">
        <v>0.87119999999999997</v>
      </c>
      <c r="N403" s="2">
        <f t="shared" si="45"/>
        <v>22</v>
      </c>
      <c r="O403" s="2">
        <f t="shared" si="46"/>
        <v>31</v>
      </c>
      <c r="P403" s="7">
        <f t="shared" si="47"/>
        <v>22.516666666666666</v>
      </c>
      <c r="Q403" s="4">
        <v>45477</v>
      </c>
      <c r="R403" s="5">
        <f t="shared" si="48"/>
        <v>27</v>
      </c>
    </row>
    <row r="404" spans="1:18" x14ac:dyDescent="0.2">
      <c r="A404" s="3">
        <v>3</v>
      </c>
      <c r="B404" s="3" t="s">
        <v>32</v>
      </c>
      <c r="C404" s="3" t="s">
        <v>3</v>
      </c>
      <c r="D404" s="17">
        <v>32.25</v>
      </c>
      <c r="E404" s="17">
        <v>30.25</v>
      </c>
      <c r="F404" s="10">
        <f t="shared" si="42"/>
        <v>0.93798449612403101</v>
      </c>
      <c r="G404" s="10">
        <f t="shared" si="43"/>
        <v>6.2015503875968991E-2</v>
      </c>
      <c r="H404" s="17">
        <f t="shared" si="44"/>
        <v>2</v>
      </c>
      <c r="I404" s="11">
        <v>3.8194444444444446E-4</v>
      </c>
      <c r="J404" s="11">
        <v>1.8171296296296297E-3</v>
      </c>
      <c r="K404" s="8">
        <v>7.6631944444444447E-2</v>
      </c>
      <c r="L404" s="11">
        <v>2.7893518518518519E-3</v>
      </c>
      <c r="M404" s="10">
        <v>0.61419999999999997</v>
      </c>
      <c r="N404" s="2">
        <f t="shared" si="45"/>
        <v>1</v>
      </c>
      <c r="O404" s="2">
        <f t="shared" si="46"/>
        <v>50</v>
      </c>
      <c r="P404" s="7">
        <f t="shared" si="47"/>
        <v>1.8333333333333335</v>
      </c>
      <c r="Q404" s="4">
        <v>45493</v>
      </c>
      <c r="R404" s="5">
        <f t="shared" si="48"/>
        <v>29</v>
      </c>
    </row>
    <row r="405" spans="1:18" x14ac:dyDescent="0.2">
      <c r="A405" s="3">
        <v>4</v>
      </c>
      <c r="B405" s="3" t="s">
        <v>33</v>
      </c>
      <c r="C405" s="3" t="s">
        <v>4</v>
      </c>
      <c r="D405" s="17">
        <v>9.25</v>
      </c>
      <c r="E405" s="17">
        <v>8.75</v>
      </c>
      <c r="F405" s="10">
        <f t="shared" si="42"/>
        <v>0.94594594594594594</v>
      </c>
      <c r="G405" s="10">
        <f t="shared" si="43"/>
        <v>5.4054054054054057E-2</v>
      </c>
      <c r="H405" s="17">
        <f t="shared" si="44"/>
        <v>0.5</v>
      </c>
      <c r="I405" s="11">
        <v>2.199074074074074E-4</v>
      </c>
      <c r="J405" s="11">
        <v>1.6319444444444445E-3</v>
      </c>
      <c r="K405" s="8">
        <v>0.61156250000000001</v>
      </c>
      <c r="L405" s="11">
        <v>1.0648148148148149E-3</v>
      </c>
      <c r="M405" s="10">
        <v>0.75680000000000003</v>
      </c>
      <c r="N405" s="2">
        <f t="shared" si="45"/>
        <v>14</v>
      </c>
      <c r="O405" s="2">
        <f t="shared" si="46"/>
        <v>40</v>
      </c>
      <c r="P405" s="7">
        <f t="shared" si="47"/>
        <v>14.666666666666666</v>
      </c>
      <c r="Q405" s="4">
        <v>45486</v>
      </c>
      <c r="R405" s="5">
        <f t="shared" si="48"/>
        <v>28</v>
      </c>
    </row>
    <row r="406" spans="1:18" x14ac:dyDescent="0.2">
      <c r="A406" s="3">
        <v>5</v>
      </c>
      <c r="B406" s="3" t="s">
        <v>34</v>
      </c>
      <c r="C406" s="3" t="s">
        <v>5</v>
      </c>
      <c r="D406" s="17">
        <v>14</v>
      </c>
      <c r="E406" s="17">
        <v>13.5</v>
      </c>
      <c r="F406" s="10">
        <f t="shared" si="42"/>
        <v>0.9642857142857143</v>
      </c>
      <c r="G406" s="10">
        <f t="shared" si="43"/>
        <v>3.5714285714285712E-2</v>
      </c>
      <c r="H406" s="17">
        <f t="shared" si="44"/>
        <v>0.5</v>
      </c>
      <c r="I406" s="11">
        <v>1.5046296296296297E-4</v>
      </c>
      <c r="J406" s="11">
        <v>1.7708333333333332E-3</v>
      </c>
      <c r="K406" s="8">
        <v>1.412037037037037E-2</v>
      </c>
      <c r="L406" s="11">
        <v>1.5393518518518519E-3</v>
      </c>
      <c r="M406" s="10">
        <v>0.87270000000000003</v>
      </c>
      <c r="N406" s="2">
        <f t="shared" si="45"/>
        <v>0</v>
      </c>
      <c r="O406" s="2">
        <f t="shared" si="46"/>
        <v>20</v>
      </c>
      <c r="P406" s="7">
        <f t="shared" si="47"/>
        <v>0.33333333333333331</v>
      </c>
      <c r="Q406" s="4">
        <v>45502</v>
      </c>
      <c r="R406" s="5">
        <f t="shared" si="48"/>
        <v>31</v>
      </c>
    </row>
    <row r="407" spans="1:18" x14ac:dyDescent="0.2">
      <c r="A407" s="3">
        <v>6</v>
      </c>
      <c r="B407" s="3" t="s">
        <v>35</v>
      </c>
      <c r="C407" s="3" t="s">
        <v>6</v>
      </c>
      <c r="D407" s="17">
        <v>53.75</v>
      </c>
      <c r="E407" s="17">
        <v>52.5</v>
      </c>
      <c r="F407" s="10">
        <f t="shared" si="42"/>
        <v>0.97674418604651159</v>
      </c>
      <c r="G407" s="10">
        <f t="shared" si="43"/>
        <v>2.3255813953488372E-2</v>
      </c>
      <c r="H407" s="17">
        <f t="shared" si="44"/>
        <v>1.25</v>
      </c>
      <c r="I407" s="11">
        <v>1.3888888888888889E-4</v>
      </c>
      <c r="J407" s="11">
        <v>1.2893518518518518E-2</v>
      </c>
      <c r="K407" s="8">
        <v>0.74553240740740745</v>
      </c>
      <c r="L407" s="11">
        <v>1.1805555555555556E-3</v>
      </c>
      <c r="M407" s="10">
        <v>0.87739999999999996</v>
      </c>
      <c r="N407" s="2">
        <f t="shared" si="45"/>
        <v>17</v>
      </c>
      <c r="O407" s="2">
        <f t="shared" si="46"/>
        <v>53</v>
      </c>
      <c r="P407" s="7">
        <f t="shared" si="47"/>
        <v>17.883333333333333</v>
      </c>
      <c r="Q407" s="4">
        <v>45499</v>
      </c>
      <c r="R407" s="5">
        <f t="shared" si="48"/>
        <v>30</v>
      </c>
    </row>
    <row r="408" spans="1:18" x14ac:dyDescent="0.2">
      <c r="A408" s="3">
        <v>7</v>
      </c>
      <c r="B408" s="3" t="s">
        <v>36</v>
      </c>
      <c r="C408" s="3" t="s">
        <v>7</v>
      </c>
      <c r="D408" s="17">
        <v>12.5</v>
      </c>
      <c r="E408" s="17">
        <v>11.5</v>
      </c>
      <c r="F408" s="10">
        <f t="shared" si="42"/>
        <v>0.92</v>
      </c>
      <c r="G408" s="10">
        <f t="shared" si="43"/>
        <v>0.08</v>
      </c>
      <c r="H408" s="17">
        <f t="shared" si="44"/>
        <v>1</v>
      </c>
      <c r="I408" s="11">
        <v>1.6203703703703703E-4</v>
      </c>
      <c r="J408" s="11">
        <v>1.8749999999999999E-3</v>
      </c>
      <c r="K408" s="8">
        <v>0.86054398148148148</v>
      </c>
      <c r="L408" s="11">
        <v>8.4490740740740739E-4</v>
      </c>
      <c r="M408" s="10">
        <v>0.72</v>
      </c>
      <c r="N408" s="2">
        <f t="shared" si="45"/>
        <v>20</v>
      </c>
      <c r="O408" s="2">
        <f t="shared" si="46"/>
        <v>39</v>
      </c>
      <c r="P408" s="7">
        <f t="shared" si="47"/>
        <v>20.65</v>
      </c>
      <c r="Q408" s="4">
        <v>45488</v>
      </c>
      <c r="R408" s="5">
        <f t="shared" si="48"/>
        <v>29</v>
      </c>
    </row>
    <row r="409" spans="1:18" x14ac:dyDescent="0.2">
      <c r="A409" s="3">
        <v>8</v>
      </c>
      <c r="B409" s="3" t="s">
        <v>37</v>
      </c>
      <c r="C409" s="3" t="s">
        <v>8</v>
      </c>
      <c r="D409" s="17">
        <v>34</v>
      </c>
      <c r="E409" s="17">
        <v>32.25</v>
      </c>
      <c r="F409" s="10">
        <f t="shared" si="42"/>
        <v>0.94852941176470584</v>
      </c>
      <c r="G409" s="10">
        <f t="shared" si="43"/>
        <v>5.1470588235294115E-2</v>
      </c>
      <c r="H409" s="17">
        <f t="shared" si="44"/>
        <v>1.75</v>
      </c>
      <c r="I409" s="11">
        <v>2.5462962962962961E-4</v>
      </c>
      <c r="J409" s="11">
        <v>1.6898148148148148E-3</v>
      </c>
      <c r="K409" s="8">
        <v>0.92456018518518523</v>
      </c>
      <c r="L409" s="11">
        <v>1.736111111111111E-3</v>
      </c>
      <c r="M409" s="10">
        <v>0.66420000000000001</v>
      </c>
      <c r="N409" s="2">
        <f t="shared" si="45"/>
        <v>22</v>
      </c>
      <c r="O409" s="2">
        <f t="shared" si="46"/>
        <v>11</v>
      </c>
      <c r="P409" s="7">
        <f t="shared" si="47"/>
        <v>22.183333333333334</v>
      </c>
      <c r="Q409" s="4">
        <v>45491</v>
      </c>
      <c r="R409" s="5">
        <f t="shared" si="48"/>
        <v>29</v>
      </c>
    </row>
    <row r="410" spans="1:18" x14ac:dyDescent="0.2">
      <c r="A410" s="3">
        <v>9</v>
      </c>
      <c r="B410" s="3" t="s">
        <v>38</v>
      </c>
      <c r="C410" s="3" t="s">
        <v>9</v>
      </c>
      <c r="D410" s="17">
        <v>40</v>
      </c>
      <c r="E410" s="17">
        <v>35.5</v>
      </c>
      <c r="F410" s="10">
        <f t="shared" si="42"/>
        <v>0.88749999999999996</v>
      </c>
      <c r="G410" s="10">
        <f t="shared" si="43"/>
        <v>0.1125</v>
      </c>
      <c r="H410" s="17">
        <f t="shared" si="44"/>
        <v>4.5</v>
      </c>
      <c r="I410" s="11">
        <v>4.0509259259259258E-4</v>
      </c>
      <c r="J410" s="11">
        <v>1.7824074074074075E-3</v>
      </c>
      <c r="K410" s="8">
        <v>0.68270833333333336</v>
      </c>
      <c r="L410" s="11">
        <v>2.1990740740740742E-3</v>
      </c>
      <c r="M410" s="10">
        <v>0.55920000000000003</v>
      </c>
      <c r="N410" s="2">
        <f t="shared" si="45"/>
        <v>16</v>
      </c>
      <c r="O410" s="2">
        <f t="shared" si="46"/>
        <v>23</v>
      </c>
      <c r="P410" s="7">
        <f t="shared" si="47"/>
        <v>16.383333333333333</v>
      </c>
      <c r="Q410" s="4">
        <v>45491</v>
      </c>
      <c r="R410" s="5">
        <f t="shared" si="48"/>
        <v>29</v>
      </c>
    </row>
    <row r="411" spans="1:18" x14ac:dyDescent="0.2">
      <c r="A411" s="3">
        <v>10</v>
      </c>
      <c r="B411" s="3" t="s">
        <v>39</v>
      </c>
      <c r="C411" s="3" t="s">
        <v>10</v>
      </c>
      <c r="D411" s="17">
        <v>33</v>
      </c>
      <c r="E411" s="17">
        <v>28.75</v>
      </c>
      <c r="F411" s="10">
        <f t="shared" si="42"/>
        <v>0.87121212121212122</v>
      </c>
      <c r="G411" s="10">
        <f t="shared" si="43"/>
        <v>0.12878787878787878</v>
      </c>
      <c r="H411" s="17">
        <f t="shared" si="44"/>
        <v>4.25</v>
      </c>
      <c r="I411" s="11">
        <v>4.1666666666666669E-4</v>
      </c>
      <c r="J411" s="11">
        <v>1.7013888888888888E-3</v>
      </c>
      <c r="K411" s="8">
        <v>0.52854166666666669</v>
      </c>
      <c r="L411" s="11">
        <v>3.1828703703703702E-3</v>
      </c>
      <c r="M411" s="10">
        <v>0.4884</v>
      </c>
      <c r="N411" s="2">
        <f t="shared" si="45"/>
        <v>12</v>
      </c>
      <c r="O411" s="2">
        <f t="shared" si="46"/>
        <v>41</v>
      </c>
      <c r="P411" s="7">
        <f t="shared" si="47"/>
        <v>12.683333333333334</v>
      </c>
      <c r="Q411" s="4">
        <v>45486</v>
      </c>
      <c r="R411" s="5">
        <f t="shared" si="48"/>
        <v>28</v>
      </c>
    </row>
    <row r="412" spans="1:18" x14ac:dyDescent="0.2">
      <c r="A412" s="3">
        <v>11</v>
      </c>
      <c r="B412" s="3" t="s">
        <v>40</v>
      </c>
      <c r="C412" s="3" t="s">
        <v>11</v>
      </c>
      <c r="D412" s="17">
        <v>7.5</v>
      </c>
      <c r="E412" s="17">
        <v>7</v>
      </c>
      <c r="F412" s="10">
        <f t="shared" si="42"/>
        <v>0.93333333333333335</v>
      </c>
      <c r="G412" s="10">
        <f t="shared" si="43"/>
        <v>6.6666666666666666E-2</v>
      </c>
      <c r="H412" s="17">
        <f t="shared" si="44"/>
        <v>0.5</v>
      </c>
      <c r="I412" s="11">
        <v>5.4398148148148144E-4</v>
      </c>
      <c r="J412" s="11">
        <v>1.8055555555555555E-3</v>
      </c>
      <c r="K412" s="8">
        <v>0.98972222222222217</v>
      </c>
      <c r="L412" s="11">
        <v>1.6435185185185185E-3</v>
      </c>
      <c r="M412" s="10">
        <v>0.4</v>
      </c>
      <c r="N412" s="2">
        <f t="shared" si="45"/>
        <v>23</v>
      </c>
      <c r="O412" s="2">
        <f t="shared" si="46"/>
        <v>45</v>
      </c>
      <c r="P412" s="7">
        <f t="shared" si="47"/>
        <v>23.75</v>
      </c>
      <c r="Q412" s="4">
        <v>45485</v>
      </c>
      <c r="R412" s="5">
        <f t="shared" si="48"/>
        <v>28</v>
      </c>
    </row>
    <row r="413" spans="1:18" x14ac:dyDescent="0.2">
      <c r="A413" s="3">
        <v>12</v>
      </c>
      <c r="B413" s="3" t="s">
        <v>41</v>
      </c>
      <c r="C413" s="3" t="s">
        <v>12</v>
      </c>
      <c r="D413" s="17">
        <v>37.5</v>
      </c>
      <c r="E413" s="17">
        <v>35</v>
      </c>
      <c r="F413" s="10">
        <f t="shared" si="42"/>
        <v>0.93333333333333335</v>
      </c>
      <c r="G413" s="10">
        <f t="shared" si="43"/>
        <v>6.6666666666666666E-2</v>
      </c>
      <c r="H413" s="17">
        <f t="shared" si="44"/>
        <v>2.5</v>
      </c>
      <c r="I413" s="11">
        <v>3.3564814814814812E-4</v>
      </c>
      <c r="J413" s="11">
        <v>1.7592592592592592E-3</v>
      </c>
      <c r="K413" s="8">
        <v>0.27636574074074072</v>
      </c>
      <c r="L413" s="11">
        <v>1.5162037037037036E-3</v>
      </c>
      <c r="M413" s="10">
        <v>0.63090000000000002</v>
      </c>
      <c r="N413" s="2">
        <f t="shared" si="45"/>
        <v>6</v>
      </c>
      <c r="O413" s="2">
        <f t="shared" si="46"/>
        <v>37</v>
      </c>
      <c r="P413" s="7">
        <f t="shared" si="47"/>
        <v>6.6166666666666671</v>
      </c>
      <c r="Q413" s="4">
        <v>45487</v>
      </c>
      <c r="R413" s="5">
        <f t="shared" si="48"/>
        <v>29</v>
      </c>
    </row>
    <row r="414" spans="1:18" x14ac:dyDescent="0.2">
      <c r="A414" s="3">
        <v>13</v>
      </c>
      <c r="B414" s="3" t="s">
        <v>42</v>
      </c>
      <c r="C414" s="3" t="s">
        <v>13</v>
      </c>
      <c r="D414" s="17">
        <v>40</v>
      </c>
      <c r="E414" s="17">
        <v>36</v>
      </c>
      <c r="F414" s="10">
        <f t="shared" si="42"/>
        <v>0.9</v>
      </c>
      <c r="G414" s="10">
        <f t="shared" si="43"/>
        <v>0.1</v>
      </c>
      <c r="H414" s="17">
        <f t="shared" si="44"/>
        <v>4</v>
      </c>
      <c r="I414" s="11">
        <v>5.3240740740740744E-4</v>
      </c>
      <c r="J414" s="11">
        <v>1.8402777777777777E-3</v>
      </c>
      <c r="K414" s="8">
        <v>0.49642361111111111</v>
      </c>
      <c r="L414" s="11">
        <v>3.0671296296296297E-3</v>
      </c>
      <c r="M414" s="10">
        <v>0.49680000000000002</v>
      </c>
      <c r="N414" s="2">
        <f t="shared" si="45"/>
        <v>11</v>
      </c>
      <c r="O414" s="2">
        <f t="shared" si="46"/>
        <v>54</v>
      </c>
      <c r="P414" s="7">
        <f t="shared" si="47"/>
        <v>11.9</v>
      </c>
      <c r="Q414" s="4">
        <v>45477</v>
      </c>
      <c r="R414" s="5">
        <f t="shared" si="48"/>
        <v>27</v>
      </c>
    </row>
    <row r="415" spans="1:18" x14ac:dyDescent="0.2">
      <c r="A415" s="3">
        <v>14</v>
      </c>
      <c r="B415" s="3" t="s">
        <v>43</v>
      </c>
      <c r="C415" s="3" t="s">
        <v>14</v>
      </c>
      <c r="D415" s="17">
        <v>33</v>
      </c>
      <c r="E415" s="17">
        <v>30.5</v>
      </c>
      <c r="F415" s="10">
        <f t="shared" si="42"/>
        <v>0.9242424242424242</v>
      </c>
      <c r="G415" s="10">
        <f t="shared" si="43"/>
        <v>7.575757575757576E-2</v>
      </c>
      <c r="H415" s="17">
        <f t="shared" si="44"/>
        <v>2.5</v>
      </c>
      <c r="I415" s="11">
        <v>4.2824074074074075E-4</v>
      </c>
      <c r="J415" s="11">
        <v>1.8287037037037037E-3</v>
      </c>
      <c r="K415" s="8">
        <v>0.41563657407407406</v>
      </c>
      <c r="L415" s="11">
        <v>2.673611111111111E-3</v>
      </c>
      <c r="M415" s="10">
        <v>0.5</v>
      </c>
      <c r="N415" s="2">
        <f t="shared" si="45"/>
        <v>9</v>
      </c>
      <c r="O415" s="2">
        <f t="shared" si="46"/>
        <v>58</v>
      </c>
      <c r="P415" s="7">
        <f t="shared" si="47"/>
        <v>9.9666666666666668</v>
      </c>
      <c r="Q415" s="4">
        <v>45474</v>
      </c>
      <c r="R415" s="5">
        <f t="shared" si="48"/>
        <v>27</v>
      </c>
    </row>
    <row r="416" spans="1:18" x14ac:dyDescent="0.2">
      <c r="A416" s="3">
        <v>15</v>
      </c>
      <c r="B416" s="3" t="s">
        <v>47</v>
      </c>
      <c r="C416" s="3" t="s">
        <v>15</v>
      </c>
      <c r="D416" s="17">
        <v>40.25</v>
      </c>
      <c r="E416" s="17">
        <v>37.75</v>
      </c>
      <c r="F416" s="10">
        <f t="shared" si="42"/>
        <v>0.93788819875776397</v>
      </c>
      <c r="G416" s="10">
        <f t="shared" si="43"/>
        <v>6.2111801242236024E-2</v>
      </c>
      <c r="H416" s="17">
        <f t="shared" si="44"/>
        <v>2.5</v>
      </c>
      <c r="I416" s="11">
        <v>3.2407407407407406E-4</v>
      </c>
      <c r="J416" s="11">
        <v>1.4699074074074074E-3</v>
      </c>
      <c r="K416" s="8">
        <v>0.19593749999999999</v>
      </c>
      <c r="L416" s="11">
        <v>1.9675925925925924E-3</v>
      </c>
      <c r="M416" s="10">
        <v>0.6139</v>
      </c>
      <c r="N416" s="2">
        <f t="shared" si="45"/>
        <v>4</v>
      </c>
      <c r="O416" s="2">
        <f t="shared" si="46"/>
        <v>42</v>
      </c>
      <c r="P416" s="7">
        <f t="shared" si="47"/>
        <v>4.7</v>
      </c>
      <c r="Q416" s="4">
        <v>45481</v>
      </c>
      <c r="R416" s="5">
        <f t="shared" si="48"/>
        <v>28</v>
      </c>
    </row>
    <row r="417" spans="1:18" x14ac:dyDescent="0.2">
      <c r="A417" s="3">
        <v>16</v>
      </c>
      <c r="B417" s="3" t="s">
        <v>48</v>
      </c>
      <c r="C417" s="3" t="s">
        <v>16</v>
      </c>
      <c r="D417" s="17">
        <v>39</v>
      </c>
      <c r="E417" s="17">
        <v>37.25</v>
      </c>
      <c r="F417" s="10">
        <f t="shared" si="42"/>
        <v>0.95512820512820518</v>
      </c>
      <c r="G417" s="10">
        <f t="shared" si="43"/>
        <v>4.4871794871794872E-2</v>
      </c>
      <c r="H417" s="17">
        <f t="shared" si="44"/>
        <v>1.75</v>
      </c>
      <c r="I417" s="11">
        <v>2.5462962962962961E-4</v>
      </c>
      <c r="J417" s="11">
        <v>1.712962962962963E-3</v>
      </c>
      <c r="K417" s="8">
        <v>0.76347222222222222</v>
      </c>
      <c r="L417" s="11">
        <v>2.9050925925925928E-3</v>
      </c>
      <c r="M417" s="10">
        <v>0.70320000000000005</v>
      </c>
      <c r="N417" s="2">
        <f t="shared" si="45"/>
        <v>18</v>
      </c>
      <c r="O417" s="2">
        <f t="shared" si="46"/>
        <v>19</v>
      </c>
      <c r="P417" s="7">
        <f t="shared" si="47"/>
        <v>18.316666666666666</v>
      </c>
      <c r="Q417" s="4">
        <v>45481</v>
      </c>
      <c r="R417" s="5">
        <f t="shared" si="48"/>
        <v>28</v>
      </c>
    </row>
    <row r="418" spans="1:18" x14ac:dyDescent="0.2">
      <c r="A418" s="3">
        <v>17</v>
      </c>
      <c r="B418" s="3" t="s">
        <v>49</v>
      </c>
      <c r="C418" s="3" t="s">
        <v>17</v>
      </c>
      <c r="D418" s="17">
        <v>34.25</v>
      </c>
      <c r="E418" s="17">
        <v>32</v>
      </c>
      <c r="F418" s="10">
        <f t="shared" si="42"/>
        <v>0.93430656934306566</v>
      </c>
      <c r="G418" s="10">
        <f t="shared" si="43"/>
        <v>6.569343065693431E-2</v>
      </c>
      <c r="H418" s="17">
        <f t="shared" si="44"/>
        <v>2.25</v>
      </c>
      <c r="I418" s="11">
        <v>3.5879629629629629E-4</v>
      </c>
      <c r="J418" s="11">
        <v>1.736111111111111E-3</v>
      </c>
      <c r="K418" s="8">
        <v>0.65263888888888888</v>
      </c>
      <c r="L418" s="11">
        <v>3.5185185185185185E-3</v>
      </c>
      <c r="M418" s="10">
        <v>0.62690000000000001</v>
      </c>
      <c r="N418" s="2">
        <f t="shared" si="45"/>
        <v>15</v>
      </c>
      <c r="O418" s="2">
        <f t="shared" si="46"/>
        <v>39</v>
      </c>
      <c r="P418" s="7">
        <f t="shared" si="47"/>
        <v>15.65</v>
      </c>
      <c r="Q418" s="4">
        <v>45491</v>
      </c>
      <c r="R418" s="5">
        <f t="shared" si="48"/>
        <v>29</v>
      </c>
    </row>
    <row r="419" spans="1:18" x14ac:dyDescent="0.2">
      <c r="A419" s="3">
        <v>18</v>
      </c>
      <c r="B419" s="3" t="s">
        <v>44</v>
      </c>
      <c r="C419" s="3" t="s">
        <v>18</v>
      </c>
      <c r="D419" s="17">
        <v>7</v>
      </c>
      <c r="E419" s="17">
        <v>6.25</v>
      </c>
      <c r="F419" s="10">
        <f t="shared" si="42"/>
        <v>0.8928571428571429</v>
      </c>
      <c r="G419" s="10">
        <f t="shared" si="43"/>
        <v>0.10714285714285714</v>
      </c>
      <c r="H419" s="17">
        <f t="shared" si="44"/>
        <v>0.75</v>
      </c>
      <c r="I419" s="11">
        <v>6.9444444444444447E-4</v>
      </c>
      <c r="J419" s="11">
        <v>1.9328703703703704E-3</v>
      </c>
      <c r="K419" s="8">
        <v>0.56682870370370375</v>
      </c>
      <c r="L419" s="11">
        <v>3.3101851851851851E-3</v>
      </c>
      <c r="M419" s="10">
        <v>0.32140000000000002</v>
      </c>
      <c r="N419" s="2">
        <f t="shared" si="45"/>
        <v>13</v>
      </c>
      <c r="O419" s="2">
        <f t="shared" si="46"/>
        <v>36</v>
      </c>
      <c r="P419" s="7">
        <f t="shared" si="47"/>
        <v>13.6</v>
      </c>
      <c r="Q419" s="4">
        <v>45493</v>
      </c>
      <c r="R419" s="5">
        <f t="shared" si="48"/>
        <v>29</v>
      </c>
    </row>
    <row r="420" spans="1:18" x14ac:dyDescent="0.2">
      <c r="A420" s="3">
        <v>19</v>
      </c>
      <c r="B420" s="3" t="s">
        <v>45</v>
      </c>
      <c r="C420" s="3" t="s">
        <v>19</v>
      </c>
      <c r="D420" s="17">
        <v>35.25</v>
      </c>
      <c r="E420" s="17">
        <v>33.25</v>
      </c>
      <c r="F420" s="10">
        <f t="shared" si="42"/>
        <v>0.94326241134751776</v>
      </c>
      <c r="G420" s="10">
        <f t="shared" si="43"/>
        <v>5.6737588652482268E-2</v>
      </c>
      <c r="H420" s="17">
        <f t="shared" si="44"/>
        <v>2</v>
      </c>
      <c r="I420" s="11">
        <v>3.8194444444444446E-4</v>
      </c>
      <c r="J420" s="11">
        <v>1.8749999999999999E-3</v>
      </c>
      <c r="K420" s="8">
        <v>0.37824074074074077</v>
      </c>
      <c r="L420" s="11">
        <v>3.2175925925925926E-3</v>
      </c>
      <c r="M420" s="10">
        <v>0.6331</v>
      </c>
      <c r="N420" s="2">
        <f t="shared" si="45"/>
        <v>9</v>
      </c>
      <c r="O420" s="2">
        <f t="shared" si="46"/>
        <v>4</v>
      </c>
      <c r="P420" s="7">
        <f t="shared" si="47"/>
        <v>9.0666666666666664</v>
      </c>
      <c r="Q420" s="4">
        <v>45498</v>
      </c>
      <c r="R420" s="5">
        <f t="shared" si="48"/>
        <v>30</v>
      </c>
    </row>
    <row r="421" spans="1:18" x14ac:dyDescent="0.2">
      <c r="A421" s="3">
        <v>20</v>
      </c>
      <c r="B421" s="3" t="s">
        <v>46</v>
      </c>
      <c r="C421" s="3" t="s">
        <v>20</v>
      </c>
      <c r="D421" s="17">
        <v>32.5</v>
      </c>
      <c r="E421" s="17">
        <v>30.75</v>
      </c>
      <c r="F421" s="10">
        <f t="shared" si="42"/>
        <v>0.94615384615384612</v>
      </c>
      <c r="G421" s="10">
        <f t="shared" si="43"/>
        <v>5.3846153846153849E-2</v>
      </c>
      <c r="H421" s="17">
        <f t="shared" si="44"/>
        <v>1.75</v>
      </c>
      <c r="I421" s="11">
        <v>3.7037037037037035E-4</v>
      </c>
      <c r="J421" s="11">
        <v>1.8518518518518519E-3</v>
      </c>
      <c r="K421" s="8">
        <v>0.62908564814814816</v>
      </c>
      <c r="L421" s="11">
        <v>1.6203703703703703E-3</v>
      </c>
      <c r="M421" s="10">
        <v>0.53490000000000004</v>
      </c>
      <c r="N421" s="2">
        <f t="shared" si="45"/>
        <v>15</v>
      </c>
      <c r="O421" s="2">
        <f t="shared" si="46"/>
        <v>5</v>
      </c>
      <c r="P421" s="7">
        <f t="shared" si="47"/>
        <v>15.083333333333334</v>
      </c>
      <c r="Q421" s="4">
        <v>45487</v>
      </c>
      <c r="R421" s="5">
        <f t="shared" si="48"/>
        <v>29</v>
      </c>
    </row>
    <row r="422" spans="1:18" x14ac:dyDescent="0.2">
      <c r="A422" s="3">
        <v>1</v>
      </c>
      <c r="B422" s="3" t="s">
        <v>30</v>
      </c>
      <c r="C422" s="3" t="s">
        <v>1</v>
      </c>
      <c r="D422" s="17">
        <v>40.25</v>
      </c>
      <c r="E422" s="17">
        <v>38.75</v>
      </c>
      <c r="F422" s="10">
        <f t="shared" si="42"/>
        <v>0.96273291925465843</v>
      </c>
      <c r="G422" s="10">
        <f t="shared" si="43"/>
        <v>3.7267080745341616E-2</v>
      </c>
      <c r="H422" s="17">
        <f t="shared" si="44"/>
        <v>1.5</v>
      </c>
      <c r="I422" s="11">
        <v>3.1250000000000001E-4</v>
      </c>
      <c r="J422" s="11">
        <v>1.8865740740740742E-3</v>
      </c>
      <c r="K422" s="8">
        <v>0.53752314814814817</v>
      </c>
      <c r="L422" s="11">
        <v>1.8865740740740742E-3</v>
      </c>
      <c r="M422" s="10">
        <v>0.73580000000000001</v>
      </c>
      <c r="N422" s="2">
        <f t="shared" si="45"/>
        <v>12</v>
      </c>
      <c r="O422" s="2">
        <f t="shared" si="46"/>
        <v>54</v>
      </c>
      <c r="P422" s="7">
        <f t="shared" si="47"/>
        <v>12.9</v>
      </c>
      <c r="Q422" s="4">
        <v>45493</v>
      </c>
      <c r="R422" s="5">
        <f t="shared" si="48"/>
        <v>29</v>
      </c>
    </row>
    <row r="423" spans="1:18" x14ac:dyDescent="0.2">
      <c r="A423" s="3">
        <v>4</v>
      </c>
      <c r="B423" s="3" t="s">
        <v>33</v>
      </c>
      <c r="C423" s="3" t="s">
        <v>4</v>
      </c>
      <c r="D423" s="17">
        <v>34.75</v>
      </c>
      <c r="E423" s="17">
        <v>33</v>
      </c>
      <c r="F423" s="10">
        <f t="shared" si="42"/>
        <v>0.94964028776978415</v>
      </c>
      <c r="G423" s="10">
        <f t="shared" si="43"/>
        <v>5.0359712230215826E-2</v>
      </c>
      <c r="H423" s="17">
        <f t="shared" si="44"/>
        <v>1.75</v>
      </c>
      <c r="I423" s="11">
        <v>3.2407407407407406E-4</v>
      </c>
      <c r="J423" s="11">
        <v>1.8518518518518519E-3</v>
      </c>
      <c r="K423" s="8">
        <v>0.6069444444444444</v>
      </c>
      <c r="L423" s="11">
        <v>1.2847222222222223E-3</v>
      </c>
      <c r="M423" s="10">
        <v>0.6331</v>
      </c>
      <c r="N423" s="2">
        <f t="shared" si="45"/>
        <v>14</v>
      </c>
      <c r="O423" s="2">
        <f t="shared" si="46"/>
        <v>34</v>
      </c>
      <c r="P423" s="7">
        <f t="shared" si="47"/>
        <v>14.566666666666666</v>
      </c>
      <c r="Q423" s="4">
        <v>45493</v>
      </c>
      <c r="R423" s="5">
        <f t="shared" si="48"/>
        <v>29</v>
      </c>
    </row>
    <row r="424" spans="1:18" x14ac:dyDescent="0.2">
      <c r="A424" s="3">
        <v>5</v>
      </c>
      <c r="B424" s="3" t="s">
        <v>34</v>
      </c>
      <c r="C424" s="3" t="s">
        <v>5</v>
      </c>
      <c r="D424" s="17">
        <v>41.75</v>
      </c>
      <c r="E424" s="17">
        <v>32.5</v>
      </c>
      <c r="F424" s="10">
        <f t="shared" si="42"/>
        <v>0.77844311377245512</v>
      </c>
      <c r="G424" s="10">
        <f t="shared" si="43"/>
        <v>0.22155688622754491</v>
      </c>
      <c r="H424" s="17">
        <f t="shared" si="44"/>
        <v>9.25</v>
      </c>
      <c r="I424" s="11">
        <v>3.3564814814814812E-4</v>
      </c>
      <c r="J424" s="11">
        <v>1.7824074074074075E-3</v>
      </c>
      <c r="K424" s="8">
        <v>0.90525462962962966</v>
      </c>
      <c r="L424" s="11">
        <v>8.2870370370370372E-3</v>
      </c>
      <c r="M424" s="10">
        <v>0.54600000000000004</v>
      </c>
      <c r="N424" s="2">
        <f t="shared" si="45"/>
        <v>21</v>
      </c>
      <c r="O424" s="2">
        <f t="shared" si="46"/>
        <v>43</v>
      </c>
      <c r="P424" s="7">
        <f t="shared" si="47"/>
        <v>21.716666666666665</v>
      </c>
      <c r="Q424" s="4">
        <v>45485</v>
      </c>
      <c r="R424" s="5">
        <f t="shared" si="48"/>
        <v>28</v>
      </c>
    </row>
    <row r="425" spans="1:18" x14ac:dyDescent="0.2">
      <c r="A425" s="3">
        <v>6</v>
      </c>
      <c r="B425" s="3" t="s">
        <v>35</v>
      </c>
      <c r="C425" s="3" t="s">
        <v>6</v>
      </c>
      <c r="D425" s="17">
        <v>34.5</v>
      </c>
      <c r="E425" s="17">
        <v>30.5</v>
      </c>
      <c r="F425" s="10">
        <f t="shared" si="42"/>
        <v>0.88405797101449279</v>
      </c>
      <c r="G425" s="10">
        <f t="shared" si="43"/>
        <v>0.11594202898550725</v>
      </c>
      <c r="H425" s="17">
        <f t="shared" si="44"/>
        <v>4</v>
      </c>
      <c r="I425" s="11">
        <v>4.0509259259259258E-4</v>
      </c>
      <c r="J425" s="11">
        <v>1.9560185185185184E-3</v>
      </c>
      <c r="K425" s="8">
        <v>0.67909722222222224</v>
      </c>
      <c r="L425" s="11">
        <v>3.8194444444444443E-3</v>
      </c>
      <c r="M425" s="10">
        <v>0.57779999999999998</v>
      </c>
      <c r="N425" s="2">
        <f t="shared" si="45"/>
        <v>16</v>
      </c>
      <c r="O425" s="2">
        <f t="shared" si="46"/>
        <v>17</v>
      </c>
      <c r="P425" s="7">
        <f t="shared" si="47"/>
        <v>16.283333333333335</v>
      </c>
      <c r="Q425" s="4">
        <v>45480</v>
      </c>
      <c r="R425" s="5">
        <f t="shared" si="48"/>
        <v>28</v>
      </c>
    </row>
    <row r="426" spans="1:18" x14ac:dyDescent="0.2">
      <c r="A426" s="3">
        <v>5</v>
      </c>
      <c r="B426" s="3" t="s">
        <v>34</v>
      </c>
      <c r="C426" s="3" t="s">
        <v>5</v>
      </c>
      <c r="D426" s="17">
        <v>11.75</v>
      </c>
      <c r="E426" s="17">
        <v>11</v>
      </c>
      <c r="F426" s="10">
        <f t="shared" si="42"/>
        <v>0.93617021276595747</v>
      </c>
      <c r="G426" s="10">
        <f t="shared" si="43"/>
        <v>6.3829787234042548E-2</v>
      </c>
      <c r="H426" s="17">
        <f t="shared" si="44"/>
        <v>0.75</v>
      </c>
      <c r="I426" s="11">
        <v>3.0092592592592595E-4</v>
      </c>
      <c r="J426" s="11">
        <v>2.2106481481481482E-3</v>
      </c>
      <c r="K426" s="8">
        <v>7.6157407407407406E-3</v>
      </c>
      <c r="L426" s="11">
        <v>2.4189814814814816E-3</v>
      </c>
      <c r="M426" s="10">
        <v>0.63039999999999996</v>
      </c>
      <c r="N426" s="2">
        <f t="shared" si="45"/>
        <v>0</v>
      </c>
      <c r="O426" s="2">
        <f t="shared" si="46"/>
        <v>10</v>
      </c>
      <c r="P426" s="7">
        <f t="shared" si="47"/>
        <v>0.16666666666666666</v>
      </c>
      <c r="Q426" s="4">
        <v>45494</v>
      </c>
      <c r="R426" s="5">
        <f t="shared" si="48"/>
        <v>30</v>
      </c>
    </row>
    <row r="427" spans="1:18" x14ac:dyDescent="0.2">
      <c r="A427" s="3">
        <v>6</v>
      </c>
      <c r="B427" s="3" t="s">
        <v>35</v>
      </c>
      <c r="C427" s="3" t="s">
        <v>6</v>
      </c>
      <c r="D427" s="17">
        <v>57.5</v>
      </c>
      <c r="E427" s="17">
        <v>51.5</v>
      </c>
      <c r="F427" s="10">
        <f t="shared" si="42"/>
        <v>0.89565217391304353</v>
      </c>
      <c r="G427" s="10">
        <f t="shared" si="43"/>
        <v>0.10434782608695652</v>
      </c>
      <c r="H427" s="17">
        <f t="shared" si="44"/>
        <v>6</v>
      </c>
      <c r="I427" s="11">
        <v>4.3981481481481481E-4</v>
      </c>
      <c r="J427" s="11">
        <v>1.7824074074074075E-3</v>
      </c>
      <c r="K427" s="8">
        <v>0.74980324074074078</v>
      </c>
      <c r="L427" s="11">
        <v>3.1828703703703702E-3</v>
      </c>
      <c r="M427" s="10">
        <v>0.4672</v>
      </c>
      <c r="N427" s="2">
        <f t="shared" si="45"/>
        <v>17</v>
      </c>
      <c r="O427" s="2">
        <f t="shared" si="46"/>
        <v>59</v>
      </c>
      <c r="P427" s="7">
        <f t="shared" si="47"/>
        <v>17.983333333333334</v>
      </c>
      <c r="Q427" s="4">
        <v>45491</v>
      </c>
      <c r="R427" s="5">
        <f t="shared" si="48"/>
        <v>29</v>
      </c>
    </row>
    <row r="428" spans="1:18" x14ac:dyDescent="0.2">
      <c r="A428" s="3">
        <v>7</v>
      </c>
      <c r="B428" s="3" t="s">
        <v>36</v>
      </c>
      <c r="C428" s="3" t="s">
        <v>7</v>
      </c>
      <c r="D428" s="17">
        <v>44.25</v>
      </c>
      <c r="E428" s="17">
        <v>38.25</v>
      </c>
      <c r="F428" s="10">
        <f t="shared" si="42"/>
        <v>0.86440677966101698</v>
      </c>
      <c r="G428" s="10">
        <f t="shared" si="43"/>
        <v>0.13559322033898305</v>
      </c>
      <c r="H428" s="17">
        <f t="shared" si="44"/>
        <v>6</v>
      </c>
      <c r="I428" s="11">
        <v>3.4722222222222224E-4</v>
      </c>
      <c r="J428" s="11">
        <v>2.0023148148148148E-3</v>
      </c>
      <c r="K428" s="8">
        <v>0.20583333333333334</v>
      </c>
      <c r="L428" s="11">
        <v>3.1018518518518517E-3</v>
      </c>
      <c r="M428" s="10">
        <v>0.55489999999999995</v>
      </c>
      <c r="N428" s="2">
        <f t="shared" si="45"/>
        <v>4</v>
      </c>
      <c r="O428" s="2">
        <f t="shared" si="46"/>
        <v>56</v>
      </c>
      <c r="P428" s="7">
        <f t="shared" si="47"/>
        <v>4.9333333333333336</v>
      </c>
      <c r="Q428" s="4">
        <v>45474</v>
      </c>
      <c r="R428" s="5">
        <f t="shared" si="48"/>
        <v>27</v>
      </c>
    </row>
    <row r="429" spans="1:18" x14ac:dyDescent="0.2">
      <c r="A429" s="3">
        <v>8</v>
      </c>
      <c r="B429" s="3" t="s">
        <v>37</v>
      </c>
      <c r="C429" s="3" t="s">
        <v>8</v>
      </c>
      <c r="D429" s="17">
        <v>39.75</v>
      </c>
      <c r="E429" s="17">
        <v>37.25</v>
      </c>
      <c r="F429" s="10">
        <f t="shared" si="42"/>
        <v>0.93710691823899372</v>
      </c>
      <c r="G429" s="10">
        <f t="shared" si="43"/>
        <v>6.2893081761006289E-2</v>
      </c>
      <c r="H429" s="17">
        <f t="shared" si="44"/>
        <v>2.5</v>
      </c>
      <c r="I429" s="11">
        <v>3.8194444444444446E-4</v>
      </c>
      <c r="J429" s="11">
        <v>1.8518518518518519E-3</v>
      </c>
      <c r="K429" s="8">
        <v>0.10494212962962964</v>
      </c>
      <c r="L429" s="11">
        <v>3.1481481481481482E-3</v>
      </c>
      <c r="M429" s="10">
        <v>0.61040000000000005</v>
      </c>
      <c r="N429" s="2">
        <f t="shared" si="45"/>
        <v>2</v>
      </c>
      <c r="O429" s="2">
        <f t="shared" si="46"/>
        <v>31</v>
      </c>
      <c r="P429" s="7">
        <f t="shared" si="47"/>
        <v>2.5166666666666666</v>
      </c>
      <c r="Q429" s="4">
        <v>45488</v>
      </c>
      <c r="R429" s="5">
        <f t="shared" si="48"/>
        <v>29</v>
      </c>
    </row>
    <row r="430" spans="1:18" x14ac:dyDescent="0.2">
      <c r="A430" s="3">
        <v>9</v>
      </c>
      <c r="B430" s="3" t="s">
        <v>38</v>
      </c>
      <c r="C430" s="3" t="s">
        <v>9</v>
      </c>
      <c r="D430" s="17">
        <v>37.75</v>
      </c>
      <c r="E430" s="17">
        <v>33.75</v>
      </c>
      <c r="F430" s="10">
        <f t="shared" si="42"/>
        <v>0.89403973509933776</v>
      </c>
      <c r="G430" s="10">
        <f t="shared" si="43"/>
        <v>0.10596026490066225</v>
      </c>
      <c r="H430" s="17">
        <f t="shared" si="44"/>
        <v>4</v>
      </c>
      <c r="I430" s="11">
        <v>4.1666666666666669E-4</v>
      </c>
      <c r="J430" s="11">
        <v>1.7592592592592592E-3</v>
      </c>
      <c r="K430" s="8">
        <v>0.5224537037037037</v>
      </c>
      <c r="L430" s="11">
        <v>3.2523148148148147E-3</v>
      </c>
      <c r="M430" s="10">
        <v>0.52739999999999998</v>
      </c>
      <c r="N430" s="2">
        <f t="shared" si="45"/>
        <v>12</v>
      </c>
      <c r="O430" s="2">
        <f t="shared" si="46"/>
        <v>32</v>
      </c>
      <c r="P430" s="7">
        <f t="shared" si="47"/>
        <v>12.533333333333333</v>
      </c>
      <c r="Q430" s="4">
        <v>45502</v>
      </c>
      <c r="R430" s="5">
        <f t="shared" si="48"/>
        <v>31</v>
      </c>
    </row>
    <row r="431" spans="1:18" x14ac:dyDescent="0.2">
      <c r="A431" s="3">
        <v>10</v>
      </c>
      <c r="B431" s="3" t="s">
        <v>39</v>
      </c>
      <c r="C431" s="3" t="s">
        <v>10</v>
      </c>
      <c r="D431" s="17">
        <v>34.5</v>
      </c>
      <c r="E431" s="17">
        <v>31.5</v>
      </c>
      <c r="F431" s="10">
        <f t="shared" si="42"/>
        <v>0.91304347826086951</v>
      </c>
      <c r="G431" s="10">
        <f t="shared" si="43"/>
        <v>8.6956521739130432E-2</v>
      </c>
      <c r="H431" s="17">
        <f t="shared" si="44"/>
        <v>3</v>
      </c>
      <c r="I431" s="11">
        <v>3.9351851851851852E-4</v>
      </c>
      <c r="J431" s="11">
        <v>1.5856481481481481E-3</v>
      </c>
      <c r="K431" s="8">
        <v>0.94070601851851854</v>
      </c>
      <c r="L431" s="11">
        <v>2.8935185185185184E-3</v>
      </c>
      <c r="M431" s="10">
        <v>0.59699999999999998</v>
      </c>
      <c r="N431" s="2">
        <f t="shared" si="45"/>
        <v>22</v>
      </c>
      <c r="O431" s="2">
        <f t="shared" si="46"/>
        <v>34</v>
      </c>
      <c r="P431" s="7">
        <f t="shared" si="47"/>
        <v>22.566666666666666</v>
      </c>
      <c r="Q431" s="4">
        <v>45484</v>
      </c>
      <c r="R431" s="5">
        <f t="shared" si="48"/>
        <v>28</v>
      </c>
    </row>
    <row r="432" spans="1:18" x14ac:dyDescent="0.2">
      <c r="A432" s="3">
        <v>11</v>
      </c>
      <c r="B432" s="3" t="s">
        <v>40</v>
      </c>
      <c r="C432" s="3" t="s">
        <v>11</v>
      </c>
      <c r="D432" s="17">
        <v>29.5</v>
      </c>
      <c r="E432" s="17">
        <v>29.5</v>
      </c>
      <c r="F432" s="10">
        <f t="shared" si="42"/>
        <v>1</v>
      </c>
      <c r="G432" s="10">
        <f t="shared" si="43"/>
        <v>0</v>
      </c>
      <c r="H432" s="17">
        <f t="shared" si="44"/>
        <v>0</v>
      </c>
      <c r="I432" s="11">
        <v>3.0092592592592595E-4</v>
      </c>
      <c r="J432" s="11">
        <v>1.7708333333333332E-3</v>
      </c>
      <c r="K432" s="8">
        <v>0.17927083333333332</v>
      </c>
      <c r="L432" s="11">
        <v>1.1342592592592593E-3</v>
      </c>
      <c r="M432" s="10">
        <v>0.66100000000000003</v>
      </c>
      <c r="N432" s="2">
        <f t="shared" si="45"/>
        <v>4</v>
      </c>
      <c r="O432" s="2">
        <f t="shared" si="46"/>
        <v>18</v>
      </c>
      <c r="P432" s="7">
        <f t="shared" si="47"/>
        <v>4.3</v>
      </c>
      <c r="Q432" s="4">
        <v>45501</v>
      </c>
      <c r="R432" s="5">
        <f t="shared" si="48"/>
        <v>31</v>
      </c>
    </row>
    <row r="433" spans="1:18" x14ac:dyDescent="0.2">
      <c r="A433" s="3">
        <v>12</v>
      </c>
      <c r="B433" s="3" t="s">
        <v>41</v>
      </c>
      <c r="C433" s="3" t="s">
        <v>12</v>
      </c>
      <c r="D433" s="17">
        <v>5.5</v>
      </c>
      <c r="E433" s="17">
        <v>5.25</v>
      </c>
      <c r="F433" s="10">
        <f t="shared" si="42"/>
        <v>0.95454545454545459</v>
      </c>
      <c r="G433" s="10">
        <f t="shared" si="43"/>
        <v>4.5454545454545456E-2</v>
      </c>
      <c r="H433" s="17">
        <f t="shared" si="44"/>
        <v>0.25</v>
      </c>
      <c r="I433" s="11">
        <v>4.861111111111111E-4</v>
      </c>
      <c r="J433" s="11">
        <v>1.6666666666666668E-3</v>
      </c>
      <c r="K433" s="8">
        <v>0.26590277777777777</v>
      </c>
      <c r="L433" s="11">
        <v>2.0370370370370369E-3</v>
      </c>
      <c r="M433" s="10">
        <v>0.52380000000000004</v>
      </c>
      <c r="N433" s="2">
        <f t="shared" si="45"/>
        <v>6</v>
      </c>
      <c r="O433" s="2">
        <f t="shared" si="46"/>
        <v>22</v>
      </c>
      <c r="P433" s="7">
        <f t="shared" si="47"/>
        <v>6.3666666666666663</v>
      </c>
      <c r="Q433" s="4">
        <v>45488</v>
      </c>
      <c r="R433" s="5">
        <f t="shared" si="48"/>
        <v>29</v>
      </c>
    </row>
    <row r="434" spans="1:18" x14ac:dyDescent="0.2">
      <c r="A434" s="3">
        <v>13</v>
      </c>
      <c r="B434" s="3" t="s">
        <v>42</v>
      </c>
      <c r="C434" s="3" t="s">
        <v>13</v>
      </c>
      <c r="D434" s="17">
        <v>44.25</v>
      </c>
      <c r="E434" s="17">
        <v>39</v>
      </c>
      <c r="F434" s="10">
        <f t="shared" si="42"/>
        <v>0.88135593220338981</v>
      </c>
      <c r="G434" s="10">
        <f t="shared" si="43"/>
        <v>0.11864406779661017</v>
      </c>
      <c r="H434" s="17">
        <f t="shared" si="44"/>
        <v>5.25</v>
      </c>
      <c r="I434" s="11">
        <v>4.861111111111111E-4</v>
      </c>
      <c r="J434" s="11">
        <v>1.8402777777777777E-3</v>
      </c>
      <c r="K434" s="8">
        <v>0.10821759259259259</v>
      </c>
      <c r="L434" s="11">
        <v>2.2685185185185187E-3</v>
      </c>
      <c r="M434" s="10">
        <v>0.42370000000000002</v>
      </c>
      <c r="N434" s="2">
        <f t="shared" si="45"/>
        <v>2</v>
      </c>
      <c r="O434" s="2">
        <f t="shared" si="46"/>
        <v>35</v>
      </c>
      <c r="P434" s="7">
        <f t="shared" si="47"/>
        <v>2.5833333333333335</v>
      </c>
      <c r="Q434" s="4">
        <v>45476</v>
      </c>
      <c r="R434" s="5">
        <f t="shared" si="48"/>
        <v>27</v>
      </c>
    </row>
    <row r="435" spans="1:18" x14ac:dyDescent="0.2">
      <c r="A435" s="3">
        <v>14</v>
      </c>
      <c r="B435" s="3" t="s">
        <v>43</v>
      </c>
      <c r="C435" s="3" t="s">
        <v>14</v>
      </c>
      <c r="D435" s="17">
        <v>39</v>
      </c>
      <c r="E435" s="17">
        <v>36.75</v>
      </c>
      <c r="F435" s="10">
        <f t="shared" si="42"/>
        <v>0.94230769230769229</v>
      </c>
      <c r="G435" s="10">
        <f t="shared" si="43"/>
        <v>5.7692307692307696E-2</v>
      </c>
      <c r="H435" s="17">
        <f t="shared" si="44"/>
        <v>2.25</v>
      </c>
      <c r="I435" s="11">
        <v>3.3564814814814812E-4</v>
      </c>
      <c r="J435" s="11">
        <v>1.7476851851851852E-3</v>
      </c>
      <c r="K435" s="8">
        <v>0.26245370370370369</v>
      </c>
      <c r="L435" s="11">
        <v>2.5578703703703705E-3</v>
      </c>
      <c r="M435" s="10">
        <v>0.63639999999999997</v>
      </c>
      <c r="N435" s="2">
        <f t="shared" si="45"/>
        <v>6</v>
      </c>
      <c r="O435" s="2">
        <f t="shared" si="46"/>
        <v>17</v>
      </c>
      <c r="P435" s="7">
        <f t="shared" si="47"/>
        <v>6.2833333333333332</v>
      </c>
      <c r="Q435" s="4">
        <v>45494</v>
      </c>
      <c r="R435" s="5">
        <f t="shared" si="48"/>
        <v>30</v>
      </c>
    </row>
    <row r="436" spans="1:18" x14ac:dyDescent="0.2">
      <c r="A436" s="3">
        <v>15</v>
      </c>
      <c r="B436" s="3" t="s">
        <v>47</v>
      </c>
      <c r="C436" s="3" t="s">
        <v>15</v>
      </c>
      <c r="D436" s="17">
        <v>30.75</v>
      </c>
      <c r="E436" s="17">
        <v>30.25</v>
      </c>
      <c r="F436" s="10">
        <f t="shared" si="42"/>
        <v>0.98373983739837401</v>
      </c>
      <c r="G436" s="10">
        <f t="shared" si="43"/>
        <v>1.6260162601626018E-2</v>
      </c>
      <c r="H436" s="17">
        <f t="shared" si="44"/>
        <v>0.5</v>
      </c>
      <c r="I436" s="11">
        <v>3.0092592592592595E-4</v>
      </c>
      <c r="J436" s="11">
        <v>1.712962962962963E-3</v>
      </c>
      <c r="K436" s="8">
        <v>0.91473379629629625</v>
      </c>
      <c r="L436" s="11">
        <v>2.4189814814814816E-3</v>
      </c>
      <c r="M436" s="10">
        <v>0.64229999999999998</v>
      </c>
      <c r="N436" s="2">
        <f t="shared" si="45"/>
        <v>21</v>
      </c>
      <c r="O436" s="2">
        <f t="shared" si="46"/>
        <v>57</v>
      </c>
      <c r="P436" s="7">
        <f t="shared" si="47"/>
        <v>21.95</v>
      </c>
      <c r="Q436" s="4">
        <v>45496</v>
      </c>
      <c r="R436" s="5">
        <f t="shared" si="48"/>
        <v>30</v>
      </c>
    </row>
    <row r="437" spans="1:18" x14ac:dyDescent="0.2">
      <c r="A437" s="3">
        <v>16</v>
      </c>
      <c r="B437" s="3" t="s">
        <v>48</v>
      </c>
      <c r="C437" s="3" t="s">
        <v>16</v>
      </c>
      <c r="D437" s="17">
        <v>32.5</v>
      </c>
      <c r="E437" s="17">
        <v>31.25</v>
      </c>
      <c r="F437" s="10">
        <f t="shared" si="42"/>
        <v>0.96153846153846156</v>
      </c>
      <c r="G437" s="10">
        <f t="shared" si="43"/>
        <v>3.8461538461538464E-2</v>
      </c>
      <c r="H437" s="17">
        <f t="shared" si="44"/>
        <v>1.25</v>
      </c>
      <c r="I437" s="11">
        <v>3.0092592592592595E-4</v>
      </c>
      <c r="J437" s="11">
        <v>1.724537037037037E-3</v>
      </c>
      <c r="K437" s="8">
        <v>0.84135416666666663</v>
      </c>
      <c r="L437" s="11">
        <v>2.4074074074074076E-3</v>
      </c>
      <c r="M437" s="10">
        <v>0.66930000000000001</v>
      </c>
      <c r="N437" s="2">
        <f t="shared" si="45"/>
        <v>20</v>
      </c>
      <c r="O437" s="2">
        <f t="shared" si="46"/>
        <v>11</v>
      </c>
      <c r="P437" s="7">
        <f t="shared" si="47"/>
        <v>20.183333333333334</v>
      </c>
      <c r="Q437" s="4">
        <v>45502</v>
      </c>
      <c r="R437" s="5">
        <f t="shared" si="48"/>
        <v>31</v>
      </c>
    </row>
    <row r="438" spans="1:18" x14ac:dyDescent="0.2">
      <c r="A438" s="3">
        <v>17</v>
      </c>
      <c r="B438" s="3" t="s">
        <v>49</v>
      </c>
      <c r="C438" s="3" t="s">
        <v>17</v>
      </c>
      <c r="D438" s="17">
        <v>35.25</v>
      </c>
      <c r="E438" s="17">
        <v>33.5</v>
      </c>
      <c r="F438" s="10">
        <f t="shared" si="42"/>
        <v>0.95035460992907805</v>
      </c>
      <c r="G438" s="10">
        <f t="shared" si="43"/>
        <v>4.9645390070921988E-2</v>
      </c>
      <c r="H438" s="17">
        <f t="shared" si="44"/>
        <v>1.75</v>
      </c>
      <c r="I438" s="11">
        <v>4.5138888888888887E-4</v>
      </c>
      <c r="J438" s="11">
        <v>1.7708333333333332E-3</v>
      </c>
      <c r="K438" s="8">
        <v>0.45196759259259262</v>
      </c>
      <c r="L438" s="11">
        <v>2.1759259259259258E-3</v>
      </c>
      <c r="M438" s="10">
        <v>0.56430000000000002</v>
      </c>
      <c r="N438" s="2">
        <f t="shared" si="45"/>
        <v>10</v>
      </c>
      <c r="O438" s="2">
        <f t="shared" si="46"/>
        <v>50</v>
      </c>
      <c r="P438" s="7">
        <f t="shared" si="47"/>
        <v>10.833333333333334</v>
      </c>
      <c r="Q438" s="4">
        <v>45480</v>
      </c>
      <c r="R438" s="5">
        <f t="shared" si="48"/>
        <v>28</v>
      </c>
    </row>
    <row r="439" spans="1:18" x14ac:dyDescent="0.2">
      <c r="A439" s="3">
        <v>18</v>
      </c>
      <c r="B439" s="3" t="s">
        <v>44</v>
      </c>
      <c r="C439" s="3" t="s">
        <v>18</v>
      </c>
      <c r="D439" s="17">
        <v>30.25</v>
      </c>
      <c r="E439" s="17">
        <v>28.25</v>
      </c>
      <c r="F439" s="10">
        <f t="shared" si="42"/>
        <v>0.93388429752066116</v>
      </c>
      <c r="G439" s="10">
        <f t="shared" si="43"/>
        <v>6.6115702479338845E-2</v>
      </c>
      <c r="H439" s="17">
        <f t="shared" si="44"/>
        <v>2</v>
      </c>
      <c r="I439" s="11">
        <v>4.3981481481481481E-4</v>
      </c>
      <c r="J439" s="11">
        <v>1.8287037037037037E-3</v>
      </c>
      <c r="K439" s="8">
        <v>0.64087962962962963</v>
      </c>
      <c r="L439" s="11">
        <v>2.9861111111111113E-3</v>
      </c>
      <c r="M439" s="10">
        <v>0.50829999999999997</v>
      </c>
      <c r="N439" s="2">
        <f t="shared" si="45"/>
        <v>15</v>
      </c>
      <c r="O439" s="2">
        <f t="shared" si="46"/>
        <v>22</v>
      </c>
      <c r="P439" s="7">
        <f t="shared" si="47"/>
        <v>15.366666666666667</v>
      </c>
      <c r="Q439" s="4">
        <v>45501</v>
      </c>
      <c r="R439" s="5">
        <f t="shared" si="48"/>
        <v>31</v>
      </c>
    </row>
    <row r="440" spans="1:18" x14ac:dyDescent="0.2">
      <c r="A440" s="3">
        <v>1</v>
      </c>
      <c r="B440" s="3" t="s">
        <v>30</v>
      </c>
      <c r="C440" s="3" t="s">
        <v>1</v>
      </c>
      <c r="D440" s="17">
        <v>8.75</v>
      </c>
      <c r="E440" s="17">
        <v>7.75</v>
      </c>
      <c r="F440" s="10">
        <f t="shared" si="42"/>
        <v>0.88571428571428568</v>
      </c>
      <c r="G440" s="10">
        <f t="shared" si="43"/>
        <v>0.11428571428571428</v>
      </c>
      <c r="H440" s="17">
        <f t="shared" si="44"/>
        <v>1</v>
      </c>
      <c r="I440" s="11">
        <v>3.9351851851851852E-4</v>
      </c>
      <c r="J440" s="11">
        <v>1.4467592592592592E-3</v>
      </c>
      <c r="K440" s="8">
        <v>3.5115740740740739E-2</v>
      </c>
      <c r="L440" s="11">
        <v>3.1134259259259257E-3</v>
      </c>
      <c r="M440" s="10">
        <v>0.47060000000000002</v>
      </c>
      <c r="N440" s="2">
        <f t="shared" si="45"/>
        <v>0</v>
      </c>
      <c r="O440" s="2">
        <f t="shared" si="46"/>
        <v>50</v>
      </c>
      <c r="P440" s="7">
        <f t="shared" si="47"/>
        <v>0.83333333333333337</v>
      </c>
      <c r="Q440" s="4">
        <v>45486</v>
      </c>
      <c r="R440" s="5">
        <f t="shared" si="48"/>
        <v>28</v>
      </c>
    </row>
    <row r="441" spans="1:18" x14ac:dyDescent="0.2">
      <c r="A441" s="3">
        <v>2</v>
      </c>
      <c r="B441" s="3" t="s">
        <v>31</v>
      </c>
      <c r="C441" s="3" t="s">
        <v>2</v>
      </c>
      <c r="D441" s="17">
        <v>60</v>
      </c>
      <c r="E441" s="17">
        <v>56.5</v>
      </c>
      <c r="F441" s="10">
        <f t="shared" si="42"/>
        <v>0.94166666666666665</v>
      </c>
      <c r="G441" s="10">
        <f t="shared" si="43"/>
        <v>5.8333333333333334E-2</v>
      </c>
      <c r="H441" s="17">
        <f t="shared" si="44"/>
        <v>3.5</v>
      </c>
      <c r="I441" s="11">
        <v>4.1666666666666669E-4</v>
      </c>
      <c r="J441" s="11">
        <v>1.5625000000000001E-3</v>
      </c>
      <c r="K441" s="8">
        <v>1.7430555555555557E-2</v>
      </c>
      <c r="L441" s="11">
        <v>2.8472222222222223E-3</v>
      </c>
      <c r="M441" s="10">
        <v>0.57020000000000004</v>
      </c>
      <c r="N441" s="2">
        <f t="shared" si="45"/>
        <v>0</v>
      </c>
      <c r="O441" s="2">
        <f t="shared" si="46"/>
        <v>25</v>
      </c>
      <c r="P441" s="7">
        <f t="shared" si="47"/>
        <v>0.41666666666666669</v>
      </c>
      <c r="Q441" s="4">
        <v>45501</v>
      </c>
      <c r="R441" s="5">
        <f t="shared" si="48"/>
        <v>31</v>
      </c>
    </row>
    <row r="442" spans="1:18" x14ac:dyDescent="0.2">
      <c r="A442" s="3">
        <v>1</v>
      </c>
      <c r="B442" s="3" t="s">
        <v>30</v>
      </c>
      <c r="C442" s="3" t="s">
        <v>1</v>
      </c>
      <c r="D442" s="17">
        <v>32.5</v>
      </c>
      <c r="E442" s="17">
        <v>29.5</v>
      </c>
      <c r="F442" s="10">
        <f t="shared" si="42"/>
        <v>0.90769230769230769</v>
      </c>
      <c r="G442" s="10">
        <f t="shared" si="43"/>
        <v>9.2307692307692313E-2</v>
      </c>
      <c r="H442" s="17">
        <f t="shared" si="44"/>
        <v>3</v>
      </c>
      <c r="I442" s="11">
        <v>3.7037037037037035E-4</v>
      </c>
      <c r="J442" s="11">
        <v>1.6550925925925926E-3</v>
      </c>
      <c r="K442" s="8">
        <v>0.69437499999999996</v>
      </c>
      <c r="L442" s="11">
        <v>2.5462962962962965E-3</v>
      </c>
      <c r="M442" s="10">
        <v>0.57809999999999995</v>
      </c>
      <c r="N442" s="2">
        <f t="shared" si="45"/>
        <v>16</v>
      </c>
      <c r="O442" s="2">
        <f t="shared" si="46"/>
        <v>39</v>
      </c>
      <c r="P442" s="7">
        <f t="shared" si="47"/>
        <v>16.649999999999999</v>
      </c>
      <c r="Q442" s="4">
        <v>45475</v>
      </c>
      <c r="R442" s="5">
        <f t="shared" si="48"/>
        <v>27</v>
      </c>
    </row>
    <row r="443" spans="1:18" x14ac:dyDescent="0.2">
      <c r="A443" s="3">
        <v>2</v>
      </c>
      <c r="B443" s="3" t="s">
        <v>31</v>
      </c>
      <c r="C443" s="3" t="s">
        <v>2</v>
      </c>
      <c r="D443" s="17">
        <v>35</v>
      </c>
      <c r="E443" s="17">
        <v>32.5</v>
      </c>
      <c r="F443" s="10">
        <f t="shared" si="42"/>
        <v>0.9285714285714286</v>
      </c>
      <c r="G443" s="10">
        <f t="shared" si="43"/>
        <v>7.1428571428571425E-2</v>
      </c>
      <c r="H443" s="17">
        <f t="shared" si="44"/>
        <v>2.5</v>
      </c>
      <c r="I443" s="11">
        <v>3.3564814814814812E-4</v>
      </c>
      <c r="J443" s="11">
        <v>1.7476851851851852E-3</v>
      </c>
      <c r="K443" s="8">
        <v>0.29388888888888887</v>
      </c>
      <c r="L443" s="11">
        <v>5.2662037037037035E-3</v>
      </c>
      <c r="M443" s="10">
        <v>0.62319999999999998</v>
      </c>
      <c r="N443" s="2">
        <f t="shared" si="45"/>
        <v>7</v>
      </c>
      <c r="O443" s="2">
        <f t="shared" si="46"/>
        <v>3</v>
      </c>
      <c r="P443" s="7">
        <f t="shared" si="47"/>
        <v>7.05</v>
      </c>
      <c r="Q443" s="4">
        <v>45500</v>
      </c>
      <c r="R443" s="5">
        <f t="shared" si="48"/>
        <v>30</v>
      </c>
    </row>
    <row r="444" spans="1:18" x14ac:dyDescent="0.2">
      <c r="A444" s="3">
        <v>3</v>
      </c>
      <c r="B444" s="3" t="s">
        <v>32</v>
      </c>
      <c r="C444" s="3" t="s">
        <v>3</v>
      </c>
      <c r="D444" s="17">
        <v>32.75</v>
      </c>
      <c r="E444" s="17">
        <v>27.75</v>
      </c>
      <c r="F444" s="10">
        <f t="shared" si="42"/>
        <v>0.84732824427480913</v>
      </c>
      <c r="G444" s="10">
        <f t="shared" si="43"/>
        <v>0.15267175572519084</v>
      </c>
      <c r="H444" s="17">
        <f t="shared" si="44"/>
        <v>5</v>
      </c>
      <c r="I444" s="11">
        <v>4.3981481481481481E-4</v>
      </c>
      <c r="J444" s="11">
        <v>2.2685185185185187E-3</v>
      </c>
      <c r="K444" s="8">
        <v>0.92880787037037038</v>
      </c>
      <c r="L444" s="11">
        <v>6.9328703703703705E-3</v>
      </c>
      <c r="M444" s="10">
        <v>0.59689999999999999</v>
      </c>
      <c r="N444" s="2">
        <f t="shared" si="45"/>
        <v>22</v>
      </c>
      <c r="O444" s="2">
        <f t="shared" si="46"/>
        <v>17</v>
      </c>
      <c r="P444" s="7">
        <f t="shared" si="47"/>
        <v>22.283333333333335</v>
      </c>
      <c r="Q444" s="4">
        <v>45474</v>
      </c>
      <c r="R444" s="5">
        <f t="shared" si="48"/>
        <v>27</v>
      </c>
    </row>
    <row r="445" spans="1:18" x14ac:dyDescent="0.2">
      <c r="A445" s="3">
        <v>4</v>
      </c>
      <c r="B445" s="3" t="s">
        <v>33</v>
      </c>
      <c r="C445" s="3" t="s">
        <v>4</v>
      </c>
      <c r="D445" s="17">
        <v>18.5</v>
      </c>
      <c r="E445" s="17">
        <v>18.5</v>
      </c>
      <c r="F445" s="10">
        <f t="shared" si="42"/>
        <v>1</v>
      </c>
      <c r="G445" s="10">
        <f t="shared" si="43"/>
        <v>0</v>
      </c>
      <c r="H445" s="17">
        <f t="shared" si="44"/>
        <v>0</v>
      </c>
      <c r="I445" s="11">
        <v>1.5046296296296297E-4</v>
      </c>
      <c r="J445" s="11">
        <v>2.0254629629629629E-3</v>
      </c>
      <c r="K445" s="8">
        <v>0.42724537037037036</v>
      </c>
      <c r="L445" s="11">
        <v>1.3078703703703703E-3</v>
      </c>
      <c r="M445" s="10">
        <v>0.89190000000000003</v>
      </c>
      <c r="N445" s="2">
        <f t="shared" si="45"/>
        <v>10</v>
      </c>
      <c r="O445" s="2">
        <f t="shared" si="46"/>
        <v>15</v>
      </c>
      <c r="P445" s="7">
        <f t="shared" si="47"/>
        <v>10.25</v>
      </c>
      <c r="Q445" s="4">
        <v>45501</v>
      </c>
      <c r="R445" s="5">
        <f t="shared" si="48"/>
        <v>31</v>
      </c>
    </row>
    <row r="446" spans="1:18" x14ac:dyDescent="0.2">
      <c r="A446" s="3">
        <v>5</v>
      </c>
      <c r="B446" s="3" t="s">
        <v>34</v>
      </c>
      <c r="C446" s="3" t="s">
        <v>5</v>
      </c>
      <c r="D446" s="17">
        <v>6</v>
      </c>
      <c r="E446" s="17">
        <v>6</v>
      </c>
      <c r="F446" s="10">
        <f t="shared" si="42"/>
        <v>1</v>
      </c>
      <c r="G446" s="10">
        <f t="shared" si="43"/>
        <v>0</v>
      </c>
      <c r="H446" s="17">
        <f t="shared" si="44"/>
        <v>0</v>
      </c>
      <c r="I446" s="11">
        <v>1.3888888888888889E-4</v>
      </c>
      <c r="J446" s="11">
        <v>1.9328703703703704E-3</v>
      </c>
      <c r="K446" s="8">
        <v>0.8904050925925926</v>
      </c>
      <c r="L446" s="11">
        <v>6.5972222222222224E-4</v>
      </c>
      <c r="M446" s="10">
        <v>0.83330000000000004</v>
      </c>
      <c r="N446" s="2">
        <f t="shared" si="45"/>
        <v>21</v>
      </c>
      <c r="O446" s="2">
        <f t="shared" si="46"/>
        <v>22</v>
      </c>
      <c r="P446" s="7">
        <f t="shared" si="47"/>
        <v>21.366666666666667</v>
      </c>
      <c r="Q446" s="4">
        <v>45501</v>
      </c>
      <c r="R446" s="5">
        <f t="shared" si="48"/>
        <v>31</v>
      </c>
    </row>
    <row r="447" spans="1:18" x14ac:dyDescent="0.2">
      <c r="A447" s="3">
        <v>6</v>
      </c>
      <c r="B447" s="3" t="s">
        <v>35</v>
      </c>
      <c r="C447" s="3" t="s">
        <v>6</v>
      </c>
      <c r="D447" s="17">
        <v>2.75</v>
      </c>
      <c r="E447" s="17">
        <v>2.5</v>
      </c>
      <c r="F447" s="10">
        <f t="shared" si="42"/>
        <v>0.90909090909090906</v>
      </c>
      <c r="G447" s="10">
        <f t="shared" si="43"/>
        <v>9.0909090909090912E-2</v>
      </c>
      <c r="H447" s="17">
        <f t="shared" si="44"/>
        <v>0.25</v>
      </c>
      <c r="I447" s="11">
        <v>1.5046296296296297E-4</v>
      </c>
      <c r="J447" s="11">
        <v>1.6666666666666668E-3</v>
      </c>
      <c r="K447" s="8">
        <v>0.92170138888888886</v>
      </c>
      <c r="L447" s="11">
        <v>6.3657407407407413E-4</v>
      </c>
      <c r="M447" s="10">
        <v>0.81820000000000004</v>
      </c>
      <c r="N447" s="2">
        <f t="shared" si="45"/>
        <v>22</v>
      </c>
      <c r="O447" s="2">
        <f t="shared" si="46"/>
        <v>7</v>
      </c>
      <c r="P447" s="7">
        <f t="shared" si="47"/>
        <v>22.116666666666667</v>
      </c>
      <c r="Q447" s="4">
        <v>45479</v>
      </c>
      <c r="R447" s="5">
        <f t="shared" si="48"/>
        <v>27</v>
      </c>
    </row>
    <row r="448" spans="1:18" x14ac:dyDescent="0.2">
      <c r="A448" s="3">
        <v>7</v>
      </c>
      <c r="B448" s="3" t="s">
        <v>36</v>
      </c>
      <c r="C448" s="3" t="s">
        <v>7</v>
      </c>
      <c r="D448" s="17">
        <v>7</v>
      </c>
      <c r="E448" s="17">
        <v>6.5</v>
      </c>
      <c r="F448" s="10">
        <f t="shared" si="42"/>
        <v>0.9285714285714286</v>
      </c>
      <c r="G448" s="10">
        <f t="shared" si="43"/>
        <v>7.1428571428571425E-2</v>
      </c>
      <c r="H448" s="17">
        <f t="shared" si="44"/>
        <v>0.5</v>
      </c>
      <c r="I448" s="11">
        <v>1.1574074074074075E-4</v>
      </c>
      <c r="J448" s="11">
        <v>1.736111111111111E-3</v>
      </c>
      <c r="K448" s="8">
        <v>0.83187500000000003</v>
      </c>
      <c r="L448" s="11">
        <v>9.9537037037037042E-4</v>
      </c>
      <c r="M448" s="10">
        <v>0.81479999999999997</v>
      </c>
      <c r="N448" s="2">
        <f t="shared" si="45"/>
        <v>19</v>
      </c>
      <c r="O448" s="2">
        <f t="shared" si="46"/>
        <v>57</v>
      </c>
      <c r="P448" s="7">
        <f t="shared" si="47"/>
        <v>19.95</v>
      </c>
      <c r="Q448" s="4">
        <v>45485</v>
      </c>
      <c r="R448" s="5">
        <f t="shared" si="48"/>
        <v>28</v>
      </c>
    </row>
    <row r="449" spans="1:18" x14ac:dyDescent="0.2">
      <c r="A449" s="3">
        <v>8</v>
      </c>
      <c r="B449" s="3" t="s">
        <v>37</v>
      </c>
      <c r="C449" s="3" t="s">
        <v>8</v>
      </c>
      <c r="D449" s="17">
        <v>10.75</v>
      </c>
      <c r="E449" s="17">
        <v>10.75</v>
      </c>
      <c r="F449" s="10">
        <f t="shared" si="42"/>
        <v>1</v>
      </c>
      <c r="G449" s="10">
        <f t="shared" si="43"/>
        <v>0</v>
      </c>
      <c r="H449" s="17">
        <f t="shared" si="44"/>
        <v>0</v>
      </c>
      <c r="I449" s="11">
        <v>9.2592592592592588E-5</v>
      </c>
      <c r="J449" s="11">
        <v>1.6550925925925926E-3</v>
      </c>
      <c r="K449" s="8">
        <v>0.95434027777777775</v>
      </c>
      <c r="L449" s="11">
        <v>6.018518518518519E-4</v>
      </c>
      <c r="M449" s="10">
        <v>0.88370000000000004</v>
      </c>
      <c r="N449" s="2">
        <f t="shared" si="45"/>
        <v>22</v>
      </c>
      <c r="O449" s="2">
        <f t="shared" si="46"/>
        <v>54</v>
      </c>
      <c r="P449" s="7">
        <f t="shared" si="47"/>
        <v>22.9</v>
      </c>
      <c r="Q449" s="4">
        <v>45490</v>
      </c>
      <c r="R449" s="5">
        <f t="shared" si="48"/>
        <v>29</v>
      </c>
    </row>
    <row r="450" spans="1:18" x14ac:dyDescent="0.2">
      <c r="A450" s="3">
        <v>9</v>
      </c>
      <c r="B450" s="3" t="s">
        <v>38</v>
      </c>
      <c r="C450" s="3" t="s">
        <v>9</v>
      </c>
      <c r="D450" s="17">
        <v>15.5</v>
      </c>
      <c r="E450" s="17">
        <v>15.5</v>
      </c>
      <c r="F450" s="10">
        <f t="shared" si="42"/>
        <v>1</v>
      </c>
      <c r="G450" s="10">
        <f t="shared" si="43"/>
        <v>0</v>
      </c>
      <c r="H450" s="17">
        <f t="shared" si="44"/>
        <v>0</v>
      </c>
      <c r="I450" s="11">
        <v>1.9675925925925926E-4</v>
      </c>
      <c r="J450" s="11">
        <v>1.5277777777777779E-3</v>
      </c>
      <c r="K450" s="8">
        <v>0.15875</v>
      </c>
      <c r="L450" s="11">
        <v>9.9537037037037042E-4</v>
      </c>
      <c r="M450" s="10">
        <v>0.8226</v>
      </c>
      <c r="N450" s="2">
        <f t="shared" si="45"/>
        <v>3</v>
      </c>
      <c r="O450" s="2">
        <f t="shared" si="46"/>
        <v>48</v>
      </c>
      <c r="P450" s="7">
        <f t="shared" si="47"/>
        <v>3.8</v>
      </c>
      <c r="Q450" s="4">
        <v>45483</v>
      </c>
      <c r="R450" s="5">
        <f t="shared" si="48"/>
        <v>28</v>
      </c>
    </row>
    <row r="451" spans="1:18" x14ac:dyDescent="0.2">
      <c r="A451" s="3">
        <v>10</v>
      </c>
      <c r="B451" s="3" t="s">
        <v>39</v>
      </c>
      <c r="C451" s="3" t="s">
        <v>10</v>
      </c>
      <c r="D451" s="17">
        <v>17.5</v>
      </c>
      <c r="E451" s="17">
        <v>17.25</v>
      </c>
      <c r="F451" s="10">
        <f t="shared" ref="F451:F514" si="49">E451/D451</f>
        <v>0.98571428571428577</v>
      </c>
      <c r="G451" s="10">
        <f t="shared" ref="G451:G514" si="50">H451/D451</f>
        <v>1.4285714285714285E-2</v>
      </c>
      <c r="H451" s="17">
        <f t="shared" ref="H451:H514" si="51">D451-E451</f>
        <v>0.25</v>
      </c>
      <c r="I451" s="11">
        <v>2.5462962962962961E-4</v>
      </c>
      <c r="J451" s="11">
        <v>1.4583333333333334E-3</v>
      </c>
      <c r="K451" s="8">
        <v>0.37684027777777779</v>
      </c>
      <c r="L451" s="11">
        <v>6.0185185185185185E-3</v>
      </c>
      <c r="M451" s="10">
        <v>0.81430000000000002</v>
      </c>
      <c r="N451" s="2">
        <f t="shared" ref="N451:N514" si="52">HOUR(K451)</f>
        <v>9</v>
      </c>
      <c r="O451" s="2">
        <f t="shared" ref="O451:O514" si="53">MINUTE(K451)</f>
        <v>2</v>
      </c>
      <c r="P451" s="7">
        <f t="shared" ref="P451:P514" si="54">N451+(O451/60)</f>
        <v>9.0333333333333332</v>
      </c>
      <c r="Q451" s="4">
        <v>45500</v>
      </c>
      <c r="R451" s="5">
        <f t="shared" ref="R451:R514" si="55">WEEKNUM(Q451)</f>
        <v>30</v>
      </c>
    </row>
    <row r="452" spans="1:18" x14ac:dyDescent="0.2">
      <c r="A452" s="3">
        <v>11</v>
      </c>
      <c r="B452" s="3" t="s">
        <v>40</v>
      </c>
      <c r="C452" s="3" t="s">
        <v>11</v>
      </c>
      <c r="D452" s="17">
        <v>26.75</v>
      </c>
      <c r="E452" s="17">
        <v>24.25</v>
      </c>
      <c r="F452" s="10">
        <f t="shared" si="49"/>
        <v>0.90654205607476634</v>
      </c>
      <c r="G452" s="10">
        <f t="shared" si="50"/>
        <v>9.3457943925233641E-2</v>
      </c>
      <c r="H452" s="17">
        <f t="shared" si="51"/>
        <v>2.5</v>
      </c>
      <c r="I452" s="11">
        <v>2.4305555555555555E-4</v>
      </c>
      <c r="J452" s="11">
        <v>1.6898148148148148E-3</v>
      </c>
      <c r="K452" s="8">
        <v>0.7681365740740741</v>
      </c>
      <c r="L452" s="11">
        <v>1.8518518518518519E-3</v>
      </c>
      <c r="M452" s="10">
        <v>0.68869999999999998</v>
      </c>
      <c r="N452" s="2">
        <f t="shared" si="52"/>
        <v>18</v>
      </c>
      <c r="O452" s="2">
        <f t="shared" si="53"/>
        <v>26</v>
      </c>
      <c r="P452" s="7">
        <f t="shared" si="54"/>
        <v>18.433333333333334</v>
      </c>
      <c r="Q452" s="4">
        <v>45501</v>
      </c>
      <c r="R452" s="5">
        <f t="shared" si="55"/>
        <v>31</v>
      </c>
    </row>
    <row r="453" spans="1:18" x14ac:dyDescent="0.2">
      <c r="A453" s="3">
        <v>12</v>
      </c>
      <c r="B453" s="3" t="s">
        <v>41</v>
      </c>
      <c r="C453" s="3" t="s">
        <v>12</v>
      </c>
      <c r="D453" s="17">
        <v>22.75</v>
      </c>
      <c r="E453" s="17">
        <v>21.25</v>
      </c>
      <c r="F453" s="10">
        <f t="shared" si="49"/>
        <v>0.93406593406593408</v>
      </c>
      <c r="G453" s="10">
        <f t="shared" si="50"/>
        <v>6.5934065934065936E-2</v>
      </c>
      <c r="H453" s="17">
        <f t="shared" si="51"/>
        <v>1.5</v>
      </c>
      <c r="I453" s="11">
        <v>3.4722222222222224E-4</v>
      </c>
      <c r="J453" s="11">
        <v>1.7013888888888888E-3</v>
      </c>
      <c r="K453" s="8">
        <v>0.6626157407407407</v>
      </c>
      <c r="L453" s="11">
        <v>4.0393518518518521E-3</v>
      </c>
      <c r="M453" s="10">
        <v>0.62639999999999996</v>
      </c>
      <c r="N453" s="2">
        <f t="shared" si="52"/>
        <v>15</v>
      </c>
      <c r="O453" s="2">
        <f t="shared" si="53"/>
        <v>54</v>
      </c>
      <c r="P453" s="7">
        <f t="shared" si="54"/>
        <v>15.9</v>
      </c>
      <c r="Q453" s="4">
        <v>45475</v>
      </c>
      <c r="R453" s="5">
        <f t="shared" si="55"/>
        <v>27</v>
      </c>
    </row>
    <row r="454" spans="1:18" x14ac:dyDescent="0.2">
      <c r="A454" s="3">
        <v>13</v>
      </c>
      <c r="B454" s="3" t="s">
        <v>42</v>
      </c>
      <c r="C454" s="3" t="s">
        <v>13</v>
      </c>
      <c r="D454" s="17">
        <v>6.25</v>
      </c>
      <c r="E454" s="17">
        <v>6.25</v>
      </c>
      <c r="F454" s="10">
        <f t="shared" si="49"/>
        <v>1</v>
      </c>
      <c r="G454" s="10">
        <f t="shared" si="50"/>
        <v>0</v>
      </c>
      <c r="H454" s="17">
        <f t="shared" si="51"/>
        <v>0</v>
      </c>
      <c r="I454" s="11">
        <v>1.273148148148148E-4</v>
      </c>
      <c r="J454" s="11">
        <v>1.8518518518518519E-3</v>
      </c>
      <c r="K454" s="8">
        <v>0.83267361111111116</v>
      </c>
      <c r="L454" s="11">
        <v>6.3657407407407413E-4</v>
      </c>
      <c r="M454" s="10">
        <v>0.84</v>
      </c>
      <c r="N454" s="2">
        <f t="shared" si="52"/>
        <v>19</v>
      </c>
      <c r="O454" s="2">
        <f t="shared" si="53"/>
        <v>59</v>
      </c>
      <c r="P454" s="7">
        <f t="shared" si="54"/>
        <v>19.983333333333334</v>
      </c>
      <c r="Q454" s="4">
        <v>45492</v>
      </c>
      <c r="R454" s="5">
        <f t="shared" si="55"/>
        <v>29</v>
      </c>
    </row>
    <row r="455" spans="1:18" x14ac:dyDescent="0.2">
      <c r="A455" s="3">
        <v>14</v>
      </c>
      <c r="B455" s="3" t="s">
        <v>43</v>
      </c>
      <c r="C455" s="3" t="s">
        <v>14</v>
      </c>
      <c r="D455" s="17">
        <v>21.25</v>
      </c>
      <c r="E455" s="17">
        <v>19.75</v>
      </c>
      <c r="F455" s="10">
        <f t="shared" si="49"/>
        <v>0.92941176470588238</v>
      </c>
      <c r="G455" s="10">
        <f t="shared" si="50"/>
        <v>7.0588235294117646E-2</v>
      </c>
      <c r="H455" s="17">
        <f t="shared" si="51"/>
        <v>1.5</v>
      </c>
      <c r="I455" s="11">
        <v>2.7777777777777778E-4</v>
      </c>
      <c r="J455" s="11">
        <v>1.7476851851851852E-3</v>
      </c>
      <c r="K455" s="8">
        <v>0.106875</v>
      </c>
      <c r="L455" s="11">
        <v>2.1643518518518518E-3</v>
      </c>
      <c r="M455" s="10">
        <v>0.72289999999999999</v>
      </c>
      <c r="N455" s="2">
        <f t="shared" si="52"/>
        <v>2</v>
      </c>
      <c r="O455" s="2">
        <f t="shared" si="53"/>
        <v>33</v>
      </c>
      <c r="P455" s="7">
        <f t="shared" si="54"/>
        <v>2.5499999999999998</v>
      </c>
      <c r="Q455" s="4">
        <v>45477</v>
      </c>
      <c r="R455" s="5">
        <f t="shared" si="55"/>
        <v>27</v>
      </c>
    </row>
    <row r="456" spans="1:18" x14ac:dyDescent="0.2">
      <c r="A456" s="3">
        <v>15</v>
      </c>
      <c r="B456" s="3" t="s">
        <v>47</v>
      </c>
      <c r="C456" s="3" t="s">
        <v>15</v>
      </c>
      <c r="D456" s="17">
        <v>22.75</v>
      </c>
      <c r="E456" s="17">
        <v>20.75</v>
      </c>
      <c r="F456" s="10">
        <f t="shared" si="49"/>
        <v>0.91208791208791207</v>
      </c>
      <c r="G456" s="10">
        <f t="shared" si="50"/>
        <v>8.7912087912087919E-2</v>
      </c>
      <c r="H456" s="17">
        <f t="shared" si="51"/>
        <v>2</v>
      </c>
      <c r="I456" s="11">
        <v>3.0092592592592595E-4</v>
      </c>
      <c r="J456" s="11">
        <v>1.8171296296296297E-3</v>
      </c>
      <c r="K456" s="8">
        <v>0.30028935185185185</v>
      </c>
      <c r="L456" s="11">
        <v>2.5462962962962965E-3</v>
      </c>
      <c r="M456" s="10">
        <v>0.62639999999999996</v>
      </c>
      <c r="N456" s="2">
        <f t="shared" si="52"/>
        <v>7</v>
      </c>
      <c r="O456" s="2">
        <f t="shared" si="53"/>
        <v>12</v>
      </c>
      <c r="P456" s="7">
        <f t="shared" si="54"/>
        <v>7.2</v>
      </c>
      <c r="Q456" s="4">
        <v>45500</v>
      </c>
      <c r="R456" s="5">
        <f t="shared" si="55"/>
        <v>30</v>
      </c>
    </row>
    <row r="457" spans="1:18" x14ac:dyDescent="0.2">
      <c r="A457" s="3">
        <v>16</v>
      </c>
      <c r="B457" s="3" t="s">
        <v>48</v>
      </c>
      <c r="C457" s="3" t="s">
        <v>16</v>
      </c>
      <c r="D457" s="17">
        <v>12</v>
      </c>
      <c r="E457" s="17">
        <v>11.5</v>
      </c>
      <c r="F457" s="10">
        <f t="shared" si="49"/>
        <v>0.95833333333333337</v>
      </c>
      <c r="G457" s="10">
        <f t="shared" si="50"/>
        <v>4.1666666666666664E-2</v>
      </c>
      <c r="H457" s="17">
        <f t="shared" si="51"/>
        <v>0.5</v>
      </c>
      <c r="I457" s="11">
        <v>1.273148148148148E-4</v>
      </c>
      <c r="J457" s="11">
        <v>1.5393518518518519E-3</v>
      </c>
      <c r="K457" s="8">
        <v>0.78696759259259264</v>
      </c>
      <c r="L457" s="11">
        <v>9.4907407407407408E-4</v>
      </c>
      <c r="M457" s="10">
        <v>0.82979999999999998</v>
      </c>
      <c r="N457" s="2">
        <f t="shared" si="52"/>
        <v>18</v>
      </c>
      <c r="O457" s="2">
        <f t="shared" si="53"/>
        <v>53</v>
      </c>
      <c r="P457" s="7">
        <f t="shared" si="54"/>
        <v>18.883333333333333</v>
      </c>
      <c r="Q457" s="4">
        <v>45493</v>
      </c>
      <c r="R457" s="5">
        <f t="shared" si="55"/>
        <v>29</v>
      </c>
    </row>
    <row r="458" spans="1:18" x14ac:dyDescent="0.2">
      <c r="A458" s="3">
        <v>17</v>
      </c>
      <c r="B458" s="3" t="s">
        <v>49</v>
      </c>
      <c r="C458" s="3" t="s">
        <v>17</v>
      </c>
      <c r="D458" s="17">
        <v>3.5</v>
      </c>
      <c r="E458" s="17">
        <v>2.75</v>
      </c>
      <c r="F458" s="10">
        <f t="shared" si="49"/>
        <v>0.7857142857142857</v>
      </c>
      <c r="G458" s="10">
        <f t="shared" si="50"/>
        <v>0.21428571428571427</v>
      </c>
      <c r="H458" s="17">
        <f t="shared" si="51"/>
        <v>0.75</v>
      </c>
      <c r="I458" s="11">
        <v>2.0833333333333335E-4</v>
      </c>
      <c r="J458" s="11">
        <v>1.7013888888888888E-3</v>
      </c>
      <c r="K458" s="8">
        <v>0.45098379629629631</v>
      </c>
      <c r="L458" s="11">
        <v>1.9097222222222222E-3</v>
      </c>
      <c r="M458" s="10">
        <v>0.61539999999999995</v>
      </c>
      <c r="N458" s="2">
        <f t="shared" si="52"/>
        <v>10</v>
      </c>
      <c r="O458" s="2">
        <f t="shared" si="53"/>
        <v>49</v>
      </c>
      <c r="P458" s="7">
        <f t="shared" si="54"/>
        <v>10.816666666666666</v>
      </c>
      <c r="Q458" s="4">
        <v>45477</v>
      </c>
      <c r="R458" s="5">
        <f t="shared" si="55"/>
        <v>27</v>
      </c>
    </row>
    <row r="459" spans="1:18" x14ac:dyDescent="0.2">
      <c r="A459" s="3">
        <v>18</v>
      </c>
      <c r="B459" s="3" t="s">
        <v>44</v>
      </c>
      <c r="C459" s="3" t="s">
        <v>18</v>
      </c>
      <c r="D459" s="17">
        <v>10.75</v>
      </c>
      <c r="E459" s="17">
        <v>10.5</v>
      </c>
      <c r="F459" s="10">
        <f t="shared" si="49"/>
        <v>0.97674418604651159</v>
      </c>
      <c r="G459" s="10">
        <f t="shared" si="50"/>
        <v>2.3255813953488372E-2</v>
      </c>
      <c r="H459" s="17">
        <f t="shared" si="51"/>
        <v>0.25</v>
      </c>
      <c r="I459" s="11">
        <v>2.5462962962962961E-4</v>
      </c>
      <c r="J459" s="11">
        <v>1.9328703703703704E-3</v>
      </c>
      <c r="K459" s="8">
        <v>3.0046296296296297E-2</v>
      </c>
      <c r="L459" s="11">
        <v>2.2569444444444442E-3</v>
      </c>
      <c r="M459" s="10">
        <v>0.73809999999999998</v>
      </c>
      <c r="N459" s="2">
        <f t="shared" si="52"/>
        <v>0</v>
      </c>
      <c r="O459" s="2">
        <f t="shared" si="53"/>
        <v>43</v>
      </c>
      <c r="P459" s="7">
        <f t="shared" si="54"/>
        <v>0.71666666666666667</v>
      </c>
      <c r="Q459" s="4">
        <v>45484</v>
      </c>
      <c r="R459" s="5">
        <f t="shared" si="55"/>
        <v>28</v>
      </c>
    </row>
    <row r="460" spans="1:18" x14ac:dyDescent="0.2">
      <c r="A460" s="3">
        <v>19</v>
      </c>
      <c r="B460" s="3" t="s">
        <v>45</v>
      </c>
      <c r="C460" s="3" t="s">
        <v>19</v>
      </c>
      <c r="D460" s="17">
        <v>18.5</v>
      </c>
      <c r="E460" s="17">
        <v>17.25</v>
      </c>
      <c r="F460" s="10">
        <f t="shared" si="49"/>
        <v>0.93243243243243246</v>
      </c>
      <c r="G460" s="10">
        <f t="shared" si="50"/>
        <v>6.7567567567567571E-2</v>
      </c>
      <c r="H460" s="17">
        <f t="shared" si="51"/>
        <v>1.25</v>
      </c>
      <c r="I460" s="11">
        <v>2.6620370370370372E-4</v>
      </c>
      <c r="J460" s="11">
        <v>1.7476851851851852E-3</v>
      </c>
      <c r="K460" s="8">
        <v>0.90697916666666667</v>
      </c>
      <c r="L460" s="11">
        <v>3.3333333333333335E-3</v>
      </c>
      <c r="M460" s="10">
        <v>0.7671</v>
      </c>
      <c r="N460" s="2">
        <f t="shared" si="52"/>
        <v>21</v>
      </c>
      <c r="O460" s="2">
        <f t="shared" si="53"/>
        <v>46</v>
      </c>
      <c r="P460" s="7">
        <f t="shared" si="54"/>
        <v>21.766666666666666</v>
      </c>
      <c r="Q460" s="4">
        <v>45495</v>
      </c>
      <c r="R460" s="5">
        <f t="shared" si="55"/>
        <v>30</v>
      </c>
    </row>
    <row r="461" spans="1:18" x14ac:dyDescent="0.2">
      <c r="A461" s="3">
        <v>20</v>
      </c>
      <c r="B461" s="3" t="s">
        <v>46</v>
      </c>
      <c r="C461" s="3" t="s">
        <v>20</v>
      </c>
      <c r="D461" s="17">
        <v>8.25</v>
      </c>
      <c r="E461" s="17">
        <v>8.25</v>
      </c>
      <c r="F461" s="10">
        <f t="shared" si="49"/>
        <v>1</v>
      </c>
      <c r="G461" s="10">
        <f t="shared" si="50"/>
        <v>0</v>
      </c>
      <c r="H461" s="17">
        <f t="shared" si="51"/>
        <v>0</v>
      </c>
      <c r="I461" s="11">
        <v>1.6203703703703703E-4</v>
      </c>
      <c r="J461" s="11">
        <v>1.6782407407407408E-3</v>
      </c>
      <c r="K461" s="8">
        <v>2.599537037037037E-2</v>
      </c>
      <c r="L461" s="11">
        <v>1.0300925925925926E-3</v>
      </c>
      <c r="M461" s="10">
        <v>0.81820000000000004</v>
      </c>
      <c r="N461" s="2">
        <f t="shared" si="52"/>
        <v>0</v>
      </c>
      <c r="O461" s="2">
        <f t="shared" si="53"/>
        <v>37</v>
      </c>
      <c r="P461" s="7">
        <f t="shared" si="54"/>
        <v>0.6166666666666667</v>
      </c>
      <c r="Q461" s="4">
        <v>45502</v>
      </c>
      <c r="R461" s="5">
        <f t="shared" si="55"/>
        <v>31</v>
      </c>
    </row>
    <row r="462" spans="1:18" x14ac:dyDescent="0.2">
      <c r="A462" s="3">
        <v>1</v>
      </c>
      <c r="B462" s="3" t="s">
        <v>30</v>
      </c>
      <c r="C462" s="3" t="s">
        <v>1</v>
      </c>
      <c r="D462" s="17">
        <v>31</v>
      </c>
      <c r="E462" s="17">
        <v>28</v>
      </c>
      <c r="F462" s="10">
        <f t="shared" si="49"/>
        <v>0.90322580645161288</v>
      </c>
      <c r="G462" s="10">
        <f t="shared" si="50"/>
        <v>9.6774193548387094E-2</v>
      </c>
      <c r="H462" s="17">
        <f t="shared" si="51"/>
        <v>3</v>
      </c>
      <c r="I462" s="11">
        <v>3.0092592592592595E-4</v>
      </c>
      <c r="J462" s="11">
        <v>1.8055555555555555E-3</v>
      </c>
      <c r="K462" s="8">
        <v>0.82967592592592587</v>
      </c>
      <c r="L462" s="11">
        <v>3.8194444444444443E-3</v>
      </c>
      <c r="M462" s="10">
        <v>0.64749999999999996</v>
      </c>
      <c r="N462" s="2">
        <f t="shared" si="52"/>
        <v>19</v>
      </c>
      <c r="O462" s="2">
        <f t="shared" si="53"/>
        <v>54</v>
      </c>
      <c r="P462" s="7">
        <f t="shared" si="54"/>
        <v>19.899999999999999</v>
      </c>
      <c r="Q462" s="4">
        <v>45495</v>
      </c>
      <c r="R462" s="5">
        <f t="shared" si="55"/>
        <v>30</v>
      </c>
    </row>
    <row r="463" spans="1:18" x14ac:dyDescent="0.2">
      <c r="A463" s="3">
        <v>2</v>
      </c>
      <c r="B463" s="3" t="s">
        <v>31</v>
      </c>
      <c r="C463" s="3" t="s">
        <v>2</v>
      </c>
      <c r="D463" s="17">
        <v>32.5</v>
      </c>
      <c r="E463" s="17">
        <v>31.5</v>
      </c>
      <c r="F463" s="10">
        <f t="shared" si="49"/>
        <v>0.96923076923076923</v>
      </c>
      <c r="G463" s="10">
        <f t="shared" si="50"/>
        <v>3.0769230769230771E-2</v>
      </c>
      <c r="H463" s="17">
        <f t="shared" si="51"/>
        <v>1</v>
      </c>
      <c r="I463" s="11">
        <v>2.8935185185185184E-4</v>
      </c>
      <c r="J463" s="11">
        <v>1.736111111111111E-3</v>
      </c>
      <c r="K463" s="8">
        <v>0.52454861111111106</v>
      </c>
      <c r="L463" s="11">
        <v>2.0601851851851853E-3</v>
      </c>
      <c r="M463" s="10">
        <v>0.65890000000000004</v>
      </c>
      <c r="N463" s="2">
        <f t="shared" si="52"/>
        <v>12</v>
      </c>
      <c r="O463" s="2">
        <f t="shared" si="53"/>
        <v>35</v>
      </c>
      <c r="P463" s="7">
        <f t="shared" si="54"/>
        <v>12.583333333333334</v>
      </c>
      <c r="Q463" s="4">
        <v>45476</v>
      </c>
      <c r="R463" s="5">
        <f t="shared" si="55"/>
        <v>27</v>
      </c>
    </row>
    <row r="464" spans="1:18" x14ac:dyDescent="0.2">
      <c r="A464" s="3">
        <v>3</v>
      </c>
      <c r="B464" s="3" t="s">
        <v>32</v>
      </c>
      <c r="C464" s="3" t="s">
        <v>3</v>
      </c>
      <c r="D464" s="17">
        <v>34.75</v>
      </c>
      <c r="E464" s="17">
        <v>34.75</v>
      </c>
      <c r="F464" s="10">
        <f t="shared" si="49"/>
        <v>1</v>
      </c>
      <c r="G464" s="10">
        <f t="shared" si="50"/>
        <v>0</v>
      </c>
      <c r="H464" s="17">
        <f t="shared" si="51"/>
        <v>0</v>
      </c>
      <c r="I464" s="11">
        <v>2.0833333333333335E-4</v>
      </c>
      <c r="J464" s="11">
        <v>1.8518518518518519E-3</v>
      </c>
      <c r="K464" s="8">
        <v>9.4895833333333332E-2</v>
      </c>
      <c r="L464" s="11">
        <v>2.1180555555555558E-3</v>
      </c>
      <c r="M464" s="10">
        <v>0.77539999999999998</v>
      </c>
      <c r="N464" s="2">
        <f t="shared" si="52"/>
        <v>2</v>
      </c>
      <c r="O464" s="2">
        <f t="shared" si="53"/>
        <v>16</v>
      </c>
      <c r="P464" s="7">
        <f t="shared" si="54"/>
        <v>2.2666666666666666</v>
      </c>
      <c r="Q464" s="4">
        <v>45503</v>
      </c>
      <c r="R464" s="5">
        <f t="shared" si="55"/>
        <v>31</v>
      </c>
    </row>
    <row r="465" spans="1:18" x14ac:dyDescent="0.2">
      <c r="A465" s="3">
        <v>4</v>
      </c>
      <c r="B465" s="3" t="s">
        <v>33</v>
      </c>
      <c r="C465" s="3" t="s">
        <v>4</v>
      </c>
      <c r="D465" s="17">
        <v>34.5</v>
      </c>
      <c r="E465" s="17">
        <v>32.5</v>
      </c>
      <c r="F465" s="10">
        <f t="shared" si="49"/>
        <v>0.94202898550724634</v>
      </c>
      <c r="G465" s="10">
        <f t="shared" si="50"/>
        <v>5.7971014492753624E-2</v>
      </c>
      <c r="H465" s="17">
        <f t="shared" si="51"/>
        <v>2</v>
      </c>
      <c r="I465" s="11">
        <v>3.0092592592592595E-4</v>
      </c>
      <c r="J465" s="11">
        <v>1.7013888888888888E-3</v>
      </c>
      <c r="K465" s="8">
        <v>0.69467592592592597</v>
      </c>
      <c r="L465" s="11">
        <v>1.2962962962962963E-3</v>
      </c>
      <c r="M465" s="10">
        <v>0.61480000000000001</v>
      </c>
      <c r="N465" s="2">
        <f t="shared" si="52"/>
        <v>16</v>
      </c>
      <c r="O465" s="2">
        <f t="shared" si="53"/>
        <v>40</v>
      </c>
      <c r="P465" s="7">
        <f t="shared" si="54"/>
        <v>16.666666666666668</v>
      </c>
      <c r="Q465" s="4">
        <v>45486</v>
      </c>
      <c r="R465" s="5">
        <f t="shared" si="55"/>
        <v>28</v>
      </c>
    </row>
    <row r="466" spans="1:18" x14ac:dyDescent="0.2">
      <c r="A466" s="3">
        <v>5</v>
      </c>
      <c r="B466" s="3" t="s">
        <v>34</v>
      </c>
      <c r="C466" s="3" t="s">
        <v>5</v>
      </c>
      <c r="D466" s="17">
        <v>31.25</v>
      </c>
      <c r="E466" s="17">
        <v>29.75</v>
      </c>
      <c r="F466" s="10">
        <f t="shared" si="49"/>
        <v>0.95199999999999996</v>
      </c>
      <c r="G466" s="10">
        <f t="shared" si="50"/>
        <v>4.8000000000000001E-2</v>
      </c>
      <c r="H466" s="17">
        <f t="shared" si="51"/>
        <v>1.5</v>
      </c>
      <c r="I466" s="11">
        <v>2.5462962962962961E-4</v>
      </c>
      <c r="J466" s="11">
        <v>1.724537037037037E-3</v>
      </c>
      <c r="K466" s="8">
        <v>0.92377314814814815</v>
      </c>
      <c r="L466" s="11">
        <v>2.5462962962962965E-3</v>
      </c>
      <c r="M466" s="10">
        <v>0.68</v>
      </c>
      <c r="N466" s="2">
        <f t="shared" si="52"/>
        <v>22</v>
      </c>
      <c r="O466" s="2">
        <f t="shared" si="53"/>
        <v>10</v>
      </c>
      <c r="P466" s="7">
        <f t="shared" si="54"/>
        <v>22.166666666666668</v>
      </c>
      <c r="Q466" s="4">
        <v>45486</v>
      </c>
      <c r="R466" s="5">
        <f t="shared" si="55"/>
        <v>28</v>
      </c>
    </row>
    <row r="467" spans="1:18" x14ac:dyDescent="0.2">
      <c r="A467" s="3">
        <v>6</v>
      </c>
      <c r="B467" s="3" t="s">
        <v>35</v>
      </c>
      <c r="C467" s="3" t="s">
        <v>6</v>
      </c>
      <c r="D467" s="17">
        <v>24.5</v>
      </c>
      <c r="E467" s="17">
        <v>24</v>
      </c>
      <c r="F467" s="10">
        <f t="shared" si="49"/>
        <v>0.97959183673469385</v>
      </c>
      <c r="G467" s="10">
        <f t="shared" si="50"/>
        <v>2.0408163265306121E-2</v>
      </c>
      <c r="H467" s="17">
        <f t="shared" si="51"/>
        <v>0.5</v>
      </c>
      <c r="I467" s="11">
        <v>2.3148148148148149E-4</v>
      </c>
      <c r="J467" s="11">
        <v>1.8055555555555555E-3</v>
      </c>
      <c r="K467" s="8">
        <v>0.82575231481481481</v>
      </c>
      <c r="L467" s="11">
        <v>2.0023148148148148E-3</v>
      </c>
      <c r="M467" s="10">
        <v>0.7732</v>
      </c>
      <c r="N467" s="2">
        <f t="shared" si="52"/>
        <v>19</v>
      </c>
      <c r="O467" s="2">
        <f t="shared" si="53"/>
        <v>49</v>
      </c>
      <c r="P467" s="7">
        <f t="shared" si="54"/>
        <v>19.816666666666666</v>
      </c>
      <c r="Q467" s="4">
        <v>45476</v>
      </c>
      <c r="R467" s="5">
        <f t="shared" si="55"/>
        <v>27</v>
      </c>
    </row>
    <row r="468" spans="1:18" x14ac:dyDescent="0.2">
      <c r="A468" s="3">
        <v>7</v>
      </c>
      <c r="B468" s="3" t="s">
        <v>36</v>
      </c>
      <c r="C468" s="3" t="s">
        <v>7</v>
      </c>
      <c r="D468" s="17">
        <v>3</v>
      </c>
      <c r="E468" s="17">
        <v>3</v>
      </c>
      <c r="F468" s="10">
        <f t="shared" si="49"/>
        <v>1</v>
      </c>
      <c r="G468" s="10">
        <f t="shared" si="50"/>
        <v>0</v>
      </c>
      <c r="H468" s="17">
        <f t="shared" si="51"/>
        <v>0</v>
      </c>
      <c r="I468" s="11">
        <v>2.0833333333333335E-4</v>
      </c>
      <c r="J468" s="11">
        <v>2.1643518518518518E-3</v>
      </c>
      <c r="K468" s="8">
        <v>0.10350694444444444</v>
      </c>
      <c r="L468" s="11">
        <v>1.1111111111111111E-3</v>
      </c>
      <c r="M468" s="10">
        <v>0.83330000000000004</v>
      </c>
      <c r="N468" s="2">
        <f t="shared" si="52"/>
        <v>2</v>
      </c>
      <c r="O468" s="2">
        <f t="shared" si="53"/>
        <v>29</v>
      </c>
      <c r="P468" s="7">
        <f t="shared" si="54"/>
        <v>2.4833333333333334</v>
      </c>
      <c r="Q468" s="4">
        <v>45497</v>
      </c>
      <c r="R468" s="5">
        <f t="shared" si="55"/>
        <v>30</v>
      </c>
    </row>
    <row r="469" spans="1:18" x14ac:dyDescent="0.2">
      <c r="A469" s="3">
        <v>8</v>
      </c>
      <c r="B469" s="3" t="s">
        <v>37</v>
      </c>
      <c r="C469" s="3" t="s">
        <v>8</v>
      </c>
      <c r="D469" s="17">
        <v>29.75</v>
      </c>
      <c r="E469" s="17">
        <v>29.25</v>
      </c>
      <c r="F469" s="10">
        <f t="shared" si="49"/>
        <v>0.98319327731092432</v>
      </c>
      <c r="G469" s="10">
        <f t="shared" si="50"/>
        <v>1.680672268907563E-2</v>
      </c>
      <c r="H469" s="17">
        <f t="shared" si="51"/>
        <v>0.5</v>
      </c>
      <c r="I469" s="11">
        <v>2.0833333333333335E-4</v>
      </c>
      <c r="J469" s="11">
        <v>1.8402777777777777E-3</v>
      </c>
      <c r="K469" s="8">
        <v>0.47804398148148147</v>
      </c>
      <c r="L469" s="11">
        <v>1.8865740740740742E-3</v>
      </c>
      <c r="M469" s="10">
        <v>0.78149999999999997</v>
      </c>
      <c r="N469" s="2">
        <f t="shared" si="52"/>
        <v>11</v>
      </c>
      <c r="O469" s="2">
        <f t="shared" si="53"/>
        <v>28</v>
      </c>
      <c r="P469" s="7">
        <f t="shared" si="54"/>
        <v>11.466666666666667</v>
      </c>
      <c r="Q469" s="4">
        <v>45475</v>
      </c>
      <c r="R469" s="5">
        <f t="shared" si="55"/>
        <v>27</v>
      </c>
    </row>
    <row r="470" spans="1:18" x14ac:dyDescent="0.2">
      <c r="A470" s="3">
        <v>9</v>
      </c>
      <c r="B470" s="3" t="s">
        <v>38</v>
      </c>
      <c r="C470" s="3" t="s">
        <v>9</v>
      </c>
      <c r="D470" s="17">
        <v>25</v>
      </c>
      <c r="E470" s="17">
        <v>24</v>
      </c>
      <c r="F470" s="10">
        <f t="shared" si="49"/>
        <v>0.96</v>
      </c>
      <c r="G470" s="10">
        <f t="shared" si="50"/>
        <v>0.04</v>
      </c>
      <c r="H470" s="17">
        <f t="shared" si="51"/>
        <v>1</v>
      </c>
      <c r="I470" s="11">
        <v>2.4305555555555555E-4</v>
      </c>
      <c r="J470" s="11">
        <v>1.8171296296296297E-3</v>
      </c>
      <c r="K470" s="8">
        <v>0.3250925925925926</v>
      </c>
      <c r="L470" s="11">
        <v>1.9097222222222222E-3</v>
      </c>
      <c r="M470" s="10">
        <v>0.76</v>
      </c>
      <c r="N470" s="2">
        <f t="shared" si="52"/>
        <v>7</v>
      </c>
      <c r="O470" s="2">
        <f t="shared" si="53"/>
        <v>48</v>
      </c>
      <c r="P470" s="7">
        <f t="shared" si="54"/>
        <v>7.8</v>
      </c>
      <c r="Q470" s="4">
        <v>45482</v>
      </c>
      <c r="R470" s="5">
        <f t="shared" si="55"/>
        <v>28</v>
      </c>
    </row>
    <row r="471" spans="1:18" x14ac:dyDescent="0.2">
      <c r="A471" s="3">
        <v>10</v>
      </c>
      <c r="B471" s="3" t="s">
        <v>39</v>
      </c>
      <c r="C471" s="3" t="s">
        <v>10</v>
      </c>
      <c r="D471" s="17">
        <v>36.5</v>
      </c>
      <c r="E471" s="17">
        <v>33.25</v>
      </c>
      <c r="F471" s="10">
        <f t="shared" si="49"/>
        <v>0.91095890410958902</v>
      </c>
      <c r="G471" s="10">
        <f t="shared" si="50"/>
        <v>8.9041095890410954E-2</v>
      </c>
      <c r="H471" s="17">
        <f t="shared" si="51"/>
        <v>3.25</v>
      </c>
      <c r="I471" s="11">
        <v>3.5879629629629629E-4</v>
      </c>
      <c r="J471" s="11">
        <v>1.736111111111111E-3</v>
      </c>
      <c r="K471" s="8">
        <v>0.32090277777777776</v>
      </c>
      <c r="L471" s="11">
        <v>2.5462962962962965E-3</v>
      </c>
      <c r="M471" s="10">
        <v>0.57750000000000001</v>
      </c>
      <c r="N471" s="2">
        <f t="shared" si="52"/>
        <v>7</v>
      </c>
      <c r="O471" s="2">
        <f t="shared" si="53"/>
        <v>42</v>
      </c>
      <c r="P471" s="7">
        <f t="shared" si="54"/>
        <v>7.7</v>
      </c>
      <c r="Q471" s="4">
        <v>45489</v>
      </c>
      <c r="R471" s="5">
        <f t="shared" si="55"/>
        <v>29</v>
      </c>
    </row>
    <row r="472" spans="1:18" x14ac:dyDescent="0.2">
      <c r="A472" s="3">
        <v>11</v>
      </c>
      <c r="B472" s="3" t="s">
        <v>40</v>
      </c>
      <c r="C472" s="3" t="s">
        <v>11</v>
      </c>
      <c r="D472" s="17">
        <v>32.75</v>
      </c>
      <c r="E472" s="17">
        <v>31.75</v>
      </c>
      <c r="F472" s="10">
        <f t="shared" si="49"/>
        <v>0.96946564885496178</v>
      </c>
      <c r="G472" s="10">
        <f t="shared" si="50"/>
        <v>3.0534351145038167E-2</v>
      </c>
      <c r="H472" s="17">
        <f t="shared" si="51"/>
        <v>1</v>
      </c>
      <c r="I472" s="11">
        <v>2.5462962962962961E-4</v>
      </c>
      <c r="J472" s="11">
        <v>1.6782407407407408E-3</v>
      </c>
      <c r="K472" s="8">
        <v>0.21472222222222223</v>
      </c>
      <c r="L472" s="11">
        <v>1.712962962962963E-3</v>
      </c>
      <c r="M472" s="10">
        <v>0.72660000000000002</v>
      </c>
      <c r="N472" s="2">
        <f t="shared" si="52"/>
        <v>5</v>
      </c>
      <c r="O472" s="2">
        <f t="shared" si="53"/>
        <v>9</v>
      </c>
      <c r="P472" s="7">
        <f t="shared" si="54"/>
        <v>5.15</v>
      </c>
      <c r="Q472" s="4">
        <v>45481</v>
      </c>
      <c r="R472" s="5">
        <f t="shared" si="55"/>
        <v>28</v>
      </c>
    </row>
    <row r="473" spans="1:18" x14ac:dyDescent="0.2">
      <c r="A473" s="3">
        <v>12</v>
      </c>
      <c r="B473" s="3" t="s">
        <v>41</v>
      </c>
      <c r="C473" s="3" t="s">
        <v>12</v>
      </c>
      <c r="D473" s="17">
        <v>26.75</v>
      </c>
      <c r="E473" s="17">
        <v>26</v>
      </c>
      <c r="F473" s="10">
        <f t="shared" si="49"/>
        <v>0.9719626168224299</v>
      </c>
      <c r="G473" s="10">
        <f t="shared" si="50"/>
        <v>2.8037383177570093E-2</v>
      </c>
      <c r="H473" s="17">
        <f t="shared" si="51"/>
        <v>0.75</v>
      </c>
      <c r="I473" s="11">
        <v>9.2592592592592588E-5</v>
      </c>
      <c r="J473" s="11">
        <v>1.7013888888888888E-3</v>
      </c>
      <c r="K473" s="8">
        <v>0.53195601851851848</v>
      </c>
      <c r="L473" s="11">
        <v>1.1111111111111111E-3</v>
      </c>
      <c r="M473" s="10">
        <v>0.92449999999999999</v>
      </c>
      <c r="N473" s="2">
        <f t="shared" si="52"/>
        <v>12</v>
      </c>
      <c r="O473" s="2">
        <f t="shared" si="53"/>
        <v>46</v>
      </c>
      <c r="P473" s="7">
        <f t="shared" si="54"/>
        <v>12.766666666666667</v>
      </c>
      <c r="Q473" s="4">
        <v>45481</v>
      </c>
      <c r="R473" s="5">
        <f t="shared" si="55"/>
        <v>28</v>
      </c>
    </row>
    <row r="474" spans="1:18" x14ac:dyDescent="0.2">
      <c r="A474" s="3">
        <v>13</v>
      </c>
      <c r="B474" s="3" t="s">
        <v>42</v>
      </c>
      <c r="C474" s="3" t="s">
        <v>13</v>
      </c>
      <c r="D474" s="17">
        <v>28</v>
      </c>
      <c r="E474" s="17">
        <v>26.25</v>
      </c>
      <c r="F474" s="10">
        <f t="shared" si="49"/>
        <v>0.9375</v>
      </c>
      <c r="G474" s="10">
        <f t="shared" si="50"/>
        <v>6.25E-2</v>
      </c>
      <c r="H474" s="17">
        <f t="shared" si="51"/>
        <v>1.75</v>
      </c>
      <c r="I474" s="11">
        <v>2.7777777777777778E-4</v>
      </c>
      <c r="J474" s="11">
        <v>1.8287037037037037E-3</v>
      </c>
      <c r="K474" s="8">
        <v>0.46885416666666668</v>
      </c>
      <c r="L474" s="11">
        <v>3.1018518518518517E-3</v>
      </c>
      <c r="M474" s="10">
        <v>0.67269999999999996</v>
      </c>
      <c r="N474" s="2">
        <f t="shared" si="52"/>
        <v>11</v>
      </c>
      <c r="O474" s="2">
        <f t="shared" si="53"/>
        <v>15</v>
      </c>
      <c r="P474" s="7">
        <f t="shared" si="54"/>
        <v>11.25</v>
      </c>
      <c r="Q474" s="4">
        <v>45503</v>
      </c>
      <c r="R474" s="5">
        <f t="shared" si="55"/>
        <v>31</v>
      </c>
    </row>
    <row r="475" spans="1:18" x14ac:dyDescent="0.2">
      <c r="A475" s="3">
        <v>14</v>
      </c>
      <c r="B475" s="3" t="s">
        <v>43</v>
      </c>
      <c r="C475" s="3" t="s">
        <v>14</v>
      </c>
      <c r="D475" s="17">
        <v>5.25</v>
      </c>
      <c r="E475" s="17">
        <v>5.25</v>
      </c>
      <c r="F475" s="10">
        <f t="shared" si="49"/>
        <v>1</v>
      </c>
      <c r="G475" s="10">
        <f t="shared" si="50"/>
        <v>0</v>
      </c>
      <c r="H475" s="17">
        <f t="shared" si="51"/>
        <v>0</v>
      </c>
      <c r="I475" s="11">
        <v>3.7037037037037035E-4</v>
      </c>
      <c r="J475" s="11">
        <v>1.7476851851851852E-3</v>
      </c>
      <c r="K475" s="8">
        <v>0.24792824074074074</v>
      </c>
      <c r="L475" s="11">
        <v>9.837962962962962E-4</v>
      </c>
      <c r="M475" s="10">
        <v>0.52380000000000004</v>
      </c>
      <c r="N475" s="2">
        <f t="shared" si="52"/>
        <v>5</v>
      </c>
      <c r="O475" s="2">
        <f t="shared" si="53"/>
        <v>57</v>
      </c>
      <c r="P475" s="7">
        <f t="shared" si="54"/>
        <v>5.95</v>
      </c>
      <c r="Q475" s="4">
        <v>45496</v>
      </c>
      <c r="R475" s="5">
        <f t="shared" si="55"/>
        <v>30</v>
      </c>
    </row>
    <row r="476" spans="1:18" x14ac:dyDescent="0.2">
      <c r="A476" s="3">
        <v>15</v>
      </c>
      <c r="B476" s="3" t="s">
        <v>47</v>
      </c>
      <c r="C476" s="3" t="s">
        <v>15</v>
      </c>
      <c r="D476" s="17">
        <v>31.25</v>
      </c>
      <c r="E476" s="17">
        <v>26</v>
      </c>
      <c r="F476" s="10">
        <f t="shared" si="49"/>
        <v>0.83199999999999996</v>
      </c>
      <c r="G476" s="10">
        <f t="shared" si="50"/>
        <v>0.16800000000000001</v>
      </c>
      <c r="H476" s="17">
        <f t="shared" si="51"/>
        <v>5.25</v>
      </c>
      <c r="I476" s="11">
        <v>4.2824074074074075E-4</v>
      </c>
      <c r="J476" s="11">
        <v>1.8981481481481482E-3</v>
      </c>
      <c r="K476" s="8">
        <v>0.25768518518518518</v>
      </c>
      <c r="L476" s="11">
        <v>1.9097222222222222E-3</v>
      </c>
      <c r="M476" s="10">
        <v>0.44629999999999997</v>
      </c>
      <c r="N476" s="2">
        <f t="shared" si="52"/>
        <v>6</v>
      </c>
      <c r="O476" s="2">
        <f t="shared" si="53"/>
        <v>11</v>
      </c>
      <c r="P476" s="7">
        <f t="shared" si="54"/>
        <v>6.1833333333333336</v>
      </c>
      <c r="Q476" s="4">
        <v>45487</v>
      </c>
      <c r="R476" s="5">
        <f t="shared" si="55"/>
        <v>29</v>
      </c>
    </row>
    <row r="477" spans="1:18" x14ac:dyDescent="0.2">
      <c r="A477" s="3">
        <v>16</v>
      </c>
      <c r="B477" s="3" t="s">
        <v>48</v>
      </c>
      <c r="C477" s="3" t="s">
        <v>16</v>
      </c>
      <c r="D477" s="17">
        <v>8.75</v>
      </c>
      <c r="E477" s="17">
        <v>8.5</v>
      </c>
      <c r="F477" s="10">
        <f t="shared" si="49"/>
        <v>0.97142857142857142</v>
      </c>
      <c r="G477" s="10">
        <f t="shared" si="50"/>
        <v>2.8571428571428571E-2</v>
      </c>
      <c r="H477" s="17">
        <f t="shared" si="51"/>
        <v>0.25</v>
      </c>
      <c r="I477" s="11">
        <v>2.7777777777777778E-4</v>
      </c>
      <c r="J477" s="11">
        <v>1.5277777777777779E-3</v>
      </c>
      <c r="K477" s="8">
        <v>0.91449074074074077</v>
      </c>
      <c r="L477" s="11">
        <v>1.5740740740740741E-3</v>
      </c>
      <c r="M477" s="10">
        <v>0.7429</v>
      </c>
      <c r="N477" s="2">
        <f t="shared" si="52"/>
        <v>21</v>
      </c>
      <c r="O477" s="2">
        <f t="shared" si="53"/>
        <v>56</v>
      </c>
      <c r="P477" s="7">
        <f t="shared" si="54"/>
        <v>21.933333333333334</v>
      </c>
      <c r="Q477" s="4">
        <v>45495</v>
      </c>
      <c r="R477" s="5">
        <f t="shared" si="55"/>
        <v>30</v>
      </c>
    </row>
    <row r="478" spans="1:18" x14ac:dyDescent="0.2">
      <c r="A478" s="3">
        <v>17</v>
      </c>
      <c r="B478" s="3" t="s">
        <v>49</v>
      </c>
      <c r="C478" s="3" t="s">
        <v>17</v>
      </c>
      <c r="D478" s="17">
        <v>30.25</v>
      </c>
      <c r="E478" s="17">
        <v>27.25</v>
      </c>
      <c r="F478" s="10">
        <f t="shared" si="49"/>
        <v>0.90082644628099173</v>
      </c>
      <c r="G478" s="10">
        <f t="shared" si="50"/>
        <v>9.9173553719008267E-2</v>
      </c>
      <c r="H478" s="17">
        <f t="shared" si="51"/>
        <v>3</v>
      </c>
      <c r="I478" s="11">
        <v>4.3981481481481481E-4</v>
      </c>
      <c r="J478" s="11">
        <v>1.7592592592592592E-3</v>
      </c>
      <c r="K478" s="8">
        <v>0.1270486111111111</v>
      </c>
      <c r="L478" s="11">
        <v>3.7152777777777778E-3</v>
      </c>
      <c r="M478" s="10">
        <v>0.53779999999999994</v>
      </c>
      <c r="N478" s="2">
        <f t="shared" si="52"/>
        <v>3</v>
      </c>
      <c r="O478" s="2">
        <f t="shared" si="53"/>
        <v>2</v>
      </c>
      <c r="P478" s="7">
        <f t="shared" si="54"/>
        <v>3.0333333333333332</v>
      </c>
      <c r="Q478" s="4">
        <v>45503</v>
      </c>
      <c r="R478" s="5">
        <f t="shared" si="55"/>
        <v>31</v>
      </c>
    </row>
    <row r="479" spans="1:18" x14ac:dyDescent="0.2">
      <c r="A479" s="3">
        <v>18</v>
      </c>
      <c r="B479" s="3" t="s">
        <v>44</v>
      </c>
      <c r="C479" s="3" t="s">
        <v>18</v>
      </c>
      <c r="D479" s="17">
        <v>33.75</v>
      </c>
      <c r="E479" s="17">
        <v>30.5</v>
      </c>
      <c r="F479" s="10">
        <f t="shared" si="49"/>
        <v>0.90370370370370368</v>
      </c>
      <c r="G479" s="10">
        <f t="shared" si="50"/>
        <v>9.6296296296296297E-2</v>
      </c>
      <c r="H479" s="17">
        <f t="shared" si="51"/>
        <v>3.25</v>
      </c>
      <c r="I479" s="11">
        <v>3.7037037037037035E-4</v>
      </c>
      <c r="J479" s="11">
        <v>1.7824074074074075E-3</v>
      </c>
      <c r="K479" s="8">
        <v>0.26858796296296295</v>
      </c>
      <c r="L479" s="11">
        <v>2.1759259259259258E-3</v>
      </c>
      <c r="M479" s="10">
        <v>0.57579999999999998</v>
      </c>
      <c r="N479" s="2">
        <f t="shared" si="52"/>
        <v>6</v>
      </c>
      <c r="O479" s="2">
        <f t="shared" si="53"/>
        <v>26</v>
      </c>
      <c r="P479" s="7">
        <f t="shared" si="54"/>
        <v>6.4333333333333336</v>
      </c>
      <c r="Q479" s="4">
        <v>45502</v>
      </c>
      <c r="R479" s="5">
        <f t="shared" si="55"/>
        <v>31</v>
      </c>
    </row>
    <row r="480" spans="1:18" x14ac:dyDescent="0.2">
      <c r="A480" s="3">
        <v>19</v>
      </c>
      <c r="B480" s="3" t="s">
        <v>45</v>
      </c>
      <c r="C480" s="3" t="s">
        <v>19</v>
      </c>
      <c r="D480" s="17">
        <v>29.25</v>
      </c>
      <c r="E480" s="17">
        <v>28.5</v>
      </c>
      <c r="F480" s="10">
        <f t="shared" si="49"/>
        <v>0.97435897435897434</v>
      </c>
      <c r="G480" s="10">
        <f t="shared" si="50"/>
        <v>2.564102564102564E-2</v>
      </c>
      <c r="H480" s="17">
        <f t="shared" si="51"/>
        <v>0.75</v>
      </c>
      <c r="I480" s="11">
        <v>2.5462962962962961E-4</v>
      </c>
      <c r="J480" s="11">
        <v>1.8287037037037037E-3</v>
      </c>
      <c r="K480" s="8">
        <v>0.93064814814814811</v>
      </c>
      <c r="L480" s="11">
        <v>1.7013888888888888E-3</v>
      </c>
      <c r="M480" s="10">
        <v>0.75860000000000005</v>
      </c>
      <c r="N480" s="2">
        <f t="shared" si="52"/>
        <v>22</v>
      </c>
      <c r="O480" s="2">
        <f t="shared" si="53"/>
        <v>20</v>
      </c>
      <c r="P480" s="7">
        <f t="shared" si="54"/>
        <v>22.333333333333332</v>
      </c>
      <c r="Q480" s="4">
        <v>45474</v>
      </c>
      <c r="R480" s="5">
        <f t="shared" si="55"/>
        <v>27</v>
      </c>
    </row>
    <row r="481" spans="1:18" x14ac:dyDescent="0.2">
      <c r="A481" s="3">
        <v>20</v>
      </c>
      <c r="B481" s="3" t="s">
        <v>46</v>
      </c>
      <c r="C481" s="3" t="s">
        <v>20</v>
      </c>
      <c r="D481" s="17">
        <v>28.5</v>
      </c>
      <c r="E481" s="17">
        <v>24.25</v>
      </c>
      <c r="F481" s="10">
        <f t="shared" si="49"/>
        <v>0.85087719298245612</v>
      </c>
      <c r="G481" s="10">
        <f t="shared" si="50"/>
        <v>0.14912280701754385</v>
      </c>
      <c r="H481" s="17">
        <f t="shared" si="51"/>
        <v>4.25</v>
      </c>
      <c r="I481" s="11">
        <v>4.5138888888888887E-4</v>
      </c>
      <c r="J481" s="11">
        <v>1.9675925925925924E-3</v>
      </c>
      <c r="K481" s="8">
        <v>0.5972453703703704</v>
      </c>
      <c r="L481" s="11">
        <v>5.7407407407407407E-3</v>
      </c>
      <c r="M481" s="10">
        <v>0.45129999999999998</v>
      </c>
      <c r="N481" s="2">
        <f t="shared" si="52"/>
        <v>14</v>
      </c>
      <c r="O481" s="2">
        <f t="shared" si="53"/>
        <v>20</v>
      </c>
      <c r="P481" s="7">
        <f t="shared" si="54"/>
        <v>14.333333333333334</v>
      </c>
      <c r="Q481" s="4">
        <v>45476</v>
      </c>
      <c r="R481" s="5">
        <f t="shared" si="55"/>
        <v>27</v>
      </c>
    </row>
    <row r="482" spans="1:18" x14ac:dyDescent="0.2">
      <c r="A482" s="3">
        <v>1</v>
      </c>
      <c r="B482" s="3" t="s">
        <v>30</v>
      </c>
      <c r="C482" s="3" t="s">
        <v>1</v>
      </c>
      <c r="D482" s="17">
        <v>12.5</v>
      </c>
      <c r="E482" s="17">
        <v>12.25</v>
      </c>
      <c r="F482" s="10">
        <f t="shared" si="49"/>
        <v>0.98</v>
      </c>
      <c r="G482" s="10">
        <f t="shared" si="50"/>
        <v>0.02</v>
      </c>
      <c r="H482" s="17">
        <f t="shared" si="51"/>
        <v>0.25</v>
      </c>
      <c r="I482" s="11">
        <v>4.0509259259259258E-4</v>
      </c>
      <c r="J482" s="11">
        <v>2.0254629629629629E-3</v>
      </c>
      <c r="K482" s="8">
        <v>7.743055555555556E-3</v>
      </c>
      <c r="L482" s="11">
        <v>1.6435185185185185E-3</v>
      </c>
      <c r="M482" s="10">
        <v>0.52</v>
      </c>
      <c r="N482" s="2">
        <f t="shared" si="52"/>
        <v>0</v>
      </c>
      <c r="O482" s="2">
        <f t="shared" si="53"/>
        <v>11</v>
      </c>
      <c r="P482" s="7">
        <f t="shared" si="54"/>
        <v>0.18333333333333332</v>
      </c>
      <c r="Q482" s="4">
        <v>45495</v>
      </c>
      <c r="R482" s="5">
        <f t="shared" si="55"/>
        <v>30</v>
      </c>
    </row>
    <row r="483" spans="1:18" x14ac:dyDescent="0.2">
      <c r="A483" s="3">
        <v>2</v>
      </c>
      <c r="B483" s="3" t="s">
        <v>31</v>
      </c>
      <c r="C483" s="3" t="s">
        <v>2</v>
      </c>
      <c r="D483" s="17">
        <v>51.75</v>
      </c>
      <c r="E483" s="17">
        <v>49.5</v>
      </c>
      <c r="F483" s="10">
        <f t="shared" si="49"/>
        <v>0.95652173913043481</v>
      </c>
      <c r="G483" s="10">
        <f t="shared" si="50"/>
        <v>4.3478260869565216E-2</v>
      </c>
      <c r="H483" s="17">
        <f t="shared" si="51"/>
        <v>2.25</v>
      </c>
      <c r="I483" s="11">
        <v>1.8518518518518518E-4</v>
      </c>
      <c r="J483" s="11">
        <v>1.8865740740740742E-3</v>
      </c>
      <c r="K483" s="8">
        <v>0.35143518518518518</v>
      </c>
      <c r="L483" s="11">
        <v>2.673611111111111E-3</v>
      </c>
      <c r="M483" s="10">
        <v>0.80489999999999995</v>
      </c>
      <c r="N483" s="2">
        <f t="shared" si="52"/>
        <v>8</v>
      </c>
      <c r="O483" s="2">
        <f t="shared" si="53"/>
        <v>26</v>
      </c>
      <c r="P483" s="7">
        <f t="shared" si="54"/>
        <v>8.4333333333333336</v>
      </c>
      <c r="Q483" s="4">
        <v>45485</v>
      </c>
      <c r="R483" s="5">
        <f t="shared" si="55"/>
        <v>28</v>
      </c>
    </row>
    <row r="484" spans="1:18" x14ac:dyDescent="0.2">
      <c r="A484" s="3">
        <v>3</v>
      </c>
      <c r="B484" s="3" t="s">
        <v>32</v>
      </c>
      <c r="C484" s="3" t="s">
        <v>3</v>
      </c>
      <c r="D484" s="17">
        <v>47.25</v>
      </c>
      <c r="E484" s="17">
        <v>45.75</v>
      </c>
      <c r="F484" s="10">
        <f t="shared" si="49"/>
        <v>0.96825396825396826</v>
      </c>
      <c r="G484" s="10">
        <f t="shared" si="50"/>
        <v>3.1746031746031744E-2</v>
      </c>
      <c r="H484" s="17">
        <f t="shared" si="51"/>
        <v>1.5</v>
      </c>
      <c r="I484" s="11">
        <v>2.4305555555555555E-4</v>
      </c>
      <c r="J484" s="11">
        <v>1.7476851851851852E-3</v>
      </c>
      <c r="K484" s="8">
        <v>0.75991898148148151</v>
      </c>
      <c r="L484" s="11">
        <v>2.7546296296296294E-3</v>
      </c>
      <c r="M484" s="10">
        <v>0.7419</v>
      </c>
      <c r="N484" s="2">
        <f t="shared" si="52"/>
        <v>18</v>
      </c>
      <c r="O484" s="2">
        <f t="shared" si="53"/>
        <v>14</v>
      </c>
      <c r="P484" s="7">
        <f t="shared" si="54"/>
        <v>18.233333333333334</v>
      </c>
      <c r="Q484" s="4">
        <v>45485</v>
      </c>
      <c r="R484" s="5">
        <f t="shared" si="55"/>
        <v>28</v>
      </c>
    </row>
    <row r="485" spans="1:18" x14ac:dyDescent="0.2">
      <c r="A485" s="3">
        <v>4</v>
      </c>
      <c r="B485" s="3" t="s">
        <v>33</v>
      </c>
      <c r="C485" s="3" t="s">
        <v>4</v>
      </c>
      <c r="D485" s="17">
        <v>40.5</v>
      </c>
      <c r="E485" s="17">
        <v>39</v>
      </c>
      <c r="F485" s="10">
        <f t="shared" si="49"/>
        <v>0.96296296296296291</v>
      </c>
      <c r="G485" s="10">
        <f t="shared" si="50"/>
        <v>3.7037037037037035E-2</v>
      </c>
      <c r="H485" s="17">
        <f t="shared" si="51"/>
        <v>1.5</v>
      </c>
      <c r="I485" s="11">
        <v>2.7777777777777778E-4</v>
      </c>
      <c r="J485" s="11">
        <v>1.6435185185185185E-3</v>
      </c>
      <c r="K485" s="8">
        <v>0.61296296296296293</v>
      </c>
      <c r="L485" s="11">
        <v>1.4814814814814814E-3</v>
      </c>
      <c r="M485" s="10">
        <v>0.66459999999999997</v>
      </c>
      <c r="N485" s="2">
        <f t="shared" si="52"/>
        <v>14</v>
      </c>
      <c r="O485" s="2">
        <f t="shared" si="53"/>
        <v>42</v>
      </c>
      <c r="P485" s="7">
        <f t="shared" si="54"/>
        <v>14.7</v>
      </c>
      <c r="Q485" s="4">
        <v>45495</v>
      </c>
      <c r="R485" s="5">
        <f t="shared" si="55"/>
        <v>30</v>
      </c>
    </row>
    <row r="486" spans="1:18" x14ac:dyDescent="0.2">
      <c r="A486" s="3">
        <v>5</v>
      </c>
      <c r="B486" s="3" t="s">
        <v>34</v>
      </c>
      <c r="C486" s="3" t="s">
        <v>5</v>
      </c>
      <c r="D486" s="17">
        <v>44.25</v>
      </c>
      <c r="E486" s="17">
        <v>41.25</v>
      </c>
      <c r="F486" s="10">
        <f t="shared" si="49"/>
        <v>0.93220338983050843</v>
      </c>
      <c r="G486" s="10">
        <f t="shared" si="50"/>
        <v>6.7796610169491525E-2</v>
      </c>
      <c r="H486" s="17">
        <f t="shared" si="51"/>
        <v>3</v>
      </c>
      <c r="I486" s="11">
        <v>3.0092592592592595E-4</v>
      </c>
      <c r="J486" s="11">
        <v>1.7476851851851852E-3</v>
      </c>
      <c r="K486" s="8">
        <v>0.57425925925925925</v>
      </c>
      <c r="L486" s="11">
        <v>2.662037037037037E-3</v>
      </c>
      <c r="M486" s="10">
        <v>0.66469999999999996</v>
      </c>
      <c r="N486" s="2">
        <f t="shared" si="52"/>
        <v>13</v>
      </c>
      <c r="O486" s="2">
        <f t="shared" si="53"/>
        <v>46</v>
      </c>
      <c r="P486" s="7">
        <f t="shared" si="54"/>
        <v>13.766666666666667</v>
      </c>
      <c r="Q486" s="4">
        <v>45503</v>
      </c>
      <c r="R486" s="5">
        <f t="shared" si="55"/>
        <v>31</v>
      </c>
    </row>
    <row r="487" spans="1:18" x14ac:dyDescent="0.2">
      <c r="A487" s="3">
        <v>6</v>
      </c>
      <c r="B487" s="3" t="s">
        <v>35</v>
      </c>
      <c r="C487" s="3" t="s">
        <v>6</v>
      </c>
      <c r="D487" s="17">
        <v>44.25</v>
      </c>
      <c r="E487" s="17">
        <v>41.75</v>
      </c>
      <c r="F487" s="10">
        <f t="shared" si="49"/>
        <v>0.94350282485875703</v>
      </c>
      <c r="G487" s="10">
        <f t="shared" si="50"/>
        <v>5.6497175141242938E-2</v>
      </c>
      <c r="H487" s="17">
        <f t="shared" si="51"/>
        <v>2.5</v>
      </c>
      <c r="I487" s="11">
        <v>2.6620370370370372E-4</v>
      </c>
      <c r="J487" s="11">
        <v>1.7939814814814815E-3</v>
      </c>
      <c r="K487" s="8">
        <v>0.52523148148148147</v>
      </c>
      <c r="L487" s="11">
        <v>1.9097222222222222E-3</v>
      </c>
      <c r="M487" s="10">
        <v>0.68969999999999998</v>
      </c>
      <c r="N487" s="2">
        <f t="shared" si="52"/>
        <v>12</v>
      </c>
      <c r="O487" s="2">
        <f t="shared" si="53"/>
        <v>36</v>
      </c>
      <c r="P487" s="7">
        <f t="shared" si="54"/>
        <v>12.6</v>
      </c>
      <c r="Q487" s="4">
        <v>45493</v>
      </c>
      <c r="R487" s="5">
        <f t="shared" si="55"/>
        <v>29</v>
      </c>
    </row>
    <row r="488" spans="1:18" x14ac:dyDescent="0.2">
      <c r="A488" s="3">
        <v>7</v>
      </c>
      <c r="B488" s="3" t="s">
        <v>36</v>
      </c>
      <c r="C488" s="3" t="s">
        <v>7</v>
      </c>
      <c r="D488" s="17">
        <v>40.75</v>
      </c>
      <c r="E488" s="17">
        <v>33.5</v>
      </c>
      <c r="F488" s="10">
        <f t="shared" si="49"/>
        <v>0.82208588957055218</v>
      </c>
      <c r="G488" s="10">
        <f t="shared" si="50"/>
        <v>0.17791411042944785</v>
      </c>
      <c r="H488" s="17">
        <f t="shared" si="51"/>
        <v>7.25</v>
      </c>
      <c r="I488" s="11">
        <v>4.3981481481481481E-4</v>
      </c>
      <c r="J488" s="11">
        <v>1.8749999999999999E-3</v>
      </c>
      <c r="K488" s="8">
        <v>0.25599537037037035</v>
      </c>
      <c r="L488" s="11">
        <v>5.0462962962962961E-3</v>
      </c>
      <c r="M488" s="10">
        <v>0.47199999999999998</v>
      </c>
      <c r="N488" s="2">
        <f t="shared" si="52"/>
        <v>6</v>
      </c>
      <c r="O488" s="2">
        <f t="shared" si="53"/>
        <v>8</v>
      </c>
      <c r="P488" s="7">
        <f t="shared" si="54"/>
        <v>6.1333333333333337</v>
      </c>
      <c r="Q488" s="4">
        <v>45498</v>
      </c>
      <c r="R488" s="5">
        <f t="shared" si="55"/>
        <v>30</v>
      </c>
    </row>
    <row r="489" spans="1:18" x14ac:dyDescent="0.2">
      <c r="A489" s="3">
        <v>8</v>
      </c>
      <c r="B489" s="3" t="s">
        <v>37</v>
      </c>
      <c r="C489" s="3" t="s">
        <v>8</v>
      </c>
      <c r="D489" s="17">
        <v>6</v>
      </c>
      <c r="E489" s="17">
        <v>5</v>
      </c>
      <c r="F489" s="10">
        <f t="shared" si="49"/>
        <v>0.83333333333333337</v>
      </c>
      <c r="G489" s="10">
        <f t="shared" si="50"/>
        <v>0.16666666666666666</v>
      </c>
      <c r="H489" s="17">
        <f t="shared" si="51"/>
        <v>1</v>
      </c>
      <c r="I489" s="11">
        <v>3.0092592592592595E-4</v>
      </c>
      <c r="J489" s="11">
        <v>2.3495370370370371E-3</v>
      </c>
      <c r="K489" s="8">
        <v>0.10533564814814815</v>
      </c>
      <c r="L489" s="11">
        <v>1.5740740740740741E-3</v>
      </c>
      <c r="M489" s="10">
        <v>0.6522</v>
      </c>
      <c r="N489" s="2">
        <f t="shared" si="52"/>
        <v>2</v>
      </c>
      <c r="O489" s="2">
        <f t="shared" si="53"/>
        <v>31</v>
      </c>
      <c r="P489" s="7">
        <f t="shared" si="54"/>
        <v>2.5166666666666666</v>
      </c>
      <c r="Q489" s="4">
        <v>45482</v>
      </c>
      <c r="R489" s="5">
        <f t="shared" si="55"/>
        <v>28</v>
      </c>
    </row>
    <row r="490" spans="1:18" x14ac:dyDescent="0.2">
      <c r="A490" s="3">
        <v>9</v>
      </c>
      <c r="B490" s="3" t="s">
        <v>38</v>
      </c>
      <c r="C490" s="3" t="s">
        <v>9</v>
      </c>
      <c r="D490" s="17">
        <v>36.5</v>
      </c>
      <c r="E490" s="17">
        <v>34.75</v>
      </c>
      <c r="F490" s="10">
        <f t="shared" si="49"/>
        <v>0.95205479452054798</v>
      </c>
      <c r="G490" s="10">
        <f t="shared" si="50"/>
        <v>4.7945205479452052E-2</v>
      </c>
      <c r="H490" s="17">
        <f t="shared" si="51"/>
        <v>1.75</v>
      </c>
      <c r="I490" s="11">
        <v>2.0833333333333335E-4</v>
      </c>
      <c r="J490" s="11">
        <v>1.7824074074074075E-3</v>
      </c>
      <c r="K490" s="8">
        <v>0.50490740740740736</v>
      </c>
      <c r="L490" s="11">
        <v>4.409722222222222E-3</v>
      </c>
      <c r="M490" s="10">
        <v>0.75860000000000005</v>
      </c>
      <c r="N490" s="2">
        <f t="shared" si="52"/>
        <v>12</v>
      </c>
      <c r="O490" s="2">
        <f t="shared" si="53"/>
        <v>7</v>
      </c>
      <c r="P490" s="7">
        <f t="shared" si="54"/>
        <v>12.116666666666667</v>
      </c>
      <c r="Q490" s="4">
        <v>45485</v>
      </c>
      <c r="R490" s="5">
        <f t="shared" si="55"/>
        <v>28</v>
      </c>
    </row>
    <row r="491" spans="1:18" x14ac:dyDescent="0.2">
      <c r="A491" s="3">
        <v>10</v>
      </c>
      <c r="B491" s="3" t="s">
        <v>39</v>
      </c>
      <c r="C491" s="3" t="s">
        <v>10</v>
      </c>
      <c r="D491" s="17">
        <v>35.75</v>
      </c>
      <c r="E491" s="17">
        <v>35.25</v>
      </c>
      <c r="F491" s="10">
        <f t="shared" si="49"/>
        <v>0.98601398601398604</v>
      </c>
      <c r="G491" s="10">
        <f t="shared" si="50"/>
        <v>1.3986013986013986E-2</v>
      </c>
      <c r="H491" s="17">
        <f t="shared" si="51"/>
        <v>0.5</v>
      </c>
      <c r="I491" s="11">
        <v>2.5462962962962961E-4</v>
      </c>
      <c r="J491" s="11">
        <v>1.9097222222222222E-3</v>
      </c>
      <c r="K491" s="8">
        <v>0.15415509259259258</v>
      </c>
      <c r="L491" s="11">
        <v>1.9097222222222222E-3</v>
      </c>
      <c r="M491" s="10">
        <v>0.72030000000000005</v>
      </c>
      <c r="N491" s="2">
        <f t="shared" si="52"/>
        <v>3</v>
      </c>
      <c r="O491" s="2">
        <f t="shared" si="53"/>
        <v>41</v>
      </c>
      <c r="P491" s="7">
        <f t="shared" si="54"/>
        <v>3.6833333333333336</v>
      </c>
      <c r="Q491" s="4">
        <v>45493</v>
      </c>
      <c r="R491" s="5">
        <f t="shared" si="55"/>
        <v>29</v>
      </c>
    </row>
    <row r="492" spans="1:18" x14ac:dyDescent="0.2">
      <c r="A492" s="3">
        <v>11</v>
      </c>
      <c r="B492" s="3" t="s">
        <v>40</v>
      </c>
      <c r="C492" s="3" t="s">
        <v>11</v>
      </c>
      <c r="D492" s="17">
        <v>33</v>
      </c>
      <c r="E492" s="17">
        <v>30.5</v>
      </c>
      <c r="F492" s="10">
        <f t="shared" si="49"/>
        <v>0.9242424242424242</v>
      </c>
      <c r="G492" s="10">
        <f t="shared" si="50"/>
        <v>7.575757575757576E-2</v>
      </c>
      <c r="H492" s="17">
        <f t="shared" si="51"/>
        <v>2.5</v>
      </c>
      <c r="I492" s="11">
        <v>3.5879629629629629E-4</v>
      </c>
      <c r="J492" s="11">
        <v>1.712962962962963E-3</v>
      </c>
      <c r="K492" s="8">
        <v>3.5405092592592592E-2</v>
      </c>
      <c r="L492" s="11">
        <v>3.1944444444444446E-3</v>
      </c>
      <c r="M492" s="10">
        <v>0.56489999999999996</v>
      </c>
      <c r="N492" s="2">
        <f t="shared" si="52"/>
        <v>0</v>
      </c>
      <c r="O492" s="2">
        <f t="shared" si="53"/>
        <v>50</v>
      </c>
      <c r="P492" s="7">
        <f t="shared" si="54"/>
        <v>0.83333333333333337</v>
      </c>
      <c r="Q492" s="4">
        <v>45477</v>
      </c>
      <c r="R492" s="5">
        <f t="shared" si="55"/>
        <v>27</v>
      </c>
    </row>
    <row r="493" spans="1:18" x14ac:dyDescent="0.2">
      <c r="A493" s="3">
        <v>12</v>
      </c>
      <c r="B493" s="3" t="s">
        <v>41</v>
      </c>
      <c r="C493" s="3" t="s">
        <v>12</v>
      </c>
      <c r="D493" s="17">
        <v>34.25</v>
      </c>
      <c r="E493" s="17">
        <v>32.5</v>
      </c>
      <c r="F493" s="10">
        <f t="shared" si="49"/>
        <v>0.94890510948905105</v>
      </c>
      <c r="G493" s="10">
        <f t="shared" si="50"/>
        <v>5.1094890510948905E-2</v>
      </c>
      <c r="H493" s="17">
        <f t="shared" si="51"/>
        <v>1.75</v>
      </c>
      <c r="I493" s="11">
        <v>3.0092592592592595E-4</v>
      </c>
      <c r="J493" s="11">
        <v>1.6782407407407408E-3</v>
      </c>
      <c r="K493" s="8">
        <v>0.97979166666666662</v>
      </c>
      <c r="L493" s="11">
        <v>1.4583333333333334E-3</v>
      </c>
      <c r="M493" s="10">
        <v>0.64439999999999997</v>
      </c>
      <c r="N493" s="2">
        <f t="shared" si="52"/>
        <v>23</v>
      </c>
      <c r="O493" s="2">
        <f t="shared" si="53"/>
        <v>30</v>
      </c>
      <c r="P493" s="7">
        <f t="shared" si="54"/>
        <v>23.5</v>
      </c>
      <c r="Q493" s="4">
        <v>45475</v>
      </c>
      <c r="R493" s="5">
        <f t="shared" si="55"/>
        <v>27</v>
      </c>
    </row>
    <row r="494" spans="1:18" x14ac:dyDescent="0.2">
      <c r="A494" s="3">
        <v>13</v>
      </c>
      <c r="B494" s="3" t="s">
        <v>42</v>
      </c>
      <c r="C494" s="3" t="s">
        <v>13</v>
      </c>
      <c r="D494" s="17">
        <v>28</v>
      </c>
      <c r="E494" s="17">
        <v>26</v>
      </c>
      <c r="F494" s="10">
        <f t="shared" si="49"/>
        <v>0.9285714285714286</v>
      </c>
      <c r="G494" s="10">
        <f t="shared" si="50"/>
        <v>7.1428571428571425E-2</v>
      </c>
      <c r="H494" s="17">
        <f t="shared" si="51"/>
        <v>2</v>
      </c>
      <c r="I494" s="11">
        <v>4.9768518518518521E-4</v>
      </c>
      <c r="J494" s="11">
        <v>1.8171296296296297E-3</v>
      </c>
      <c r="K494" s="8">
        <v>0.96181712962962962</v>
      </c>
      <c r="L494" s="11">
        <v>2.8587962962962963E-3</v>
      </c>
      <c r="M494" s="10">
        <v>0.40910000000000002</v>
      </c>
      <c r="N494" s="2">
        <f t="shared" si="52"/>
        <v>23</v>
      </c>
      <c r="O494" s="2">
        <f t="shared" si="53"/>
        <v>5</v>
      </c>
      <c r="P494" s="7">
        <f t="shared" si="54"/>
        <v>23.083333333333332</v>
      </c>
      <c r="Q494" s="4">
        <v>45500</v>
      </c>
      <c r="R494" s="5">
        <f t="shared" si="55"/>
        <v>30</v>
      </c>
    </row>
    <row r="495" spans="1:18" x14ac:dyDescent="0.2">
      <c r="A495" s="3">
        <v>14</v>
      </c>
      <c r="B495" s="3" t="s">
        <v>43</v>
      </c>
      <c r="C495" s="3" t="s">
        <v>14</v>
      </c>
      <c r="D495" s="17">
        <v>27.5</v>
      </c>
      <c r="E495" s="17">
        <v>22.75</v>
      </c>
      <c r="F495" s="10">
        <f t="shared" si="49"/>
        <v>0.82727272727272727</v>
      </c>
      <c r="G495" s="10">
        <f t="shared" si="50"/>
        <v>0.17272727272727273</v>
      </c>
      <c r="H495" s="17">
        <f t="shared" si="51"/>
        <v>4.75</v>
      </c>
      <c r="I495" s="11">
        <v>5.7870370370370367E-4</v>
      </c>
      <c r="J495" s="11">
        <v>1.8287037037037037E-3</v>
      </c>
      <c r="K495" s="8">
        <v>0.87298611111111113</v>
      </c>
      <c r="L495" s="11">
        <v>3.6111111111111109E-3</v>
      </c>
      <c r="M495" s="10">
        <v>0.36699999999999999</v>
      </c>
      <c r="N495" s="2">
        <f t="shared" si="52"/>
        <v>20</v>
      </c>
      <c r="O495" s="2">
        <f t="shared" si="53"/>
        <v>57</v>
      </c>
      <c r="P495" s="7">
        <f t="shared" si="54"/>
        <v>20.95</v>
      </c>
      <c r="Q495" s="4">
        <v>45493</v>
      </c>
      <c r="R495" s="5">
        <f t="shared" si="55"/>
        <v>29</v>
      </c>
    </row>
    <row r="496" spans="1:18" x14ac:dyDescent="0.2">
      <c r="A496" s="3">
        <v>15</v>
      </c>
      <c r="B496" s="3" t="s">
        <v>47</v>
      </c>
      <c r="C496" s="3" t="s">
        <v>15</v>
      </c>
      <c r="D496" s="17">
        <v>6</v>
      </c>
      <c r="E496" s="17">
        <v>5.5</v>
      </c>
      <c r="F496" s="10">
        <f t="shared" si="49"/>
        <v>0.91666666666666663</v>
      </c>
      <c r="G496" s="10">
        <f t="shared" si="50"/>
        <v>8.3333333333333329E-2</v>
      </c>
      <c r="H496" s="17">
        <f t="shared" si="51"/>
        <v>0.5</v>
      </c>
      <c r="I496" s="11">
        <v>3.7037037037037035E-4</v>
      </c>
      <c r="J496" s="11">
        <v>1.5509259259259259E-3</v>
      </c>
      <c r="K496" s="8">
        <v>2.5787037037037035E-2</v>
      </c>
      <c r="L496" s="11">
        <v>3.3101851851851851E-3</v>
      </c>
      <c r="M496" s="10">
        <v>0.58330000000000004</v>
      </c>
      <c r="N496" s="2">
        <f t="shared" si="52"/>
        <v>0</v>
      </c>
      <c r="O496" s="2">
        <f t="shared" si="53"/>
        <v>37</v>
      </c>
      <c r="P496" s="7">
        <f t="shared" si="54"/>
        <v>0.6166666666666667</v>
      </c>
      <c r="Q496" s="4">
        <v>45487</v>
      </c>
      <c r="R496" s="5">
        <f t="shared" si="55"/>
        <v>29</v>
      </c>
    </row>
    <row r="497" spans="1:18" x14ac:dyDescent="0.2">
      <c r="A497" s="3">
        <v>16</v>
      </c>
      <c r="B497" s="3" t="s">
        <v>48</v>
      </c>
      <c r="C497" s="3" t="s">
        <v>16</v>
      </c>
      <c r="D497" s="17">
        <v>42</v>
      </c>
      <c r="E497" s="17">
        <v>38.5</v>
      </c>
      <c r="F497" s="10">
        <f t="shared" si="49"/>
        <v>0.91666666666666663</v>
      </c>
      <c r="G497" s="10">
        <f t="shared" si="50"/>
        <v>8.3333333333333329E-2</v>
      </c>
      <c r="H497" s="17">
        <f t="shared" si="51"/>
        <v>3.5</v>
      </c>
      <c r="I497" s="11">
        <v>4.1666666666666669E-4</v>
      </c>
      <c r="J497" s="11">
        <v>1.8981481481481482E-3</v>
      </c>
      <c r="K497" s="8">
        <v>0.28680555555555554</v>
      </c>
      <c r="L497" s="11">
        <v>2.685185185185185E-3</v>
      </c>
      <c r="M497" s="10">
        <v>0.49399999999999999</v>
      </c>
      <c r="N497" s="2">
        <f t="shared" si="52"/>
        <v>6</v>
      </c>
      <c r="O497" s="2">
        <f t="shared" si="53"/>
        <v>53</v>
      </c>
      <c r="P497" s="7">
        <f t="shared" si="54"/>
        <v>6.8833333333333329</v>
      </c>
      <c r="Q497" s="4">
        <v>45485</v>
      </c>
      <c r="R497" s="5">
        <f t="shared" si="55"/>
        <v>28</v>
      </c>
    </row>
    <row r="498" spans="1:18" x14ac:dyDescent="0.2">
      <c r="A498" s="3">
        <v>17</v>
      </c>
      <c r="B498" s="3" t="s">
        <v>49</v>
      </c>
      <c r="C498" s="3" t="s">
        <v>17</v>
      </c>
      <c r="D498" s="17">
        <v>36.5</v>
      </c>
      <c r="E498" s="17">
        <v>29</v>
      </c>
      <c r="F498" s="10">
        <f t="shared" si="49"/>
        <v>0.79452054794520544</v>
      </c>
      <c r="G498" s="10">
        <f t="shared" si="50"/>
        <v>0.20547945205479451</v>
      </c>
      <c r="H498" s="17">
        <f t="shared" si="51"/>
        <v>7.5</v>
      </c>
      <c r="I498" s="11">
        <v>4.861111111111111E-4</v>
      </c>
      <c r="J498" s="11">
        <v>1.712962962962963E-3</v>
      </c>
      <c r="K498" s="8">
        <v>0.59525462962962961</v>
      </c>
      <c r="L498" s="11">
        <v>1.0416666666666666E-2</v>
      </c>
      <c r="M498" s="10">
        <v>0.54930000000000001</v>
      </c>
      <c r="N498" s="2">
        <f t="shared" si="52"/>
        <v>14</v>
      </c>
      <c r="O498" s="2">
        <f t="shared" si="53"/>
        <v>17</v>
      </c>
      <c r="P498" s="7">
        <f t="shared" si="54"/>
        <v>14.283333333333333</v>
      </c>
      <c r="Q498" s="4">
        <v>45480</v>
      </c>
      <c r="R498" s="5">
        <f t="shared" si="55"/>
        <v>28</v>
      </c>
    </row>
    <row r="499" spans="1:18" x14ac:dyDescent="0.2">
      <c r="A499" s="3">
        <v>18</v>
      </c>
      <c r="B499" s="3" t="s">
        <v>44</v>
      </c>
      <c r="C499" s="3" t="s">
        <v>18</v>
      </c>
      <c r="D499" s="17">
        <v>25</v>
      </c>
      <c r="E499" s="17">
        <v>23.75</v>
      </c>
      <c r="F499" s="10">
        <f t="shared" si="49"/>
        <v>0.95</v>
      </c>
      <c r="G499" s="10">
        <f t="shared" si="50"/>
        <v>0.05</v>
      </c>
      <c r="H499" s="17">
        <f t="shared" si="51"/>
        <v>1.25</v>
      </c>
      <c r="I499" s="11">
        <v>3.5879629629629629E-4</v>
      </c>
      <c r="J499" s="11">
        <v>1.8287037037037037E-3</v>
      </c>
      <c r="K499" s="8">
        <v>0.4309027777777778</v>
      </c>
      <c r="L499" s="11">
        <v>2.0023148148148148E-3</v>
      </c>
      <c r="M499" s="10">
        <v>0.56999999999999995</v>
      </c>
      <c r="N499" s="2">
        <f t="shared" si="52"/>
        <v>10</v>
      </c>
      <c r="O499" s="2">
        <f t="shared" si="53"/>
        <v>20</v>
      </c>
      <c r="P499" s="7">
        <f t="shared" si="54"/>
        <v>10.333333333333334</v>
      </c>
      <c r="Q499" s="4">
        <v>45499</v>
      </c>
      <c r="R499" s="5">
        <f t="shared" si="55"/>
        <v>30</v>
      </c>
    </row>
    <row r="500" spans="1:18" x14ac:dyDescent="0.2">
      <c r="A500" s="3">
        <v>19</v>
      </c>
      <c r="B500" s="3" t="s">
        <v>45</v>
      </c>
      <c r="C500" s="3" t="s">
        <v>19</v>
      </c>
      <c r="D500" s="17">
        <v>36</v>
      </c>
      <c r="E500" s="17">
        <v>32.75</v>
      </c>
      <c r="F500" s="10">
        <f t="shared" si="49"/>
        <v>0.90972222222222221</v>
      </c>
      <c r="G500" s="10">
        <f t="shared" si="50"/>
        <v>9.0277777777777776E-2</v>
      </c>
      <c r="H500" s="17">
        <f t="shared" si="51"/>
        <v>3.25</v>
      </c>
      <c r="I500" s="11">
        <v>3.0092592592592595E-4</v>
      </c>
      <c r="J500" s="11">
        <v>1.7013888888888888E-3</v>
      </c>
      <c r="K500" s="8">
        <v>0.85940972222222223</v>
      </c>
      <c r="L500" s="11">
        <v>1.8171296296296297E-3</v>
      </c>
      <c r="M500" s="10">
        <v>0.63570000000000004</v>
      </c>
      <c r="N500" s="2">
        <f t="shared" si="52"/>
        <v>20</v>
      </c>
      <c r="O500" s="2">
        <f t="shared" si="53"/>
        <v>37</v>
      </c>
      <c r="P500" s="7">
        <f t="shared" si="54"/>
        <v>20.616666666666667</v>
      </c>
      <c r="Q500" s="4">
        <v>45500</v>
      </c>
      <c r="R500" s="5">
        <f t="shared" si="55"/>
        <v>30</v>
      </c>
    </row>
    <row r="501" spans="1:18" x14ac:dyDescent="0.2">
      <c r="A501" s="3">
        <v>20</v>
      </c>
      <c r="B501" s="3" t="s">
        <v>46</v>
      </c>
      <c r="C501" s="3" t="s">
        <v>20</v>
      </c>
      <c r="D501" s="17">
        <v>27.5</v>
      </c>
      <c r="E501" s="17">
        <v>26</v>
      </c>
      <c r="F501" s="10">
        <f t="shared" si="49"/>
        <v>0.94545454545454544</v>
      </c>
      <c r="G501" s="10">
        <f t="shared" si="50"/>
        <v>5.4545454545454543E-2</v>
      </c>
      <c r="H501" s="17">
        <f t="shared" si="51"/>
        <v>1.5</v>
      </c>
      <c r="I501" s="11">
        <v>2.7777777777777778E-4</v>
      </c>
      <c r="J501" s="11">
        <v>1.6898148148148148E-3</v>
      </c>
      <c r="K501" s="8">
        <v>0.72312500000000002</v>
      </c>
      <c r="L501" s="11">
        <v>1.6435185185185185E-3</v>
      </c>
      <c r="M501" s="10">
        <v>0.64219999999999999</v>
      </c>
      <c r="N501" s="2">
        <f t="shared" si="52"/>
        <v>17</v>
      </c>
      <c r="O501" s="2">
        <f t="shared" si="53"/>
        <v>21</v>
      </c>
      <c r="P501" s="7">
        <f t="shared" si="54"/>
        <v>17.350000000000001</v>
      </c>
      <c r="Q501" s="4">
        <v>45478</v>
      </c>
      <c r="R501" s="5">
        <f t="shared" si="55"/>
        <v>27</v>
      </c>
    </row>
    <row r="502" spans="1:18" x14ac:dyDescent="0.2">
      <c r="A502" s="3">
        <v>1</v>
      </c>
      <c r="B502" s="3" t="s">
        <v>30</v>
      </c>
      <c r="C502" s="3" t="s">
        <v>1</v>
      </c>
      <c r="D502" s="17">
        <v>31.5</v>
      </c>
      <c r="E502" s="17">
        <v>27.75</v>
      </c>
      <c r="F502" s="10">
        <f t="shared" si="49"/>
        <v>0.88095238095238093</v>
      </c>
      <c r="G502" s="10">
        <f t="shared" si="50"/>
        <v>0.11904761904761904</v>
      </c>
      <c r="H502" s="17">
        <f t="shared" si="51"/>
        <v>3.75</v>
      </c>
      <c r="I502" s="11">
        <v>3.5879629629629629E-4</v>
      </c>
      <c r="J502" s="11">
        <v>1.8287037037037037E-3</v>
      </c>
      <c r="K502" s="8">
        <v>0.43918981481481484</v>
      </c>
      <c r="L502" s="11">
        <v>3.1944444444444446E-3</v>
      </c>
      <c r="M502" s="10">
        <v>0.52800000000000002</v>
      </c>
      <c r="N502" s="2">
        <f t="shared" si="52"/>
        <v>10</v>
      </c>
      <c r="O502" s="2">
        <f t="shared" si="53"/>
        <v>32</v>
      </c>
      <c r="P502" s="7">
        <f t="shared" si="54"/>
        <v>10.533333333333333</v>
      </c>
      <c r="Q502" s="4">
        <v>45481</v>
      </c>
      <c r="R502" s="5">
        <f t="shared" si="55"/>
        <v>28</v>
      </c>
    </row>
    <row r="503" spans="1:18" x14ac:dyDescent="0.2">
      <c r="A503" s="3">
        <v>2</v>
      </c>
      <c r="B503" s="3" t="s">
        <v>31</v>
      </c>
      <c r="C503" s="3" t="s">
        <v>2</v>
      </c>
      <c r="D503" s="17">
        <v>6</v>
      </c>
      <c r="E503" s="17">
        <v>6</v>
      </c>
      <c r="F503" s="10">
        <f t="shared" si="49"/>
        <v>1</v>
      </c>
      <c r="G503" s="10">
        <f t="shared" si="50"/>
        <v>0</v>
      </c>
      <c r="H503" s="17">
        <f t="shared" si="51"/>
        <v>0</v>
      </c>
      <c r="I503" s="11">
        <v>5.5555555555555556E-4</v>
      </c>
      <c r="J503" s="11">
        <v>2.0138888888888888E-3</v>
      </c>
      <c r="K503" s="8">
        <v>0.40293981481481483</v>
      </c>
      <c r="L503" s="11">
        <v>3.2870370370370371E-3</v>
      </c>
      <c r="M503" s="10">
        <v>0.41670000000000001</v>
      </c>
      <c r="N503" s="2">
        <f t="shared" si="52"/>
        <v>9</v>
      </c>
      <c r="O503" s="2">
        <f t="shared" si="53"/>
        <v>40</v>
      </c>
      <c r="P503" s="7">
        <f t="shared" si="54"/>
        <v>9.6666666666666661</v>
      </c>
      <c r="Q503" s="4">
        <v>45486</v>
      </c>
      <c r="R503" s="5">
        <f t="shared" si="55"/>
        <v>28</v>
      </c>
    </row>
    <row r="504" spans="1:18" x14ac:dyDescent="0.2">
      <c r="A504" s="3">
        <v>3</v>
      </c>
      <c r="B504" s="3" t="s">
        <v>32</v>
      </c>
      <c r="C504" s="3" t="s">
        <v>3</v>
      </c>
      <c r="D504" s="17">
        <v>32</v>
      </c>
      <c r="E504" s="17">
        <v>30.5</v>
      </c>
      <c r="F504" s="10">
        <f t="shared" si="49"/>
        <v>0.953125</v>
      </c>
      <c r="G504" s="10">
        <f t="shared" si="50"/>
        <v>4.6875E-2</v>
      </c>
      <c r="H504" s="17">
        <f t="shared" si="51"/>
        <v>1.5</v>
      </c>
      <c r="I504" s="11">
        <v>4.0509259259259258E-4</v>
      </c>
      <c r="J504" s="11">
        <v>2.0717592592592593E-3</v>
      </c>
      <c r="K504" s="8">
        <v>0.81019675925925927</v>
      </c>
      <c r="L504" s="11">
        <v>1.8749999999999999E-3</v>
      </c>
      <c r="M504" s="10">
        <v>0.51559999999999995</v>
      </c>
      <c r="N504" s="2">
        <f t="shared" si="52"/>
        <v>19</v>
      </c>
      <c r="O504" s="2">
        <f t="shared" si="53"/>
        <v>26</v>
      </c>
      <c r="P504" s="7">
        <f t="shared" si="54"/>
        <v>19.433333333333334</v>
      </c>
      <c r="Q504" s="4">
        <v>45476</v>
      </c>
      <c r="R504" s="5">
        <f t="shared" si="55"/>
        <v>27</v>
      </c>
    </row>
    <row r="505" spans="1:18" x14ac:dyDescent="0.2">
      <c r="A505" s="3">
        <v>4</v>
      </c>
      <c r="B505" s="3" t="s">
        <v>33</v>
      </c>
      <c r="C505" s="3" t="s">
        <v>4</v>
      </c>
      <c r="D505" s="17">
        <v>46.25</v>
      </c>
      <c r="E505" s="17">
        <v>44</v>
      </c>
      <c r="F505" s="10">
        <f t="shared" si="49"/>
        <v>0.9513513513513514</v>
      </c>
      <c r="G505" s="10">
        <f t="shared" si="50"/>
        <v>4.8648648648648651E-2</v>
      </c>
      <c r="H505" s="17">
        <f t="shared" si="51"/>
        <v>2.25</v>
      </c>
      <c r="I505" s="11">
        <v>3.1250000000000001E-4</v>
      </c>
      <c r="J505" s="11">
        <v>1.6550925925925926E-3</v>
      </c>
      <c r="K505" s="8">
        <v>0.90204861111111112</v>
      </c>
      <c r="L505" s="11">
        <v>3.5300925925925925E-3</v>
      </c>
      <c r="M505" s="10">
        <v>0.67930000000000001</v>
      </c>
      <c r="N505" s="2">
        <f t="shared" si="52"/>
        <v>21</v>
      </c>
      <c r="O505" s="2">
        <f t="shared" si="53"/>
        <v>38</v>
      </c>
      <c r="P505" s="7">
        <f t="shared" si="54"/>
        <v>21.633333333333333</v>
      </c>
      <c r="Q505" s="4">
        <v>45476</v>
      </c>
      <c r="R505" s="5">
        <f t="shared" si="55"/>
        <v>27</v>
      </c>
    </row>
    <row r="506" spans="1:18" x14ac:dyDescent="0.2">
      <c r="A506" s="3">
        <v>5</v>
      </c>
      <c r="B506" s="3" t="s">
        <v>34</v>
      </c>
      <c r="C506" s="3" t="s">
        <v>5</v>
      </c>
      <c r="D506" s="17">
        <v>34</v>
      </c>
      <c r="E506" s="17">
        <v>28.5</v>
      </c>
      <c r="F506" s="10">
        <f t="shared" si="49"/>
        <v>0.83823529411764708</v>
      </c>
      <c r="G506" s="10">
        <f t="shared" si="50"/>
        <v>0.16176470588235295</v>
      </c>
      <c r="H506" s="17">
        <f t="shared" si="51"/>
        <v>5.5</v>
      </c>
      <c r="I506" s="11">
        <v>6.5972222222222224E-4</v>
      </c>
      <c r="J506" s="11">
        <v>1.6782407407407408E-3</v>
      </c>
      <c r="K506" s="8">
        <v>0.27606481481481482</v>
      </c>
      <c r="L506" s="11">
        <v>3.8310185185185183E-3</v>
      </c>
      <c r="M506" s="10">
        <v>0.28789999999999999</v>
      </c>
      <c r="N506" s="2">
        <f t="shared" si="52"/>
        <v>6</v>
      </c>
      <c r="O506" s="2">
        <f t="shared" si="53"/>
        <v>37</v>
      </c>
      <c r="P506" s="7">
        <f t="shared" si="54"/>
        <v>6.6166666666666671</v>
      </c>
      <c r="Q506" s="4">
        <v>45480</v>
      </c>
      <c r="R506" s="5">
        <f t="shared" si="55"/>
        <v>28</v>
      </c>
    </row>
    <row r="507" spans="1:18" x14ac:dyDescent="0.2">
      <c r="A507" s="3">
        <v>6</v>
      </c>
      <c r="B507" s="3" t="s">
        <v>35</v>
      </c>
      <c r="C507" s="3" t="s">
        <v>6</v>
      </c>
      <c r="D507" s="17">
        <v>32.5</v>
      </c>
      <c r="E507" s="17">
        <v>29</v>
      </c>
      <c r="F507" s="10">
        <f t="shared" si="49"/>
        <v>0.89230769230769236</v>
      </c>
      <c r="G507" s="10">
        <f t="shared" si="50"/>
        <v>0.1076923076923077</v>
      </c>
      <c r="H507" s="17">
        <f t="shared" si="51"/>
        <v>3.5</v>
      </c>
      <c r="I507" s="11">
        <v>5.0925925925925921E-4</v>
      </c>
      <c r="J507" s="11">
        <v>1.8634259259259259E-3</v>
      </c>
      <c r="K507" s="8">
        <v>0.66493055555555558</v>
      </c>
      <c r="L507" s="11">
        <v>4.1666666666666666E-3</v>
      </c>
      <c r="M507" s="10">
        <v>0.44440000000000002</v>
      </c>
      <c r="N507" s="2">
        <f t="shared" si="52"/>
        <v>15</v>
      </c>
      <c r="O507" s="2">
        <f t="shared" si="53"/>
        <v>57</v>
      </c>
      <c r="P507" s="7">
        <f t="shared" si="54"/>
        <v>15.95</v>
      </c>
      <c r="Q507" s="4">
        <v>45475</v>
      </c>
      <c r="R507" s="5">
        <f t="shared" si="55"/>
        <v>27</v>
      </c>
    </row>
    <row r="508" spans="1:18" x14ac:dyDescent="0.2">
      <c r="A508" s="3">
        <v>7</v>
      </c>
      <c r="B508" s="3" t="s">
        <v>36</v>
      </c>
      <c r="C508" s="3" t="s">
        <v>7</v>
      </c>
      <c r="D508" s="17">
        <v>25.75</v>
      </c>
      <c r="E508" s="17">
        <v>25.25</v>
      </c>
      <c r="F508" s="10">
        <f t="shared" si="49"/>
        <v>0.98058252427184467</v>
      </c>
      <c r="G508" s="10">
        <f t="shared" si="50"/>
        <v>1.9417475728155338E-2</v>
      </c>
      <c r="H508" s="17">
        <f t="shared" si="51"/>
        <v>0.5</v>
      </c>
      <c r="I508" s="11">
        <v>2.0833333333333335E-4</v>
      </c>
      <c r="J508" s="11">
        <v>1.8749999999999999E-3</v>
      </c>
      <c r="K508" s="8">
        <v>0.69687500000000002</v>
      </c>
      <c r="L508" s="11">
        <v>1.6550925925925926E-3</v>
      </c>
      <c r="M508" s="10">
        <v>0.77449999999999997</v>
      </c>
      <c r="N508" s="2">
        <f t="shared" si="52"/>
        <v>16</v>
      </c>
      <c r="O508" s="2">
        <f t="shared" si="53"/>
        <v>43</v>
      </c>
      <c r="P508" s="7">
        <f t="shared" si="54"/>
        <v>16.716666666666665</v>
      </c>
      <c r="Q508" s="4">
        <v>45494</v>
      </c>
      <c r="R508" s="5">
        <f t="shared" si="55"/>
        <v>30</v>
      </c>
    </row>
    <row r="509" spans="1:18" x14ac:dyDescent="0.2">
      <c r="A509" s="3">
        <v>8</v>
      </c>
      <c r="B509" s="3" t="s">
        <v>37</v>
      </c>
      <c r="C509" s="3" t="s">
        <v>8</v>
      </c>
      <c r="D509" s="17">
        <v>24.75</v>
      </c>
      <c r="E509" s="17">
        <v>22.25</v>
      </c>
      <c r="F509" s="10">
        <f t="shared" si="49"/>
        <v>0.89898989898989901</v>
      </c>
      <c r="G509" s="10">
        <f t="shared" si="50"/>
        <v>0.10101010101010101</v>
      </c>
      <c r="H509" s="17">
        <f t="shared" si="51"/>
        <v>2.5</v>
      </c>
      <c r="I509" s="11">
        <v>2.3148148148148149E-4</v>
      </c>
      <c r="J509" s="11">
        <v>1.7013888888888888E-3</v>
      </c>
      <c r="K509" s="8">
        <v>0.82686342592592588</v>
      </c>
      <c r="L509" s="11">
        <v>1.0416666666666667E-3</v>
      </c>
      <c r="M509" s="10">
        <v>0.73680000000000001</v>
      </c>
      <c r="N509" s="2">
        <f t="shared" si="52"/>
        <v>19</v>
      </c>
      <c r="O509" s="2">
        <f t="shared" si="53"/>
        <v>50</v>
      </c>
      <c r="P509" s="7">
        <f t="shared" si="54"/>
        <v>19.833333333333332</v>
      </c>
      <c r="Q509" s="4">
        <v>45498</v>
      </c>
      <c r="R509" s="5">
        <f t="shared" si="55"/>
        <v>30</v>
      </c>
    </row>
    <row r="510" spans="1:18" x14ac:dyDescent="0.2">
      <c r="A510" s="3">
        <v>9</v>
      </c>
      <c r="B510" s="3" t="s">
        <v>38</v>
      </c>
      <c r="C510" s="3" t="s">
        <v>9</v>
      </c>
      <c r="D510" s="17">
        <v>6.5</v>
      </c>
      <c r="E510" s="17">
        <v>6</v>
      </c>
      <c r="F510" s="10">
        <f t="shared" si="49"/>
        <v>0.92307692307692313</v>
      </c>
      <c r="G510" s="10">
        <f t="shared" si="50"/>
        <v>7.6923076923076927E-2</v>
      </c>
      <c r="H510" s="17">
        <f t="shared" si="51"/>
        <v>0.5</v>
      </c>
      <c r="I510" s="11">
        <v>2.6620370370370372E-4</v>
      </c>
      <c r="J510" s="11">
        <v>1.3888888888888889E-3</v>
      </c>
      <c r="K510" s="8">
        <v>0.84526620370370376</v>
      </c>
      <c r="L510" s="11">
        <v>1.3078703703703703E-3</v>
      </c>
      <c r="M510" s="10">
        <v>0.68</v>
      </c>
      <c r="N510" s="2">
        <f t="shared" si="52"/>
        <v>20</v>
      </c>
      <c r="O510" s="2">
        <f t="shared" si="53"/>
        <v>17</v>
      </c>
      <c r="P510" s="7">
        <f t="shared" si="54"/>
        <v>20.283333333333335</v>
      </c>
      <c r="Q510" s="4">
        <v>45503</v>
      </c>
      <c r="R510" s="5">
        <f t="shared" si="55"/>
        <v>31</v>
      </c>
    </row>
    <row r="511" spans="1:18" x14ac:dyDescent="0.2">
      <c r="A511" s="3">
        <v>10</v>
      </c>
      <c r="B511" s="3" t="s">
        <v>39</v>
      </c>
      <c r="C511" s="3" t="s">
        <v>10</v>
      </c>
      <c r="D511" s="17">
        <v>23.75</v>
      </c>
      <c r="E511" s="17">
        <v>23.5</v>
      </c>
      <c r="F511" s="10">
        <f t="shared" si="49"/>
        <v>0.98947368421052628</v>
      </c>
      <c r="G511" s="10">
        <f t="shared" si="50"/>
        <v>1.0526315789473684E-2</v>
      </c>
      <c r="H511" s="17">
        <f t="shared" si="51"/>
        <v>0.25</v>
      </c>
      <c r="I511" s="11">
        <v>2.4305555555555555E-4</v>
      </c>
      <c r="J511" s="11">
        <v>1.7476851851851852E-3</v>
      </c>
      <c r="K511" s="8">
        <v>0.32449074074074075</v>
      </c>
      <c r="L511" s="11">
        <v>2.476851851851852E-3</v>
      </c>
      <c r="M511" s="10">
        <v>0.75529999999999997</v>
      </c>
      <c r="N511" s="2">
        <f t="shared" si="52"/>
        <v>7</v>
      </c>
      <c r="O511" s="2">
        <f t="shared" si="53"/>
        <v>47</v>
      </c>
      <c r="P511" s="7">
        <f t="shared" si="54"/>
        <v>7.7833333333333332</v>
      </c>
      <c r="Q511" s="4">
        <v>45485</v>
      </c>
      <c r="R511" s="5">
        <f t="shared" si="55"/>
        <v>28</v>
      </c>
    </row>
    <row r="512" spans="1:18" x14ac:dyDescent="0.2">
      <c r="A512" s="3">
        <v>11</v>
      </c>
      <c r="B512" s="3" t="s">
        <v>40</v>
      </c>
      <c r="C512" s="3" t="s">
        <v>11</v>
      </c>
      <c r="D512" s="17">
        <v>34</v>
      </c>
      <c r="E512" s="17">
        <v>32.75</v>
      </c>
      <c r="F512" s="10">
        <f t="shared" si="49"/>
        <v>0.96323529411764708</v>
      </c>
      <c r="G512" s="10">
        <f t="shared" si="50"/>
        <v>3.6764705882352942E-2</v>
      </c>
      <c r="H512" s="17">
        <f t="shared" si="51"/>
        <v>1.25</v>
      </c>
      <c r="I512" s="11">
        <v>1.9675925925925926E-4</v>
      </c>
      <c r="J512" s="11">
        <v>1.724537037037037E-3</v>
      </c>
      <c r="K512" s="8">
        <v>0.73771990740740745</v>
      </c>
      <c r="L512" s="11">
        <v>1.6319444444444445E-3</v>
      </c>
      <c r="M512" s="10">
        <v>0.81059999999999999</v>
      </c>
      <c r="N512" s="2">
        <f t="shared" si="52"/>
        <v>17</v>
      </c>
      <c r="O512" s="2">
        <f t="shared" si="53"/>
        <v>42</v>
      </c>
      <c r="P512" s="7">
        <f t="shared" si="54"/>
        <v>17.7</v>
      </c>
      <c r="Q512" s="4">
        <v>45498</v>
      </c>
      <c r="R512" s="5">
        <f t="shared" si="55"/>
        <v>30</v>
      </c>
    </row>
    <row r="513" spans="1:18" x14ac:dyDescent="0.2">
      <c r="A513" s="3">
        <v>12</v>
      </c>
      <c r="B513" s="3" t="s">
        <v>41</v>
      </c>
      <c r="C513" s="3" t="s">
        <v>12</v>
      </c>
      <c r="D513" s="17">
        <v>9.25</v>
      </c>
      <c r="E513" s="17">
        <v>8.5</v>
      </c>
      <c r="F513" s="10">
        <f t="shared" si="49"/>
        <v>0.91891891891891897</v>
      </c>
      <c r="G513" s="10">
        <f t="shared" si="50"/>
        <v>8.1081081081081086E-2</v>
      </c>
      <c r="H513" s="17">
        <f t="shared" si="51"/>
        <v>0.75</v>
      </c>
      <c r="I513" s="11">
        <v>4.7453703703703704E-4</v>
      </c>
      <c r="J513" s="11">
        <v>1.5162037037037036E-3</v>
      </c>
      <c r="K513" s="8">
        <v>0.86506944444444445</v>
      </c>
      <c r="L513" s="11">
        <v>4.0046296296296297E-3</v>
      </c>
      <c r="M513" s="10">
        <v>0.64859999999999995</v>
      </c>
      <c r="N513" s="2">
        <f t="shared" si="52"/>
        <v>20</v>
      </c>
      <c r="O513" s="2">
        <f t="shared" si="53"/>
        <v>45</v>
      </c>
      <c r="P513" s="7">
        <f t="shared" si="54"/>
        <v>20.75</v>
      </c>
      <c r="Q513" s="4">
        <v>45492</v>
      </c>
      <c r="R513" s="5">
        <f t="shared" si="55"/>
        <v>29</v>
      </c>
    </row>
    <row r="514" spans="1:18" x14ac:dyDescent="0.2">
      <c r="A514" s="3">
        <v>13</v>
      </c>
      <c r="B514" s="3" t="s">
        <v>42</v>
      </c>
      <c r="C514" s="3" t="s">
        <v>13</v>
      </c>
      <c r="D514" s="17">
        <v>26.25</v>
      </c>
      <c r="E514" s="17">
        <v>25</v>
      </c>
      <c r="F514" s="10">
        <f t="shared" si="49"/>
        <v>0.95238095238095233</v>
      </c>
      <c r="G514" s="10">
        <f t="shared" si="50"/>
        <v>4.7619047619047616E-2</v>
      </c>
      <c r="H514" s="17">
        <f t="shared" si="51"/>
        <v>1.25</v>
      </c>
      <c r="I514" s="11">
        <v>2.5462962962962961E-4</v>
      </c>
      <c r="J514" s="11">
        <v>1.736111111111111E-3</v>
      </c>
      <c r="K514" s="8">
        <v>0.39640046296296294</v>
      </c>
      <c r="L514" s="11">
        <v>1.5277777777777779E-3</v>
      </c>
      <c r="M514" s="10">
        <v>0.7228</v>
      </c>
      <c r="N514" s="2">
        <f t="shared" si="52"/>
        <v>9</v>
      </c>
      <c r="O514" s="2">
        <f t="shared" si="53"/>
        <v>30</v>
      </c>
      <c r="P514" s="7">
        <f t="shared" si="54"/>
        <v>9.5</v>
      </c>
      <c r="Q514" s="4">
        <v>45495</v>
      </c>
      <c r="R514" s="5">
        <f t="shared" si="55"/>
        <v>30</v>
      </c>
    </row>
    <row r="515" spans="1:18" x14ac:dyDescent="0.2">
      <c r="A515" s="3">
        <v>14</v>
      </c>
      <c r="B515" s="3" t="s">
        <v>43</v>
      </c>
      <c r="C515" s="3" t="s">
        <v>14</v>
      </c>
      <c r="D515" s="17">
        <v>25</v>
      </c>
      <c r="E515" s="17">
        <v>23</v>
      </c>
      <c r="F515" s="10">
        <f t="shared" ref="F515:F578" si="56">E515/D515</f>
        <v>0.92</v>
      </c>
      <c r="G515" s="10">
        <f t="shared" ref="G515:G578" si="57">H515/D515</f>
        <v>0.08</v>
      </c>
      <c r="H515" s="17">
        <f t="shared" ref="H515:H578" si="58">D515-E515</f>
        <v>2</v>
      </c>
      <c r="I515" s="11">
        <v>3.4722222222222224E-4</v>
      </c>
      <c r="J515" s="11">
        <v>1.7013888888888888E-3</v>
      </c>
      <c r="K515" s="8">
        <v>0.16733796296296297</v>
      </c>
      <c r="L515" s="11">
        <v>3.1828703703703702E-3</v>
      </c>
      <c r="M515" s="10">
        <v>0.63270000000000004</v>
      </c>
      <c r="N515" s="2">
        <f t="shared" ref="N515:N578" si="59">HOUR(K515)</f>
        <v>4</v>
      </c>
      <c r="O515" s="2">
        <f t="shared" ref="O515:O578" si="60">MINUTE(K515)</f>
        <v>0</v>
      </c>
      <c r="P515" s="7">
        <f t="shared" ref="P515:P578" si="61">N515+(O515/60)</f>
        <v>4</v>
      </c>
      <c r="Q515" s="4">
        <v>45475</v>
      </c>
      <c r="R515" s="5">
        <f t="shared" ref="R515:R578" si="62">WEEKNUM(Q515)</f>
        <v>27</v>
      </c>
    </row>
    <row r="516" spans="1:18" x14ac:dyDescent="0.2">
      <c r="A516" s="3">
        <v>15</v>
      </c>
      <c r="B516" s="3" t="s">
        <v>47</v>
      </c>
      <c r="C516" s="3" t="s">
        <v>15</v>
      </c>
      <c r="D516" s="17">
        <v>28.75</v>
      </c>
      <c r="E516" s="17">
        <v>25.75</v>
      </c>
      <c r="F516" s="10">
        <f t="shared" si="56"/>
        <v>0.89565217391304353</v>
      </c>
      <c r="G516" s="10">
        <f t="shared" si="57"/>
        <v>0.10434782608695652</v>
      </c>
      <c r="H516" s="17">
        <f t="shared" si="58"/>
        <v>3</v>
      </c>
      <c r="I516" s="11">
        <v>5.0925925925925921E-4</v>
      </c>
      <c r="J516" s="11">
        <v>1.9212962962962964E-3</v>
      </c>
      <c r="K516" s="8">
        <v>0.84643518518518523</v>
      </c>
      <c r="L516" s="11">
        <v>3.1828703703703702E-3</v>
      </c>
      <c r="M516" s="10">
        <v>0.37169999999999997</v>
      </c>
      <c r="N516" s="2">
        <f t="shared" si="59"/>
        <v>20</v>
      </c>
      <c r="O516" s="2">
        <f t="shared" si="60"/>
        <v>18</v>
      </c>
      <c r="P516" s="7">
        <f t="shared" si="61"/>
        <v>20.3</v>
      </c>
      <c r="Q516" s="4">
        <v>45475</v>
      </c>
      <c r="R516" s="5">
        <f t="shared" si="62"/>
        <v>27</v>
      </c>
    </row>
    <row r="517" spans="1:18" x14ac:dyDescent="0.2">
      <c r="A517" s="3">
        <v>1</v>
      </c>
      <c r="B517" s="3" t="s">
        <v>30</v>
      </c>
      <c r="C517" s="3" t="s">
        <v>1</v>
      </c>
      <c r="D517" s="17">
        <v>9.5</v>
      </c>
      <c r="E517" s="17">
        <v>9</v>
      </c>
      <c r="F517" s="10">
        <f t="shared" si="56"/>
        <v>0.94736842105263153</v>
      </c>
      <c r="G517" s="10">
        <f t="shared" si="57"/>
        <v>5.2631578947368418E-2</v>
      </c>
      <c r="H517" s="17">
        <f t="shared" si="58"/>
        <v>0.5</v>
      </c>
      <c r="I517" s="11">
        <v>4.5138888888888887E-4</v>
      </c>
      <c r="J517" s="11">
        <v>2.0370370370370369E-3</v>
      </c>
      <c r="K517" s="8">
        <v>0.69457175925925929</v>
      </c>
      <c r="L517" s="11">
        <v>2.0138888888888888E-3</v>
      </c>
      <c r="M517" s="10">
        <v>0.52629999999999999</v>
      </c>
      <c r="N517" s="2">
        <f t="shared" si="59"/>
        <v>16</v>
      </c>
      <c r="O517" s="2">
        <f t="shared" si="60"/>
        <v>40</v>
      </c>
      <c r="P517" s="7">
        <f t="shared" si="61"/>
        <v>16.666666666666668</v>
      </c>
      <c r="Q517" s="4">
        <v>45474</v>
      </c>
      <c r="R517" s="5">
        <f t="shared" si="62"/>
        <v>27</v>
      </c>
    </row>
    <row r="518" spans="1:18" x14ac:dyDescent="0.2">
      <c r="A518" s="3">
        <v>2</v>
      </c>
      <c r="B518" s="3" t="s">
        <v>31</v>
      </c>
      <c r="C518" s="3" t="s">
        <v>2</v>
      </c>
      <c r="D518" s="17">
        <v>27</v>
      </c>
      <c r="E518" s="17">
        <v>23.75</v>
      </c>
      <c r="F518" s="10">
        <f t="shared" si="56"/>
        <v>0.87962962962962965</v>
      </c>
      <c r="G518" s="10">
        <f t="shared" si="57"/>
        <v>0.12037037037037036</v>
      </c>
      <c r="H518" s="17">
        <f t="shared" si="58"/>
        <v>3.25</v>
      </c>
      <c r="I518" s="11">
        <v>3.0092592592592595E-4</v>
      </c>
      <c r="J518" s="11">
        <v>1.9560185185185184E-3</v>
      </c>
      <c r="K518" s="8">
        <v>0.33775462962962965</v>
      </c>
      <c r="L518" s="11">
        <v>1.9212962962962964E-3</v>
      </c>
      <c r="M518" s="10">
        <v>0.6381</v>
      </c>
      <c r="N518" s="2">
        <f t="shared" si="59"/>
        <v>8</v>
      </c>
      <c r="O518" s="2">
        <f t="shared" si="60"/>
        <v>6</v>
      </c>
      <c r="P518" s="7">
        <f t="shared" si="61"/>
        <v>8.1</v>
      </c>
      <c r="Q518" s="4">
        <v>45488</v>
      </c>
      <c r="R518" s="5">
        <f t="shared" si="62"/>
        <v>29</v>
      </c>
    </row>
    <row r="519" spans="1:18" x14ac:dyDescent="0.2">
      <c r="A519" s="3">
        <v>18</v>
      </c>
      <c r="B519" s="3" t="s">
        <v>44</v>
      </c>
      <c r="C519" s="3" t="s">
        <v>18</v>
      </c>
      <c r="D519" s="17">
        <v>31</v>
      </c>
      <c r="E519" s="17">
        <v>29.5</v>
      </c>
      <c r="F519" s="10">
        <f t="shared" si="56"/>
        <v>0.95161290322580649</v>
      </c>
      <c r="G519" s="10">
        <f t="shared" si="57"/>
        <v>4.8387096774193547E-2</v>
      </c>
      <c r="H519" s="17">
        <f t="shared" si="58"/>
        <v>1.5</v>
      </c>
      <c r="I519" s="11">
        <v>2.6620370370370372E-4</v>
      </c>
      <c r="J519" s="11">
        <v>1.7476851851851852E-3</v>
      </c>
      <c r="K519" s="8">
        <v>0.98449074074074072</v>
      </c>
      <c r="L519" s="11">
        <v>2.0949074074074073E-3</v>
      </c>
      <c r="M519" s="10">
        <v>0.73770000000000002</v>
      </c>
      <c r="N519" s="2">
        <f t="shared" si="59"/>
        <v>23</v>
      </c>
      <c r="O519" s="2">
        <f t="shared" si="60"/>
        <v>37</v>
      </c>
      <c r="P519" s="7">
        <f t="shared" si="61"/>
        <v>23.616666666666667</v>
      </c>
      <c r="Q519" s="4">
        <v>45488</v>
      </c>
      <c r="R519" s="5">
        <f t="shared" si="62"/>
        <v>29</v>
      </c>
    </row>
    <row r="520" spans="1:18" x14ac:dyDescent="0.2">
      <c r="A520" s="3">
        <v>19</v>
      </c>
      <c r="B520" s="3" t="s">
        <v>45</v>
      </c>
      <c r="C520" s="3" t="s">
        <v>19</v>
      </c>
      <c r="D520" s="17">
        <v>24.25</v>
      </c>
      <c r="E520" s="17">
        <v>23</v>
      </c>
      <c r="F520" s="10">
        <f t="shared" si="56"/>
        <v>0.94845360824742264</v>
      </c>
      <c r="G520" s="10">
        <f t="shared" si="57"/>
        <v>5.1546391752577317E-2</v>
      </c>
      <c r="H520" s="17">
        <f t="shared" si="58"/>
        <v>1.25</v>
      </c>
      <c r="I520" s="11">
        <v>2.8935185185185184E-4</v>
      </c>
      <c r="J520" s="11">
        <v>1.8055555555555555E-3</v>
      </c>
      <c r="K520" s="8">
        <v>0.11166666666666666</v>
      </c>
      <c r="L520" s="11">
        <v>1.6550925925925926E-3</v>
      </c>
      <c r="M520" s="10">
        <v>0.67710000000000004</v>
      </c>
      <c r="N520" s="2">
        <f t="shared" si="59"/>
        <v>2</v>
      </c>
      <c r="O520" s="2">
        <f t="shared" si="60"/>
        <v>40</v>
      </c>
      <c r="P520" s="7">
        <f t="shared" si="61"/>
        <v>2.6666666666666665</v>
      </c>
      <c r="Q520" s="4">
        <v>45500</v>
      </c>
      <c r="R520" s="5">
        <f t="shared" si="62"/>
        <v>30</v>
      </c>
    </row>
    <row r="521" spans="1:18" x14ac:dyDescent="0.2">
      <c r="A521" s="3">
        <v>20</v>
      </c>
      <c r="B521" s="3" t="s">
        <v>46</v>
      </c>
      <c r="C521" s="3" t="s">
        <v>20</v>
      </c>
      <c r="D521" s="17">
        <v>29.25</v>
      </c>
      <c r="E521" s="17">
        <v>27</v>
      </c>
      <c r="F521" s="10">
        <f t="shared" si="56"/>
        <v>0.92307692307692313</v>
      </c>
      <c r="G521" s="10">
        <f t="shared" si="57"/>
        <v>7.6923076923076927E-2</v>
      </c>
      <c r="H521" s="17">
        <f t="shared" si="58"/>
        <v>2.25</v>
      </c>
      <c r="I521" s="11">
        <v>4.2824074074074075E-4</v>
      </c>
      <c r="J521" s="11">
        <v>1.2268518518518518E-3</v>
      </c>
      <c r="K521" s="8">
        <v>0.38142361111111112</v>
      </c>
      <c r="L521" s="11">
        <v>2.8124999999999999E-3</v>
      </c>
      <c r="M521" s="10">
        <v>0.48670000000000002</v>
      </c>
      <c r="N521" s="2">
        <f t="shared" si="59"/>
        <v>9</v>
      </c>
      <c r="O521" s="2">
        <f t="shared" si="60"/>
        <v>9</v>
      </c>
      <c r="P521" s="7">
        <f t="shared" si="61"/>
        <v>9.15</v>
      </c>
      <c r="Q521" s="4">
        <v>45483</v>
      </c>
      <c r="R521" s="5">
        <f t="shared" si="62"/>
        <v>28</v>
      </c>
    </row>
    <row r="522" spans="1:18" x14ac:dyDescent="0.2">
      <c r="A522" s="3">
        <v>1</v>
      </c>
      <c r="B522" s="3" t="s">
        <v>30</v>
      </c>
      <c r="C522" s="3" t="s">
        <v>1</v>
      </c>
      <c r="D522" s="17">
        <v>8.5</v>
      </c>
      <c r="E522" s="17">
        <v>7.75</v>
      </c>
      <c r="F522" s="10">
        <f t="shared" si="56"/>
        <v>0.91176470588235292</v>
      </c>
      <c r="G522" s="10">
        <f t="shared" si="57"/>
        <v>8.8235294117647065E-2</v>
      </c>
      <c r="H522" s="17">
        <f t="shared" si="58"/>
        <v>0.75</v>
      </c>
      <c r="I522" s="11">
        <v>3.1250000000000001E-4</v>
      </c>
      <c r="J522" s="11">
        <v>1.8171296296296297E-3</v>
      </c>
      <c r="K522" s="8">
        <v>0.97921296296296301</v>
      </c>
      <c r="L522" s="11">
        <v>1.7592592592592592E-3</v>
      </c>
      <c r="M522" s="10">
        <v>0.64710000000000001</v>
      </c>
      <c r="N522" s="2">
        <f t="shared" si="59"/>
        <v>23</v>
      </c>
      <c r="O522" s="2">
        <f t="shared" si="60"/>
        <v>30</v>
      </c>
      <c r="P522" s="7">
        <f t="shared" si="61"/>
        <v>23.5</v>
      </c>
      <c r="Q522" s="4">
        <v>45481</v>
      </c>
      <c r="R522" s="5">
        <f t="shared" si="62"/>
        <v>28</v>
      </c>
    </row>
    <row r="523" spans="1:18" x14ac:dyDescent="0.2">
      <c r="A523" s="3">
        <v>2</v>
      </c>
      <c r="B523" s="3" t="s">
        <v>31</v>
      </c>
      <c r="C523" s="3" t="s">
        <v>2</v>
      </c>
      <c r="D523" s="17">
        <v>13.25</v>
      </c>
      <c r="E523" s="17">
        <v>12.5</v>
      </c>
      <c r="F523" s="10">
        <f t="shared" si="56"/>
        <v>0.94339622641509435</v>
      </c>
      <c r="G523" s="10">
        <f t="shared" si="57"/>
        <v>5.6603773584905662E-2</v>
      </c>
      <c r="H523" s="17">
        <f t="shared" si="58"/>
        <v>0.75</v>
      </c>
      <c r="I523" s="11">
        <v>3.2407407407407406E-4</v>
      </c>
      <c r="J523" s="11">
        <v>1.5162037037037036E-3</v>
      </c>
      <c r="K523" s="8">
        <v>0.50543981481481481</v>
      </c>
      <c r="L523" s="11">
        <v>2.2685185185185187E-3</v>
      </c>
      <c r="M523" s="10">
        <v>0.66039999999999999</v>
      </c>
      <c r="N523" s="2">
        <f t="shared" si="59"/>
        <v>12</v>
      </c>
      <c r="O523" s="2">
        <f t="shared" si="60"/>
        <v>7</v>
      </c>
      <c r="P523" s="7">
        <f t="shared" si="61"/>
        <v>12.116666666666667</v>
      </c>
      <c r="Q523" s="4">
        <v>45498</v>
      </c>
      <c r="R523" s="5">
        <f t="shared" si="62"/>
        <v>30</v>
      </c>
    </row>
    <row r="524" spans="1:18" x14ac:dyDescent="0.2">
      <c r="A524" s="3">
        <v>3</v>
      </c>
      <c r="B524" s="3" t="s">
        <v>32</v>
      </c>
      <c r="C524" s="3" t="s">
        <v>3</v>
      </c>
      <c r="D524" s="17">
        <v>7.25</v>
      </c>
      <c r="E524" s="17">
        <v>5.75</v>
      </c>
      <c r="F524" s="10">
        <f t="shared" si="56"/>
        <v>0.7931034482758621</v>
      </c>
      <c r="G524" s="10">
        <f t="shared" si="57"/>
        <v>0.20689655172413793</v>
      </c>
      <c r="H524" s="17">
        <f t="shared" si="58"/>
        <v>1.5</v>
      </c>
      <c r="I524" s="11">
        <v>4.861111111111111E-4</v>
      </c>
      <c r="J524" s="11">
        <v>1.9328703703703704E-3</v>
      </c>
      <c r="K524" s="8">
        <v>0.4724652777777778</v>
      </c>
      <c r="L524" s="11">
        <v>2.5462962962962965E-3</v>
      </c>
      <c r="M524" s="10">
        <v>0.32140000000000002</v>
      </c>
      <c r="N524" s="2">
        <f t="shared" si="59"/>
        <v>11</v>
      </c>
      <c r="O524" s="2">
        <f t="shared" si="60"/>
        <v>20</v>
      </c>
      <c r="P524" s="7">
        <f t="shared" si="61"/>
        <v>11.333333333333334</v>
      </c>
      <c r="Q524" s="4">
        <v>45484</v>
      </c>
      <c r="R524" s="5">
        <f t="shared" si="62"/>
        <v>28</v>
      </c>
    </row>
    <row r="525" spans="1:18" x14ac:dyDescent="0.2">
      <c r="A525" s="3">
        <v>4</v>
      </c>
      <c r="B525" s="3" t="s">
        <v>33</v>
      </c>
      <c r="C525" s="3" t="s">
        <v>4</v>
      </c>
      <c r="D525" s="17">
        <v>30</v>
      </c>
      <c r="E525" s="17">
        <v>26.75</v>
      </c>
      <c r="F525" s="10">
        <f t="shared" si="56"/>
        <v>0.89166666666666672</v>
      </c>
      <c r="G525" s="10">
        <f t="shared" si="57"/>
        <v>0.10833333333333334</v>
      </c>
      <c r="H525" s="17">
        <f t="shared" si="58"/>
        <v>3.25</v>
      </c>
      <c r="I525" s="11">
        <v>3.9351851851851852E-4</v>
      </c>
      <c r="J525" s="11">
        <v>1.8402777777777777E-3</v>
      </c>
      <c r="K525" s="8">
        <v>2.1307870370370369E-2</v>
      </c>
      <c r="L525" s="11">
        <v>2.3263888888888887E-3</v>
      </c>
      <c r="M525" s="10">
        <v>0.44069999999999998</v>
      </c>
      <c r="N525" s="2">
        <f t="shared" si="59"/>
        <v>0</v>
      </c>
      <c r="O525" s="2">
        <f t="shared" si="60"/>
        <v>30</v>
      </c>
      <c r="P525" s="7">
        <f t="shared" si="61"/>
        <v>0.5</v>
      </c>
      <c r="Q525" s="4">
        <v>45495</v>
      </c>
      <c r="R525" s="5">
        <f t="shared" si="62"/>
        <v>30</v>
      </c>
    </row>
    <row r="526" spans="1:18" x14ac:dyDescent="0.2">
      <c r="A526" s="3">
        <v>5</v>
      </c>
      <c r="B526" s="3" t="s">
        <v>34</v>
      </c>
      <c r="C526" s="3" t="s">
        <v>5</v>
      </c>
      <c r="D526" s="17">
        <v>26.75</v>
      </c>
      <c r="E526" s="17">
        <v>25</v>
      </c>
      <c r="F526" s="10">
        <f t="shared" si="56"/>
        <v>0.93457943925233644</v>
      </c>
      <c r="G526" s="10">
        <f t="shared" si="57"/>
        <v>6.5420560747663545E-2</v>
      </c>
      <c r="H526" s="17">
        <f t="shared" si="58"/>
        <v>1.75</v>
      </c>
      <c r="I526" s="11">
        <v>3.8194444444444446E-4</v>
      </c>
      <c r="J526" s="11">
        <v>1.7708333333333332E-3</v>
      </c>
      <c r="K526" s="8">
        <v>0.80753472222222222</v>
      </c>
      <c r="L526" s="11">
        <v>1.4814814814814814E-3</v>
      </c>
      <c r="M526" s="10">
        <v>0.51429999999999998</v>
      </c>
      <c r="N526" s="2">
        <f t="shared" si="59"/>
        <v>19</v>
      </c>
      <c r="O526" s="2">
        <f t="shared" si="60"/>
        <v>22</v>
      </c>
      <c r="P526" s="7">
        <f t="shared" si="61"/>
        <v>19.366666666666667</v>
      </c>
      <c r="Q526" s="4">
        <v>45483</v>
      </c>
      <c r="R526" s="5">
        <f t="shared" si="62"/>
        <v>28</v>
      </c>
    </row>
    <row r="527" spans="1:18" x14ac:dyDescent="0.2">
      <c r="A527" s="3">
        <v>6</v>
      </c>
      <c r="B527" s="3" t="s">
        <v>35</v>
      </c>
      <c r="C527" s="3" t="s">
        <v>6</v>
      </c>
      <c r="D527" s="17">
        <v>43.25</v>
      </c>
      <c r="E527" s="17">
        <v>39.75</v>
      </c>
      <c r="F527" s="10">
        <f t="shared" si="56"/>
        <v>0.91907514450867056</v>
      </c>
      <c r="G527" s="10">
        <f t="shared" si="57"/>
        <v>8.0924855491329481E-2</v>
      </c>
      <c r="H527" s="17">
        <f t="shared" si="58"/>
        <v>3.5</v>
      </c>
      <c r="I527" s="11">
        <v>5.4398148148148144E-4</v>
      </c>
      <c r="J527" s="11">
        <v>1.8981481481481482E-3</v>
      </c>
      <c r="K527" s="8">
        <v>0.84938657407407403</v>
      </c>
      <c r="L527" s="11">
        <v>3.8194444444444443E-3</v>
      </c>
      <c r="M527" s="10">
        <v>0.39410000000000001</v>
      </c>
      <c r="N527" s="2">
        <f t="shared" si="59"/>
        <v>20</v>
      </c>
      <c r="O527" s="2">
        <f t="shared" si="60"/>
        <v>23</v>
      </c>
      <c r="P527" s="7">
        <f t="shared" si="61"/>
        <v>20.383333333333333</v>
      </c>
      <c r="Q527" s="4">
        <v>45476</v>
      </c>
      <c r="R527" s="5">
        <f t="shared" si="62"/>
        <v>27</v>
      </c>
    </row>
    <row r="528" spans="1:18" x14ac:dyDescent="0.2">
      <c r="A528" s="3">
        <v>7</v>
      </c>
      <c r="B528" s="3" t="s">
        <v>36</v>
      </c>
      <c r="C528" s="3" t="s">
        <v>7</v>
      </c>
      <c r="D528" s="17">
        <v>64</v>
      </c>
      <c r="E528" s="17">
        <v>53.25</v>
      </c>
      <c r="F528" s="10">
        <f t="shared" si="56"/>
        <v>0.83203125</v>
      </c>
      <c r="G528" s="10">
        <f t="shared" si="57"/>
        <v>0.16796875</v>
      </c>
      <c r="H528" s="17">
        <f t="shared" si="58"/>
        <v>10.75</v>
      </c>
      <c r="I528" s="11">
        <v>5.0925925925925921E-4</v>
      </c>
      <c r="J528" s="11">
        <v>1.9097222222222222E-3</v>
      </c>
      <c r="K528" s="8">
        <v>0.83211805555555551</v>
      </c>
      <c r="L528" s="11">
        <v>3.6805555555555554E-3</v>
      </c>
      <c r="M528" s="10">
        <v>0.41699999999999998</v>
      </c>
      <c r="N528" s="2">
        <f t="shared" si="59"/>
        <v>19</v>
      </c>
      <c r="O528" s="2">
        <f t="shared" si="60"/>
        <v>58</v>
      </c>
      <c r="P528" s="7">
        <f t="shared" si="61"/>
        <v>19.966666666666665</v>
      </c>
      <c r="Q528" s="4">
        <v>45481</v>
      </c>
      <c r="R528" s="5">
        <f t="shared" si="62"/>
        <v>28</v>
      </c>
    </row>
    <row r="529" spans="1:18" x14ac:dyDescent="0.2">
      <c r="A529" s="3">
        <v>8</v>
      </c>
      <c r="B529" s="3" t="s">
        <v>37</v>
      </c>
      <c r="C529" s="3" t="s">
        <v>8</v>
      </c>
      <c r="D529" s="17">
        <v>49.75</v>
      </c>
      <c r="E529" s="17">
        <v>43.5</v>
      </c>
      <c r="F529" s="10">
        <f t="shared" si="56"/>
        <v>0.87437185929648242</v>
      </c>
      <c r="G529" s="10">
        <f t="shared" si="57"/>
        <v>0.12562814070351758</v>
      </c>
      <c r="H529" s="17">
        <f t="shared" si="58"/>
        <v>6.25</v>
      </c>
      <c r="I529" s="11">
        <v>4.1666666666666669E-4</v>
      </c>
      <c r="J529" s="11">
        <v>1.7939814814814815E-3</v>
      </c>
      <c r="K529" s="8">
        <v>0.62699074074074079</v>
      </c>
      <c r="L529" s="11">
        <v>3.1828703703703702E-3</v>
      </c>
      <c r="M529" s="10">
        <v>0.53059999999999996</v>
      </c>
      <c r="N529" s="2">
        <f t="shared" si="59"/>
        <v>15</v>
      </c>
      <c r="O529" s="2">
        <f t="shared" si="60"/>
        <v>2</v>
      </c>
      <c r="P529" s="7">
        <f t="shared" si="61"/>
        <v>15.033333333333333</v>
      </c>
      <c r="Q529" s="4">
        <v>45475</v>
      </c>
      <c r="R529" s="5">
        <f t="shared" si="62"/>
        <v>27</v>
      </c>
    </row>
    <row r="530" spans="1:18" x14ac:dyDescent="0.2">
      <c r="A530" s="3">
        <v>9</v>
      </c>
      <c r="B530" s="3" t="s">
        <v>38</v>
      </c>
      <c r="C530" s="3" t="s">
        <v>9</v>
      </c>
      <c r="D530" s="17">
        <v>45.5</v>
      </c>
      <c r="E530" s="17">
        <v>42.5</v>
      </c>
      <c r="F530" s="10">
        <f t="shared" si="56"/>
        <v>0.93406593406593408</v>
      </c>
      <c r="G530" s="10">
        <f t="shared" si="57"/>
        <v>6.5934065934065936E-2</v>
      </c>
      <c r="H530" s="17">
        <f t="shared" si="58"/>
        <v>3</v>
      </c>
      <c r="I530" s="11">
        <v>4.6296296296296298E-4</v>
      </c>
      <c r="J530" s="11">
        <v>1.8981481481481482E-3</v>
      </c>
      <c r="K530" s="8">
        <v>0.61092592592592587</v>
      </c>
      <c r="L530" s="11">
        <v>2.3958333333333331E-3</v>
      </c>
      <c r="M530" s="10">
        <v>0.45810000000000001</v>
      </c>
      <c r="N530" s="2">
        <f t="shared" si="59"/>
        <v>14</v>
      </c>
      <c r="O530" s="2">
        <f t="shared" si="60"/>
        <v>39</v>
      </c>
      <c r="P530" s="7">
        <f t="shared" si="61"/>
        <v>14.65</v>
      </c>
      <c r="Q530" s="4">
        <v>45479</v>
      </c>
      <c r="R530" s="5">
        <f t="shared" si="62"/>
        <v>27</v>
      </c>
    </row>
    <row r="531" spans="1:18" x14ac:dyDescent="0.2">
      <c r="A531" s="3">
        <v>10</v>
      </c>
      <c r="B531" s="3" t="s">
        <v>39</v>
      </c>
      <c r="C531" s="3" t="s">
        <v>10</v>
      </c>
      <c r="D531" s="17">
        <v>10.5</v>
      </c>
      <c r="E531" s="17">
        <v>10.25</v>
      </c>
      <c r="F531" s="10">
        <f t="shared" si="56"/>
        <v>0.97619047619047616</v>
      </c>
      <c r="G531" s="10">
        <f t="shared" si="57"/>
        <v>2.3809523809523808E-2</v>
      </c>
      <c r="H531" s="17">
        <f t="shared" si="58"/>
        <v>0.25</v>
      </c>
      <c r="I531" s="11">
        <v>4.861111111111111E-4</v>
      </c>
      <c r="J531" s="11">
        <v>2.0023148148148148E-3</v>
      </c>
      <c r="K531" s="8">
        <v>6.9537037037037036E-2</v>
      </c>
      <c r="L531" s="11">
        <v>2.5462962962962965E-3</v>
      </c>
      <c r="M531" s="10">
        <v>0.56100000000000005</v>
      </c>
      <c r="N531" s="2">
        <f t="shared" si="59"/>
        <v>1</v>
      </c>
      <c r="O531" s="2">
        <f t="shared" si="60"/>
        <v>40</v>
      </c>
      <c r="P531" s="7">
        <f t="shared" si="61"/>
        <v>1.6666666666666665</v>
      </c>
      <c r="Q531" s="4">
        <v>45492</v>
      </c>
      <c r="R531" s="5">
        <f t="shared" si="62"/>
        <v>29</v>
      </c>
    </row>
    <row r="532" spans="1:18" x14ac:dyDescent="0.2">
      <c r="A532" s="3">
        <v>11</v>
      </c>
      <c r="B532" s="3" t="s">
        <v>40</v>
      </c>
      <c r="C532" s="3" t="s">
        <v>11</v>
      </c>
      <c r="D532" s="17">
        <v>45.25</v>
      </c>
      <c r="E532" s="17">
        <v>42</v>
      </c>
      <c r="F532" s="10">
        <f t="shared" si="56"/>
        <v>0.92817679558011046</v>
      </c>
      <c r="G532" s="10">
        <f t="shared" si="57"/>
        <v>7.18232044198895E-2</v>
      </c>
      <c r="H532" s="17">
        <f t="shared" si="58"/>
        <v>3.25</v>
      </c>
      <c r="I532" s="11">
        <v>3.9351851851851852E-4</v>
      </c>
      <c r="J532" s="11">
        <v>1.7939814814814815E-3</v>
      </c>
      <c r="K532" s="8">
        <v>0.77759259259259261</v>
      </c>
      <c r="L532" s="11">
        <v>1.8865740740740742E-3</v>
      </c>
      <c r="M532" s="10">
        <v>0.51690000000000003</v>
      </c>
      <c r="N532" s="2">
        <f t="shared" si="59"/>
        <v>18</v>
      </c>
      <c r="O532" s="2">
        <f t="shared" si="60"/>
        <v>39</v>
      </c>
      <c r="P532" s="7">
        <f t="shared" si="61"/>
        <v>18.649999999999999</v>
      </c>
      <c r="Q532" s="4">
        <v>45495</v>
      </c>
      <c r="R532" s="5">
        <f t="shared" si="62"/>
        <v>30</v>
      </c>
    </row>
    <row r="533" spans="1:18" x14ac:dyDescent="0.2">
      <c r="A533" s="3">
        <v>12</v>
      </c>
      <c r="B533" s="3" t="s">
        <v>41</v>
      </c>
      <c r="C533" s="3" t="s">
        <v>12</v>
      </c>
      <c r="D533" s="17">
        <v>39.75</v>
      </c>
      <c r="E533" s="17">
        <v>36.75</v>
      </c>
      <c r="F533" s="10">
        <f t="shared" si="56"/>
        <v>0.92452830188679247</v>
      </c>
      <c r="G533" s="10">
        <f t="shared" si="57"/>
        <v>7.5471698113207544E-2</v>
      </c>
      <c r="H533" s="17">
        <f t="shared" si="58"/>
        <v>3</v>
      </c>
      <c r="I533" s="11">
        <v>3.4722222222222224E-4</v>
      </c>
      <c r="J533" s="11">
        <v>1.8055555555555555E-3</v>
      </c>
      <c r="K533" s="8">
        <v>0.65895833333333331</v>
      </c>
      <c r="L533" s="11">
        <v>3.2291666666666666E-3</v>
      </c>
      <c r="M533" s="10">
        <v>0.58709999999999996</v>
      </c>
      <c r="N533" s="2">
        <f t="shared" si="59"/>
        <v>15</v>
      </c>
      <c r="O533" s="2">
        <f t="shared" si="60"/>
        <v>48</v>
      </c>
      <c r="P533" s="7">
        <f t="shared" si="61"/>
        <v>15.8</v>
      </c>
      <c r="Q533" s="4">
        <v>45493</v>
      </c>
      <c r="R533" s="5">
        <f t="shared" si="62"/>
        <v>29</v>
      </c>
    </row>
    <row r="534" spans="1:18" x14ac:dyDescent="0.2">
      <c r="A534" s="3">
        <v>13</v>
      </c>
      <c r="B534" s="3" t="s">
        <v>42</v>
      </c>
      <c r="C534" s="3" t="s">
        <v>13</v>
      </c>
      <c r="D534" s="17">
        <v>35.5</v>
      </c>
      <c r="E534" s="17">
        <v>33.5</v>
      </c>
      <c r="F534" s="10">
        <f t="shared" si="56"/>
        <v>0.94366197183098588</v>
      </c>
      <c r="G534" s="10">
        <f t="shared" si="57"/>
        <v>5.6338028169014086E-2</v>
      </c>
      <c r="H534" s="17">
        <f t="shared" si="58"/>
        <v>2</v>
      </c>
      <c r="I534" s="11">
        <v>3.0092592592592595E-4</v>
      </c>
      <c r="J534" s="11">
        <v>1.9675925925925924E-3</v>
      </c>
      <c r="K534" s="8">
        <v>0.76490740740740737</v>
      </c>
      <c r="L534" s="11">
        <v>1.2731481481481483E-3</v>
      </c>
      <c r="M534" s="10">
        <v>0.61870000000000003</v>
      </c>
      <c r="N534" s="2">
        <f t="shared" si="59"/>
        <v>18</v>
      </c>
      <c r="O534" s="2">
        <f t="shared" si="60"/>
        <v>21</v>
      </c>
      <c r="P534" s="7">
        <f t="shared" si="61"/>
        <v>18.350000000000001</v>
      </c>
      <c r="Q534" s="4">
        <v>45502</v>
      </c>
      <c r="R534" s="5">
        <f t="shared" si="62"/>
        <v>31</v>
      </c>
    </row>
    <row r="535" spans="1:18" x14ac:dyDescent="0.2">
      <c r="A535" s="3">
        <v>14</v>
      </c>
      <c r="B535" s="3" t="s">
        <v>43</v>
      </c>
      <c r="C535" s="3" t="s">
        <v>14</v>
      </c>
      <c r="D535" s="17">
        <v>48.5</v>
      </c>
      <c r="E535" s="17">
        <v>40.75</v>
      </c>
      <c r="F535" s="10">
        <f t="shared" si="56"/>
        <v>0.84020618556701032</v>
      </c>
      <c r="G535" s="10">
        <f t="shared" si="57"/>
        <v>0.15979381443298968</v>
      </c>
      <c r="H535" s="17">
        <f t="shared" si="58"/>
        <v>7.75</v>
      </c>
      <c r="I535" s="11">
        <v>3.4722222222222224E-4</v>
      </c>
      <c r="J535" s="11">
        <v>1.8287037037037037E-3</v>
      </c>
      <c r="K535" s="8">
        <v>0.85684027777777783</v>
      </c>
      <c r="L535" s="11">
        <v>3.8310185185185183E-3</v>
      </c>
      <c r="M535" s="10">
        <v>0.51039999999999996</v>
      </c>
      <c r="N535" s="2">
        <f t="shared" si="59"/>
        <v>20</v>
      </c>
      <c r="O535" s="2">
        <f t="shared" si="60"/>
        <v>33</v>
      </c>
      <c r="P535" s="7">
        <f t="shared" si="61"/>
        <v>20.55</v>
      </c>
      <c r="Q535" s="4">
        <v>45474</v>
      </c>
      <c r="R535" s="5">
        <f t="shared" si="62"/>
        <v>27</v>
      </c>
    </row>
    <row r="536" spans="1:18" x14ac:dyDescent="0.2">
      <c r="A536" s="3">
        <v>15</v>
      </c>
      <c r="B536" s="3" t="s">
        <v>47</v>
      </c>
      <c r="C536" s="3" t="s">
        <v>15</v>
      </c>
      <c r="D536" s="17">
        <v>58.75</v>
      </c>
      <c r="E536" s="17">
        <v>52.5</v>
      </c>
      <c r="F536" s="10">
        <f t="shared" si="56"/>
        <v>0.8936170212765957</v>
      </c>
      <c r="G536" s="10">
        <f t="shared" si="57"/>
        <v>0.10638297872340426</v>
      </c>
      <c r="H536" s="17">
        <f t="shared" si="58"/>
        <v>6.25</v>
      </c>
      <c r="I536" s="11">
        <v>4.3981481481481481E-4</v>
      </c>
      <c r="J536" s="11">
        <v>2.0023148148148148E-3</v>
      </c>
      <c r="K536" s="8">
        <v>0.22118055555555555</v>
      </c>
      <c r="L536" s="11">
        <v>3.1828703703703702E-3</v>
      </c>
      <c r="M536" s="10">
        <v>0.48899999999999999</v>
      </c>
      <c r="N536" s="2">
        <f t="shared" si="59"/>
        <v>5</v>
      </c>
      <c r="O536" s="2">
        <f t="shared" si="60"/>
        <v>18</v>
      </c>
      <c r="P536" s="7">
        <f t="shared" si="61"/>
        <v>5.3</v>
      </c>
      <c r="Q536" s="4">
        <v>45476</v>
      </c>
      <c r="R536" s="5">
        <f t="shared" si="62"/>
        <v>27</v>
      </c>
    </row>
    <row r="537" spans="1:18" x14ac:dyDescent="0.2">
      <c r="A537" s="3">
        <v>16</v>
      </c>
      <c r="B537" s="3" t="s">
        <v>48</v>
      </c>
      <c r="C537" s="3" t="s">
        <v>16</v>
      </c>
      <c r="D537" s="17">
        <v>51.5</v>
      </c>
      <c r="E537" s="17">
        <v>45</v>
      </c>
      <c r="F537" s="10">
        <f t="shared" si="56"/>
        <v>0.87378640776699024</v>
      </c>
      <c r="G537" s="10">
        <f t="shared" si="57"/>
        <v>0.12621359223300971</v>
      </c>
      <c r="H537" s="17">
        <f t="shared" si="58"/>
        <v>6.5</v>
      </c>
      <c r="I537" s="11">
        <v>5.9027777777777778E-4</v>
      </c>
      <c r="J537" s="11">
        <v>1.9328703703703704E-3</v>
      </c>
      <c r="K537" s="8">
        <v>0.45150462962962962</v>
      </c>
      <c r="L537" s="11">
        <v>4.8958333333333336E-3</v>
      </c>
      <c r="M537" s="10">
        <v>0.3861</v>
      </c>
      <c r="N537" s="2">
        <f t="shared" si="59"/>
        <v>10</v>
      </c>
      <c r="O537" s="2">
        <f t="shared" si="60"/>
        <v>50</v>
      </c>
      <c r="P537" s="7">
        <f t="shared" si="61"/>
        <v>10.833333333333334</v>
      </c>
      <c r="Q537" s="4">
        <v>45479</v>
      </c>
      <c r="R537" s="5">
        <f t="shared" si="62"/>
        <v>27</v>
      </c>
    </row>
    <row r="538" spans="1:18" x14ac:dyDescent="0.2">
      <c r="A538" s="3">
        <v>17</v>
      </c>
      <c r="B538" s="3" t="s">
        <v>49</v>
      </c>
      <c r="C538" s="3" t="s">
        <v>17</v>
      </c>
      <c r="D538" s="17">
        <v>14.5</v>
      </c>
      <c r="E538" s="17">
        <v>11.75</v>
      </c>
      <c r="F538" s="10">
        <f t="shared" si="56"/>
        <v>0.81034482758620685</v>
      </c>
      <c r="G538" s="10">
        <f t="shared" si="57"/>
        <v>0.18965517241379309</v>
      </c>
      <c r="H538" s="17">
        <f t="shared" si="58"/>
        <v>2.75</v>
      </c>
      <c r="I538" s="11">
        <v>5.5555555555555556E-4</v>
      </c>
      <c r="J538" s="11">
        <v>1.8055555555555555E-3</v>
      </c>
      <c r="K538" s="8">
        <v>0.14675925925925926</v>
      </c>
      <c r="L538" s="11">
        <v>3.1828703703703702E-3</v>
      </c>
      <c r="M538" s="10">
        <v>0.42109999999999997</v>
      </c>
      <c r="N538" s="2">
        <f t="shared" si="59"/>
        <v>3</v>
      </c>
      <c r="O538" s="2">
        <f t="shared" si="60"/>
        <v>31</v>
      </c>
      <c r="P538" s="7">
        <f t="shared" si="61"/>
        <v>3.5166666666666666</v>
      </c>
      <c r="Q538" s="4">
        <v>45498</v>
      </c>
      <c r="R538" s="5">
        <f t="shared" si="62"/>
        <v>30</v>
      </c>
    </row>
    <row r="539" spans="1:18" x14ac:dyDescent="0.2">
      <c r="A539" s="3">
        <v>18</v>
      </c>
      <c r="B539" s="3" t="s">
        <v>44</v>
      </c>
      <c r="C539" s="3" t="s">
        <v>18</v>
      </c>
      <c r="D539" s="17">
        <v>53</v>
      </c>
      <c r="E539" s="17">
        <v>48.5</v>
      </c>
      <c r="F539" s="10">
        <f t="shared" si="56"/>
        <v>0.91509433962264153</v>
      </c>
      <c r="G539" s="10">
        <f t="shared" si="57"/>
        <v>8.4905660377358486E-2</v>
      </c>
      <c r="H539" s="17">
        <f t="shared" si="58"/>
        <v>4.5</v>
      </c>
      <c r="I539" s="11">
        <v>4.3981481481481481E-4</v>
      </c>
      <c r="J539" s="11">
        <v>1.7708333333333332E-3</v>
      </c>
      <c r="K539" s="8">
        <v>0.24802083333333333</v>
      </c>
      <c r="L539" s="11">
        <v>3.0208333333333333E-3</v>
      </c>
      <c r="M539" s="10">
        <v>0.51200000000000001</v>
      </c>
      <c r="N539" s="2">
        <f t="shared" si="59"/>
        <v>5</v>
      </c>
      <c r="O539" s="2">
        <f t="shared" si="60"/>
        <v>57</v>
      </c>
      <c r="P539" s="7">
        <f t="shared" si="61"/>
        <v>5.95</v>
      </c>
      <c r="Q539" s="4">
        <v>45486</v>
      </c>
      <c r="R539" s="5">
        <f t="shared" si="62"/>
        <v>28</v>
      </c>
    </row>
    <row r="540" spans="1:18" x14ac:dyDescent="0.2">
      <c r="A540" s="3">
        <v>19</v>
      </c>
      <c r="B540" s="3" t="s">
        <v>45</v>
      </c>
      <c r="C540" s="3" t="s">
        <v>19</v>
      </c>
      <c r="D540" s="17">
        <v>58</v>
      </c>
      <c r="E540" s="17">
        <v>53.5</v>
      </c>
      <c r="F540" s="10">
        <f t="shared" si="56"/>
        <v>0.92241379310344829</v>
      </c>
      <c r="G540" s="10">
        <f t="shared" si="57"/>
        <v>7.7586206896551727E-2</v>
      </c>
      <c r="H540" s="17">
        <f t="shared" si="58"/>
        <v>4.5</v>
      </c>
      <c r="I540" s="11">
        <v>3.9351851851851852E-4</v>
      </c>
      <c r="J540" s="11">
        <v>1.8055555555555555E-3</v>
      </c>
      <c r="K540" s="8">
        <v>8.3750000000000005E-2</v>
      </c>
      <c r="L540" s="11">
        <v>3.8194444444444443E-3</v>
      </c>
      <c r="M540" s="10">
        <v>0.55900000000000005</v>
      </c>
      <c r="N540" s="2">
        <f t="shared" si="59"/>
        <v>2</v>
      </c>
      <c r="O540" s="2">
        <f t="shared" si="60"/>
        <v>0</v>
      </c>
      <c r="P540" s="7">
        <f t="shared" si="61"/>
        <v>2</v>
      </c>
      <c r="Q540" s="4">
        <v>45502</v>
      </c>
      <c r="R540" s="5">
        <f t="shared" si="62"/>
        <v>31</v>
      </c>
    </row>
    <row r="541" spans="1:18" x14ac:dyDescent="0.2">
      <c r="A541" s="3">
        <v>20</v>
      </c>
      <c r="B541" s="3" t="s">
        <v>46</v>
      </c>
      <c r="C541" s="3" t="s">
        <v>20</v>
      </c>
      <c r="D541" s="17">
        <v>87</v>
      </c>
      <c r="E541" s="17">
        <v>81.75</v>
      </c>
      <c r="F541" s="10">
        <f t="shared" si="56"/>
        <v>0.93965517241379315</v>
      </c>
      <c r="G541" s="10">
        <f t="shared" si="57"/>
        <v>6.0344827586206899E-2</v>
      </c>
      <c r="H541" s="17">
        <f t="shared" si="58"/>
        <v>5.25</v>
      </c>
      <c r="I541" s="11">
        <v>3.7037037037037035E-4</v>
      </c>
      <c r="J541" s="11">
        <v>1.712962962962963E-3</v>
      </c>
      <c r="K541" s="8">
        <v>0.88851851851851849</v>
      </c>
      <c r="L541" s="11">
        <v>5.092592592592593E-3</v>
      </c>
      <c r="M541" s="10">
        <v>0.54620000000000002</v>
      </c>
      <c r="N541" s="2">
        <f t="shared" si="59"/>
        <v>21</v>
      </c>
      <c r="O541" s="2">
        <f t="shared" si="60"/>
        <v>19</v>
      </c>
      <c r="P541" s="7">
        <f t="shared" si="61"/>
        <v>21.316666666666666</v>
      </c>
      <c r="Q541" s="4">
        <v>45488</v>
      </c>
      <c r="R541" s="5">
        <f t="shared" si="62"/>
        <v>29</v>
      </c>
    </row>
    <row r="542" spans="1:18" x14ac:dyDescent="0.2">
      <c r="A542" s="3">
        <v>1</v>
      </c>
      <c r="B542" s="3" t="s">
        <v>30</v>
      </c>
      <c r="C542" s="3" t="s">
        <v>1</v>
      </c>
      <c r="D542" s="17">
        <v>41.75</v>
      </c>
      <c r="E542" s="17">
        <v>39</v>
      </c>
      <c r="F542" s="10">
        <f t="shared" si="56"/>
        <v>0.93413173652694614</v>
      </c>
      <c r="G542" s="10">
        <f t="shared" si="57"/>
        <v>6.5868263473053898E-2</v>
      </c>
      <c r="H542" s="17">
        <f t="shared" si="58"/>
        <v>2.75</v>
      </c>
      <c r="I542" s="11">
        <v>3.7037037037037035E-4</v>
      </c>
      <c r="J542" s="11">
        <v>1.8865740740740742E-3</v>
      </c>
      <c r="K542" s="8">
        <v>0.78366898148148145</v>
      </c>
      <c r="L542" s="11">
        <v>2.0486111111111113E-3</v>
      </c>
      <c r="M542" s="10">
        <v>0.56789999999999996</v>
      </c>
      <c r="N542" s="2">
        <f t="shared" si="59"/>
        <v>18</v>
      </c>
      <c r="O542" s="2">
        <f t="shared" si="60"/>
        <v>48</v>
      </c>
      <c r="P542" s="7">
        <f t="shared" si="61"/>
        <v>18.8</v>
      </c>
      <c r="Q542" s="4">
        <v>45497</v>
      </c>
      <c r="R542" s="5">
        <f t="shared" si="62"/>
        <v>30</v>
      </c>
    </row>
    <row r="543" spans="1:18" x14ac:dyDescent="0.2">
      <c r="A543" s="3">
        <v>2</v>
      </c>
      <c r="B543" s="3" t="s">
        <v>31</v>
      </c>
      <c r="C543" s="3" t="s">
        <v>2</v>
      </c>
      <c r="D543" s="17">
        <v>41.75</v>
      </c>
      <c r="E543" s="17">
        <v>39.25</v>
      </c>
      <c r="F543" s="10">
        <f t="shared" si="56"/>
        <v>0.94011976047904189</v>
      </c>
      <c r="G543" s="10">
        <f t="shared" si="57"/>
        <v>5.9880239520958084E-2</v>
      </c>
      <c r="H543" s="17">
        <f t="shared" si="58"/>
        <v>2.5</v>
      </c>
      <c r="I543" s="11">
        <v>3.1250000000000001E-4</v>
      </c>
      <c r="J543" s="11">
        <v>2.0486111111111113E-3</v>
      </c>
      <c r="K543" s="8">
        <v>0.59248842592592588</v>
      </c>
      <c r="L543" s="11">
        <v>3.6921296296296298E-3</v>
      </c>
      <c r="M543" s="10">
        <v>0.67479999999999996</v>
      </c>
      <c r="N543" s="2">
        <f t="shared" si="59"/>
        <v>14</v>
      </c>
      <c r="O543" s="2">
        <f t="shared" si="60"/>
        <v>13</v>
      </c>
      <c r="P543" s="7">
        <f t="shared" si="61"/>
        <v>14.216666666666667</v>
      </c>
      <c r="Q543" s="4">
        <v>45494</v>
      </c>
      <c r="R543" s="5">
        <f t="shared" si="62"/>
        <v>30</v>
      </c>
    </row>
    <row r="544" spans="1:18" x14ac:dyDescent="0.2">
      <c r="A544" s="3">
        <v>3</v>
      </c>
      <c r="B544" s="3" t="s">
        <v>32</v>
      </c>
      <c r="C544" s="3" t="s">
        <v>3</v>
      </c>
      <c r="D544" s="17">
        <v>41.5</v>
      </c>
      <c r="E544" s="17">
        <v>40.25</v>
      </c>
      <c r="F544" s="10">
        <f t="shared" si="56"/>
        <v>0.96987951807228912</v>
      </c>
      <c r="G544" s="10">
        <f t="shared" si="57"/>
        <v>3.0120481927710843E-2</v>
      </c>
      <c r="H544" s="17">
        <f t="shared" si="58"/>
        <v>1.25</v>
      </c>
      <c r="I544" s="11">
        <v>2.4305555555555555E-4</v>
      </c>
      <c r="J544" s="11">
        <v>1.9097222222222222E-3</v>
      </c>
      <c r="K544" s="8">
        <v>6.9525462962962969E-2</v>
      </c>
      <c r="L544" s="11">
        <v>1.0648148148148149E-3</v>
      </c>
      <c r="M544" s="10">
        <v>0.73329999999999995</v>
      </c>
      <c r="N544" s="2">
        <f t="shared" si="59"/>
        <v>1</v>
      </c>
      <c r="O544" s="2">
        <f t="shared" si="60"/>
        <v>40</v>
      </c>
      <c r="P544" s="7">
        <f t="shared" si="61"/>
        <v>1.6666666666666665</v>
      </c>
      <c r="Q544" s="4">
        <v>45495</v>
      </c>
      <c r="R544" s="5">
        <f t="shared" si="62"/>
        <v>30</v>
      </c>
    </row>
    <row r="545" spans="1:18" x14ac:dyDescent="0.2">
      <c r="A545" s="3">
        <v>4</v>
      </c>
      <c r="B545" s="3" t="s">
        <v>33</v>
      </c>
      <c r="C545" s="3" t="s">
        <v>4</v>
      </c>
      <c r="D545" s="17">
        <v>8</v>
      </c>
      <c r="E545" s="17">
        <v>7</v>
      </c>
      <c r="F545" s="10">
        <f t="shared" si="56"/>
        <v>0.875</v>
      </c>
      <c r="G545" s="10">
        <f t="shared" si="57"/>
        <v>0.125</v>
      </c>
      <c r="H545" s="17">
        <f t="shared" si="58"/>
        <v>1</v>
      </c>
      <c r="I545" s="11">
        <v>2.5462962962962961E-4</v>
      </c>
      <c r="J545" s="11">
        <v>1.8865740740740742E-3</v>
      </c>
      <c r="K545" s="8">
        <v>0.20072916666666665</v>
      </c>
      <c r="L545" s="11">
        <v>5.2662037037037035E-3</v>
      </c>
      <c r="M545" s="10">
        <v>0.6452</v>
      </c>
      <c r="N545" s="2">
        <f t="shared" si="59"/>
        <v>4</v>
      </c>
      <c r="O545" s="2">
        <f t="shared" si="60"/>
        <v>49</v>
      </c>
      <c r="P545" s="7">
        <f t="shared" si="61"/>
        <v>4.8166666666666664</v>
      </c>
      <c r="Q545" s="4">
        <v>45499</v>
      </c>
      <c r="R545" s="5">
        <f t="shared" si="62"/>
        <v>30</v>
      </c>
    </row>
    <row r="546" spans="1:18" x14ac:dyDescent="0.2">
      <c r="A546" s="3">
        <v>5</v>
      </c>
      <c r="B546" s="3" t="s">
        <v>34</v>
      </c>
      <c r="C546" s="3" t="s">
        <v>5</v>
      </c>
      <c r="D546" s="17">
        <v>13</v>
      </c>
      <c r="E546" s="17">
        <v>12.25</v>
      </c>
      <c r="F546" s="10">
        <f t="shared" si="56"/>
        <v>0.94230769230769229</v>
      </c>
      <c r="G546" s="10">
        <f t="shared" si="57"/>
        <v>5.7692307692307696E-2</v>
      </c>
      <c r="H546" s="17">
        <f t="shared" si="58"/>
        <v>0.75</v>
      </c>
      <c r="I546" s="11">
        <v>3.7037037037037035E-4</v>
      </c>
      <c r="J546" s="11">
        <v>2.0601851851851853E-3</v>
      </c>
      <c r="K546" s="8">
        <v>0.44967592592592592</v>
      </c>
      <c r="L546" s="11">
        <v>2.1064814814814813E-3</v>
      </c>
      <c r="M546" s="10">
        <v>0.63460000000000005</v>
      </c>
      <c r="N546" s="2">
        <f t="shared" si="59"/>
        <v>10</v>
      </c>
      <c r="O546" s="2">
        <f t="shared" si="60"/>
        <v>47</v>
      </c>
      <c r="P546" s="7">
        <f t="shared" si="61"/>
        <v>10.783333333333333</v>
      </c>
      <c r="Q546" s="4">
        <v>45492</v>
      </c>
      <c r="R546" s="5">
        <f t="shared" si="62"/>
        <v>29</v>
      </c>
    </row>
    <row r="547" spans="1:18" x14ac:dyDescent="0.2">
      <c r="A547" s="3">
        <v>6</v>
      </c>
      <c r="B547" s="3" t="s">
        <v>35</v>
      </c>
      <c r="C547" s="3" t="s">
        <v>6</v>
      </c>
      <c r="D547" s="17">
        <v>38.5</v>
      </c>
      <c r="E547" s="17">
        <v>37.25</v>
      </c>
      <c r="F547" s="10">
        <f t="shared" si="56"/>
        <v>0.96753246753246758</v>
      </c>
      <c r="G547" s="10">
        <f t="shared" si="57"/>
        <v>3.2467532467532464E-2</v>
      </c>
      <c r="H547" s="17">
        <f t="shared" si="58"/>
        <v>1.25</v>
      </c>
      <c r="I547" s="11">
        <v>3.0092592592592595E-4</v>
      </c>
      <c r="J547" s="11">
        <v>1.9907407407407408E-3</v>
      </c>
      <c r="K547" s="8">
        <v>0.69291666666666663</v>
      </c>
      <c r="L547" s="11">
        <v>1.2731481481481483E-3</v>
      </c>
      <c r="M547" s="10">
        <v>0.64900000000000002</v>
      </c>
      <c r="N547" s="2">
        <f t="shared" si="59"/>
        <v>16</v>
      </c>
      <c r="O547" s="2">
        <f t="shared" si="60"/>
        <v>37</v>
      </c>
      <c r="P547" s="7">
        <f t="shared" si="61"/>
        <v>16.616666666666667</v>
      </c>
      <c r="Q547" s="4">
        <v>45475</v>
      </c>
      <c r="R547" s="5">
        <f t="shared" si="62"/>
        <v>27</v>
      </c>
    </row>
    <row r="548" spans="1:18" x14ac:dyDescent="0.2">
      <c r="A548" s="3">
        <v>7</v>
      </c>
      <c r="B548" s="3" t="s">
        <v>36</v>
      </c>
      <c r="C548" s="3" t="s">
        <v>7</v>
      </c>
      <c r="D548" s="17">
        <v>55.75</v>
      </c>
      <c r="E548" s="17">
        <v>54.5</v>
      </c>
      <c r="F548" s="10">
        <f t="shared" si="56"/>
        <v>0.97757847533632292</v>
      </c>
      <c r="G548" s="10">
        <f t="shared" si="57"/>
        <v>2.2421524663677129E-2</v>
      </c>
      <c r="H548" s="17">
        <f t="shared" si="58"/>
        <v>1.25</v>
      </c>
      <c r="I548" s="11">
        <v>2.0833333333333335E-4</v>
      </c>
      <c r="J548" s="11">
        <v>1.4699074074074074E-3</v>
      </c>
      <c r="K548" s="8">
        <v>0.22182870370370369</v>
      </c>
      <c r="L548" s="11">
        <v>1.3888888888888889E-3</v>
      </c>
      <c r="M548" s="10">
        <v>0.80089999999999995</v>
      </c>
      <c r="N548" s="2">
        <f t="shared" si="59"/>
        <v>5</v>
      </c>
      <c r="O548" s="2">
        <f t="shared" si="60"/>
        <v>19</v>
      </c>
      <c r="P548" s="7">
        <f t="shared" si="61"/>
        <v>5.3166666666666664</v>
      </c>
      <c r="Q548" s="4">
        <v>45495</v>
      </c>
      <c r="R548" s="5">
        <f t="shared" si="62"/>
        <v>30</v>
      </c>
    </row>
    <row r="549" spans="1:18" x14ac:dyDescent="0.2">
      <c r="A549" s="3">
        <v>8</v>
      </c>
      <c r="B549" s="3" t="s">
        <v>37</v>
      </c>
      <c r="C549" s="3" t="s">
        <v>8</v>
      </c>
      <c r="D549" s="17">
        <v>42.5</v>
      </c>
      <c r="E549" s="17">
        <v>39.25</v>
      </c>
      <c r="F549" s="10">
        <f t="shared" si="56"/>
        <v>0.92352941176470593</v>
      </c>
      <c r="G549" s="10">
        <f t="shared" si="57"/>
        <v>7.6470588235294124E-2</v>
      </c>
      <c r="H549" s="17">
        <f t="shared" si="58"/>
        <v>3.25</v>
      </c>
      <c r="I549" s="11">
        <v>1.9675925925925926E-4</v>
      </c>
      <c r="J549" s="11">
        <v>2.1296296296296298E-3</v>
      </c>
      <c r="K549" s="8">
        <v>0.80245370370370372</v>
      </c>
      <c r="L549" s="11">
        <v>4.4560185185185189E-3</v>
      </c>
      <c r="M549" s="10">
        <v>0.78439999999999999</v>
      </c>
      <c r="N549" s="2">
        <f t="shared" si="59"/>
        <v>19</v>
      </c>
      <c r="O549" s="2">
        <f t="shared" si="60"/>
        <v>15</v>
      </c>
      <c r="P549" s="7">
        <f t="shared" si="61"/>
        <v>19.25</v>
      </c>
      <c r="Q549" s="4">
        <v>45487</v>
      </c>
      <c r="R549" s="5">
        <f t="shared" si="62"/>
        <v>29</v>
      </c>
    </row>
    <row r="550" spans="1:18" x14ac:dyDescent="0.2">
      <c r="A550" s="3">
        <v>9</v>
      </c>
      <c r="B550" s="3" t="s">
        <v>38</v>
      </c>
      <c r="C550" s="3" t="s">
        <v>9</v>
      </c>
      <c r="D550" s="17">
        <v>36.25</v>
      </c>
      <c r="E550" s="17">
        <v>33.25</v>
      </c>
      <c r="F550" s="10">
        <f t="shared" si="56"/>
        <v>0.91724137931034477</v>
      </c>
      <c r="G550" s="10">
        <f t="shared" si="57"/>
        <v>8.2758620689655171E-2</v>
      </c>
      <c r="H550" s="17">
        <f t="shared" si="58"/>
        <v>3</v>
      </c>
      <c r="I550" s="11">
        <v>3.0092592592592595E-4</v>
      </c>
      <c r="J550" s="11">
        <v>2.0370370370370369E-3</v>
      </c>
      <c r="K550" s="8">
        <v>0.45135416666666667</v>
      </c>
      <c r="L550" s="11">
        <v>2.5347222222222221E-3</v>
      </c>
      <c r="M550" s="10">
        <v>0.69230000000000003</v>
      </c>
      <c r="N550" s="2">
        <f t="shared" si="59"/>
        <v>10</v>
      </c>
      <c r="O550" s="2">
        <f t="shared" si="60"/>
        <v>49</v>
      </c>
      <c r="P550" s="7">
        <f t="shared" si="61"/>
        <v>10.816666666666666</v>
      </c>
      <c r="Q550" s="4">
        <v>45485</v>
      </c>
      <c r="R550" s="5">
        <f t="shared" si="62"/>
        <v>28</v>
      </c>
    </row>
    <row r="551" spans="1:18" x14ac:dyDescent="0.2">
      <c r="A551" s="3">
        <v>10</v>
      </c>
      <c r="B551" s="3" t="s">
        <v>39</v>
      </c>
      <c r="C551" s="3" t="s">
        <v>10</v>
      </c>
      <c r="D551" s="17">
        <v>36</v>
      </c>
      <c r="E551" s="17">
        <v>34.5</v>
      </c>
      <c r="F551" s="10">
        <f t="shared" si="56"/>
        <v>0.95833333333333337</v>
      </c>
      <c r="G551" s="10">
        <f t="shared" si="57"/>
        <v>4.1666666666666664E-2</v>
      </c>
      <c r="H551" s="17">
        <f t="shared" si="58"/>
        <v>1.5</v>
      </c>
      <c r="I551" s="11">
        <v>1.9675925925925926E-4</v>
      </c>
      <c r="J551" s="11">
        <v>2.0023148148148148E-3</v>
      </c>
      <c r="K551" s="8">
        <v>0.11255787037037036</v>
      </c>
      <c r="L551" s="11">
        <v>1.9097222222222222E-3</v>
      </c>
      <c r="M551" s="10">
        <v>0.83799999999999997</v>
      </c>
      <c r="N551" s="2">
        <f t="shared" si="59"/>
        <v>2</v>
      </c>
      <c r="O551" s="2">
        <f t="shared" si="60"/>
        <v>42</v>
      </c>
      <c r="P551" s="7">
        <f t="shared" si="61"/>
        <v>2.7</v>
      </c>
      <c r="Q551" s="4">
        <v>45477</v>
      </c>
      <c r="R551" s="5">
        <f t="shared" si="62"/>
        <v>27</v>
      </c>
    </row>
    <row r="552" spans="1:18" x14ac:dyDescent="0.2">
      <c r="A552" s="3">
        <v>11</v>
      </c>
      <c r="B552" s="3" t="s">
        <v>40</v>
      </c>
      <c r="C552" s="3" t="s">
        <v>11</v>
      </c>
      <c r="D552" s="17">
        <v>4</v>
      </c>
      <c r="E552" s="17">
        <v>3.75</v>
      </c>
      <c r="F552" s="10">
        <f t="shared" si="56"/>
        <v>0.9375</v>
      </c>
      <c r="G552" s="10">
        <f t="shared" si="57"/>
        <v>6.25E-2</v>
      </c>
      <c r="H552" s="17">
        <f t="shared" si="58"/>
        <v>0.25</v>
      </c>
      <c r="I552" s="11">
        <v>1.9675925925925926E-4</v>
      </c>
      <c r="J552" s="11">
        <v>2.0833333333333333E-3</v>
      </c>
      <c r="K552" s="8">
        <v>0.57275462962962964</v>
      </c>
      <c r="L552" s="11">
        <v>1.9097222222222222E-3</v>
      </c>
      <c r="M552" s="10">
        <v>0.6875</v>
      </c>
      <c r="N552" s="2">
        <f t="shared" si="59"/>
        <v>13</v>
      </c>
      <c r="O552" s="2">
        <f t="shared" si="60"/>
        <v>44</v>
      </c>
      <c r="P552" s="7">
        <f t="shared" si="61"/>
        <v>13.733333333333333</v>
      </c>
      <c r="Q552" s="4">
        <v>45492</v>
      </c>
      <c r="R552" s="5">
        <f t="shared" si="62"/>
        <v>29</v>
      </c>
    </row>
    <row r="553" spans="1:18" x14ac:dyDescent="0.2">
      <c r="A553" s="3">
        <v>12</v>
      </c>
      <c r="B553" s="3" t="s">
        <v>41</v>
      </c>
      <c r="C553" s="3" t="s">
        <v>12</v>
      </c>
      <c r="D553" s="17">
        <v>33.75</v>
      </c>
      <c r="E553" s="17">
        <v>32.75</v>
      </c>
      <c r="F553" s="10">
        <f t="shared" si="56"/>
        <v>0.97037037037037033</v>
      </c>
      <c r="G553" s="10">
        <f t="shared" si="57"/>
        <v>2.9629629629629631E-2</v>
      </c>
      <c r="H553" s="17">
        <f t="shared" si="58"/>
        <v>1</v>
      </c>
      <c r="I553" s="11">
        <v>2.3148148148148149E-4</v>
      </c>
      <c r="J553" s="11">
        <v>1.8171296296296297E-3</v>
      </c>
      <c r="K553" s="8">
        <v>0.60039351851851852</v>
      </c>
      <c r="L553" s="11">
        <v>1.3888888888888889E-3</v>
      </c>
      <c r="M553" s="10">
        <v>0.76119999999999999</v>
      </c>
      <c r="N553" s="2">
        <f t="shared" si="59"/>
        <v>14</v>
      </c>
      <c r="O553" s="2">
        <f t="shared" si="60"/>
        <v>24</v>
      </c>
      <c r="P553" s="7">
        <f t="shared" si="61"/>
        <v>14.4</v>
      </c>
      <c r="Q553" s="4">
        <v>45503</v>
      </c>
      <c r="R553" s="5">
        <f t="shared" si="62"/>
        <v>31</v>
      </c>
    </row>
    <row r="554" spans="1:18" x14ac:dyDescent="0.2">
      <c r="A554" s="3">
        <v>13</v>
      </c>
      <c r="B554" s="3" t="s">
        <v>42</v>
      </c>
      <c r="C554" s="3" t="s">
        <v>13</v>
      </c>
      <c r="D554" s="17">
        <v>34.25</v>
      </c>
      <c r="E554" s="17">
        <v>33.25</v>
      </c>
      <c r="F554" s="10">
        <f t="shared" si="56"/>
        <v>0.97080291970802923</v>
      </c>
      <c r="G554" s="10">
        <f t="shared" si="57"/>
        <v>2.9197080291970802E-2</v>
      </c>
      <c r="H554" s="17">
        <f t="shared" si="58"/>
        <v>1</v>
      </c>
      <c r="I554" s="11">
        <v>2.7777777777777778E-4</v>
      </c>
      <c r="J554" s="11">
        <v>1.9560185185185184E-3</v>
      </c>
      <c r="K554" s="8">
        <v>0.54994212962962963</v>
      </c>
      <c r="L554" s="11">
        <v>1.9212962962962964E-3</v>
      </c>
      <c r="M554" s="10">
        <v>0.69120000000000004</v>
      </c>
      <c r="N554" s="2">
        <f t="shared" si="59"/>
        <v>13</v>
      </c>
      <c r="O554" s="2">
        <f t="shared" si="60"/>
        <v>11</v>
      </c>
      <c r="P554" s="7">
        <f t="shared" si="61"/>
        <v>13.183333333333334</v>
      </c>
      <c r="Q554" s="4">
        <v>45475</v>
      </c>
      <c r="R554" s="5">
        <f t="shared" si="62"/>
        <v>27</v>
      </c>
    </row>
    <row r="555" spans="1:18" x14ac:dyDescent="0.2">
      <c r="A555" s="3">
        <v>14</v>
      </c>
      <c r="B555" s="3" t="s">
        <v>43</v>
      </c>
      <c r="C555" s="3" t="s">
        <v>14</v>
      </c>
      <c r="D555" s="17">
        <v>37.25</v>
      </c>
      <c r="E555" s="17">
        <v>36</v>
      </c>
      <c r="F555" s="10">
        <f t="shared" si="56"/>
        <v>0.96644295302013428</v>
      </c>
      <c r="G555" s="10">
        <f t="shared" si="57"/>
        <v>3.3557046979865772E-2</v>
      </c>
      <c r="H555" s="17">
        <f t="shared" si="58"/>
        <v>1.25</v>
      </c>
      <c r="I555" s="11">
        <v>1.9675925925925926E-4</v>
      </c>
      <c r="J555" s="11">
        <v>1.8402777777777777E-3</v>
      </c>
      <c r="K555" s="8">
        <v>0.48335648148148147</v>
      </c>
      <c r="L555" s="11">
        <v>1.4120370370370369E-3</v>
      </c>
      <c r="M555" s="10">
        <v>0.8276</v>
      </c>
      <c r="N555" s="2">
        <f t="shared" si="59"/>
        <v>11</v>
      </c>
      <c r="O555" s="2">
        <f t="shared" si="60"/>
        <v>36</v>
      </c>
      <c r="P555" s="7">
        <f t="shared" si="61"/>
        <v>11.6</v>
      </c>
      <c r="Q555" s="4">
        <v>45492</v>
      </c>
      <c r="R555" s="5">
        <f t="shared" si="62"/>
        <v>29</v>
      </c>
    </row>
    <row r="556" spans="1:18" x14ac:dyDescent="0.2">
      <c r="A556" s="3">
        <v>15</v>
      </c>
      <c r="B556" s="3" t="s">
        <v>47</v>
      </c>
      <c r="C556" s="3" t="s">
        <v>15</v>
      </c>
      <c r="D556" s="17">
        <v>38.75</v>
      </c>
      <c r="E556" s="17">
        <v>35.75</v>
      </c>
      <c r="F556" s="10">
        <f t="shared" si="56"/>
        <v>0.92258064516129035</v>
      </c>
      <c r="G556" s="10">
        <f t="shared" si="57"/>
        <v>7.7419354838709681E-2</v>
      </c>
      <c r="H556" s="17">
        <f t="shared" si="58"/>
        <v>3</v>
      </c>
      <c r="I556" s="11">
        <v>1.8518518518518518E-4</v>
      </c>
      <c r="J556" s="11">
        <v>1.8634259259259259E-3</v>
      </c>
      <c r="K556" s="8">
        <v>0.14743055555555556</v>
      </c>
      <c r="L556" s="11">
        <v>4.4560185185185189E-3</v>
      </c>
      <c r="M556" s="10">
        <v>0.8014</v>
      </c>
      <c r="N556" s="2">
        <f t="shared" si="59"/>
        <v>3</v>
      </c>
      <c r="O556" s="2">
        <f t="shared" si="60"/>
        <v>32</v>
      </c>
      <c r="P556" s="7">
        <f t="shared" si="61"/>
        <v>3.5333333333333332</v>
      </c>
      <c r="Q556" s="4">
        <v>45481</v>
      </c>
      <c r="R556" s="5">
        <f t="shared" si="62"/>
        <v>28</v>
      </c>
    </row>
    <row r="557" spans="1:18" x14ac:dyDescent="0.2">
      <c r="A557" s="3">
        <v>16</v>
      </c>
      <c r="B557" s="3" t="s">
        <v>48</v>
      </c>
      <c r="C557" s="3" t="s">
        <v>16</v>
      </c>
      <c r="D557" s="17">
        <v>32</v>
      </c>
      <c r="E557" s="17">
        <v>30.25</v>
      </c>
      <c r="F557" s="10">
        <f t="shared" si="56"/>
        <v>0.9453125</v>
      </c>
      <c r="G557" s="10">
        <f t="shared" si="57"/>
        <v>5.46875E-2</v>
      </c>
      <c r="H557" s="17">
        <f t="shared" si="58"/>
        <v>1.75</v>
      </c>
      <c r="I557" s="11">
        <v>2.199074074074074E-4</v>
      </c>
      <c r="J557" s="11">
        <v>2.0254629629629629E-3</v>
      </c>
      <c r="K557" s="8">
        <v>0.59447916666666667</v>
      </c>
      <c r="L557" s="11">
        <v>3.1828703703703702E-3</v>
      </c>
      <c r="M557" s="10">
        <v>0.77780000000000005</v>
      </c>
      <c r="N557" s="2">
        <f t="shared" si="59"/>
        <v>14</v>
      </c>
      <c r="O557" s="2">
        <f t="shared" si="60"/>
        <v>16</v>
      </c>
      <c r="P557" s="7">
        <f t="shared" si="61"/>
        <v>14.266666666666667</v>
      </c>
      <c r="Q557" s="4">
        <v>45478</v>
      </c>
      <c r="R557" s="5">
        <f t="shared" si="62"/>
        <v>27</v>
      </c>
    </row>
    <row r="558" spans="1:18" x14ac:dyDescent="0.2">
      <c r="A558" s="3">
        <v>17</v>
      </c>
      <c r="B558" s="3" t="s">
        <v>49</v>
      </c>
      <c r="C558" s="3" t="s">
        <v>17</v>
      </c>
      <c r="D558" s="17">
        <v>33.5</v>
      </c>
      <c r="E558" s="17">
        <v>31.25</v>
      </c>
      <c r="F558" s="10">
        <f t="shared" si="56"/>
        <v>0.93283582089552242</v>
      </c>
      <c r="G558" s="10">
        <f t="shared" si="57"/>
        <v>6.7164179104477612E-2</v>
      </c>
      <c r="H558" s="17">
        <f t="shared" si="58"/>
        <v>2.25</v>
      </c>
      <c r="I558" s="11">
        <v>2.4305555555555555E-4</v>
      </c>
      <c r="J558" s="11">
        <v>1.8287037037037037E-3</v>
      </c>
      <c r="K558" s="8">
        <v>0.88493055555555555</v>
      </c>
      <c r="L558" s="11">
        <v>2.2916666666666667E-3</v>
      </c>
      <c r="M558" s="10">
        <v>0.72519999999999996</v>
      </c>
      <c r="N558" s="2">
        <f t="shared" si="59"/>
        <v>21</v>
      </c>
      <c r="O558" s="2">
        <f t="shared" si="60"/>
        <v>14</v>
      </c>
      <c r="P558" s="7">
        <f t="shared" si="61"/>
        <v>21.233333333333334</v>
      </c>
      <c r="Q558" s="4">
        <v>45497</v>
      </c>
      <c r="R558" s="5">
        <f t="shared" si="62"/>
        <v>30</v>
      </c>
    </row>
    <row r="559" spans="1:18" x14ac:dyDescent="0.2">
      <c r="A559" s="3">
        <v>18</v>
      </c>
      <c r="B559" s="3" t="s">
        <v>44</v>
      </c>
      <c r="C559" s="3" t="s">
        <v>18</v>
      </c>
      <c r="D559" s="17">
        <v>5.25</v>
      </c>
      <c r="E559" s="17">
        <v>5.25</v>
      </c>
      <c r="F559" s="10">
        <f t="shared" si="56"/>
        <v>1</v>
      </c>
      <c r="G559" s="10">
        <f t="shared" si="57"/>
        <v>0</v>
      </c>
      <c r="H559" s="17">
        <f t="shared" si="58"/>
        <v>0</v>
      </c>
      <c r="I559" s="11">
        <v>2.6620370370370372E-4</v>
      </c>
      <c r="J559" s="11">
        <v>1.8171296296296297E-3</v>
      </c>
      <c r="K559" s="8">
        <v>4.2928240740740739E-2</v>
      </c>
      <c r="L559" s="11">
        <v>1.9675925925925924E-3</v>
      </c>
      <c r="M559" s="10">
        <v>0.76190000000000002</v>
      </c>
      <c r="N559" s="2">
        <f t="shared" si="59"/>
        <v>1</v>
      </c>
      <c r="O559" s="2">
        <f t="shared" si="60"/>
        <v>1</v>
      </c>
      <c r="P559" s="7">
        <f t="shared" si="61"/>
        <v>1.0166666666666666</v>
      </c>
      <c r="Q559" s="4">
        <v>45495</v>
      </c>
      <c r="R559" s="5">
        <f t="shared" si="62"/>
        <v>30</v>
      </c>
    </row>
    <row r="560" spans="1:18" x14ac:dyDescent="0.2">
      <c r="A560" s="3">
        <v>19</v>
      </c>
      <c r="B560" s="3" t="s">
        <v>45</v>
      </c>
      <c r="C560" s="3" t="s">
        <v>19</v>
      </c>
      <c r="D560" s="17">
        <v>37.5</v>
      </c>
      <c r="E560" s="17">
        <v>34.5</v>
      </c>
      <c r="F560" s="10">
        <f t="shared" si="56"/>
        <v>0.92</v>
      </c>
      <c r="G560" s="10">
        <f t="shared" si="57"/>
        <v>0.08</v>
      </c>
      <c r="H560" s="17">
        <f t="shared" si="58"/>
        <v>3</v>
      </c>
      <c r="I560" s="11">
        <v>3.4722222222222224E-4</v>
      </c>
      <c r="J560" s="11">
        <v>1.9907407407407408E-3</v>
      </c>
      <c r="K560" s="8">
        <v>0.81827546296296294</v>
      </c>
      <c r="L560" s="11">
        <v>2.9629629629629628E-3</v>
      </c>
      <c r="M560" s="10">
        <v>0.5867</v>
      </c>
      <c r="N560" s="2">
        <f t="shared" si="59"/>
        <v>19</v>
      </c>
      <c r="O560" s="2">
        <f t="shared" si="60"/>
        <v>38</v>
      </c>
      <c r="P560" s="7">
        <f t="shared" si="61"/>
        <v>19.633333333333333</v>
      </c>
      <c r="Q560" s="4">
        <v>45485</v>
      </c>
      <c r="R560" s="5">
        <f t="shared" si="62"/>
        <v>28</v>
      </c>
    </row>
    <row r="561" spans="1:18" x14ac:dyDescent="0.2">
      <c r="A561" s="3">
        <v>20</v>
      </c>
      <c r="B561" s="3" t="s">
        <v>46</v>
      </c>
      <c r="C561" s="3" t="s">
        <v>20</v>
      </c>
      <c r="D561" s="17">
        <v>40.75</v>
      </c>
      <c r="E561" s="17">
        <v>39.5</v>
      </c>
      <c r="F561" s="10">
        <f t="shared" si="56"/>
        <v>0.96932515337423308</v>
      </c>
      <c r="G561" s="10">
        <f t="shared" si="57"/>
        <v>3.0674846625766871E-2</v>
      </c>
      <c r="H561" s="17">
        <f t="shared" si="58"/>
        <v>1.25</v>
      </c>
      <c r="I561" s="11">
        <v>1.6203703703703703E-4</v>
      </c>
      <c r="J561" s="11">
        <v>1.712962962962963E-3</v>
      </c>
      <c r="K561" s="8">
        <v>0.88733796296296297</v>
      </c>
      <c r="L561" s="11">
        <v>1.4004629629629629E-3</v>
      </c>
      <c r="M561" s="10">
        <v>0.81989999999999996</v>
      </c>
      <c r="N561" s="2">
        <f t="shared" si="59"/>
        <v>21</v>
      </c>
      <c r="O561" s="2">
        <f t="shared" si="60"/>
        <v>17</v>
      </c>
      <c r="P561" s="7">
        <f t="shared" si="61"/>
        <v>21.283333333333335</v>
      </c>
      <c r="Q561" s="4">
        <v>45490</v>
      </c>
      <c r="R561" s="5">
        <f t="shared" si="62"/>
        <v>29</v>
      </c>
    </row>
    <row r="562" spans="1:18" x14ac:dyDescent="0.2">
      <c r="A562" s="3">
        <v>1</v>
      </c>
      <c r="B562" s="3" t="s">
        <v>30</v>
      </c>
      <c r="C562" s="3" t="s">
        <v>1</v>
      </c>
      <c r="D562" s="17">
        <v>40</v>
      </c>
      <c r="E562" s="17">
        <v>37.75</v>
      </c>
      <c r="F562" s="10">
        <f t="shared" si="56"/>
        <v>0.94374999999999998</v>
      </c>
      <c r="G562" s="10">
        <f t="shared" si="57"/>
        <v>5.6250000000000001E-2</v>
      </c>
      <c r="H562" s="17">
        <f t="shared" si="58"/>
        <v>2.25</v>
      </c>
      <c r="I562" s="11">
        <v>1.3888888888888889E-4</v>
      </c>
      <c r="J562" s="11">
        <v>1.8402777777777777E-3</v>
      </c>
      <c r="K562" s="8">
        <v>0.52512731481481478</v>
      </c>
      <c r="L562" s="11">
        <v>2.0486111111111113E-3</v>
      </c>
      <c r="M562" s="10">
        <v>0.87180000000000002</v>
      </c>
      <c r="N562" s="2">
        <f t="shared" si="59"/>
        <v>12</v>
      </c>
      <c r="O562" s="2">
        <f t="shared" si="60"/>
        <v>36</v>
      </c>
      <c r="P562" s="7">
        <f t="shared" si="61"/>
        <v>12.6</v>
      </c>
      <c r="Q562" s="4">
        <v>45479</v>
      </c>
      <c r="R562" s="5">
        <f t="shared" si="62"/>
        <v>27</v>
      </c>
    </row>
    <row r="563" spans="1:18" x14ac:dyDescent="0.2">
      <c r="A563" s="3">
        <v>2</v>
      </c>
      <c r="B563" s="3" t="s">
        <v>31</v>
      </c>
      <c r="C563" s="3" t="s">
        <v>2</v>
      </c>
      <c r="D563" s="17">
        <v>33</v>
      </c>
      <c r="E563" s="17">
        <v>31.25</v>
      </c>
      <c r="F563" s="10">
        <f t="shared" si="56"/>
        <v>0.94696969696969702</v>
      </c>
      <c r="G563" s="10">
        <f t="shared" si="57"/>
        <v>5.3030303030303032E-2</v>
      </c>
      <c r="H563" s="17">
        <f t="shared" si="58"/>
        <v>1.75</v>
      </c>
      <c r="I563" s="11">
        <v>3.4722222222222224E-4</v>
      </c>
      <c r="J563" s="11">
        <v>1.9212962962962964E-3</v>
      </c>
      <c r="K563" s="8">
        <v>0.4541203703703704</v>
      </c>
      <c r="L563" s="11">
        <v>2.627314814814815E-3</v>
      </c>
      <c r="M563" s="10">
        <v>0.6462</v>
      </c>
      <c r="N563" s="2">
        <f t="shared" si="59"/>
        <v>10</v>
      </c>
      <c r="O563" s="2">
        <f t="shared" si="60"/>
        <v>53</v>
      </c>
      <c r="P563" s="7">
        <f t="shared" si="61"/>
        <v>10.883333333333333</v>
      </c>
      <c r="Q563" s="4">
        <v>45480</v>
      </c>
      <c r="R563" s="5">
        <f t="shared" si="62"/>
        <v>28</v>
      </c>
    </row>
    <row r="564" spans="1:18" x14ac:dyDescent="0.2">
      <c r="A564" s="3">
        <v>3</v>
      </c>
      <c r="B564" s="3" t="s">
        <v>32</v>
      </c>
      <c r="C564" s="3" t="s">
        <v>3</v>
      </c>
      <c r="D564" s="17">
        <v>32.75</v>
      </c>
      <c r="E564" s="17">
        <v>31.5</v>
      </c>
      <c r="F564" s="10">
        <f t="shared" si="56"/>
        <v>0.96183206106870234</v>
      </c>
      <c r="G564" s="10">
        <f t="shared" si="57"/>
        <v>3.8167938931297711E-2</v>
      </c>
      <c r="H564" s="17">
        <f t="shared" si="58"/>
        <v>1.25</v>
      </c>
      <c r="I564" s="11">
        <v>1.9675925925925926E-4</v>
      </c>
      <c r="J564" s="11">
        <v>1.9328703703703704E-3</v>
      </c>
      <c r="K564" s="8">
        <v>0.45681712962962961</v>
      </c>
      <c r="L564" s="11">
        <v>1.7939814814814815E-3</v>
      </c>
      <c r="M564" s="10">
        <v>0.78290000000000004</v>
      </c>
      <c r="N564" s="2">
        <f t="shared" si="59"/>
        <v>10</v>
      </c>
      <c r="O564" s="2">
        <f t="shared" si="60"/>
        <v>57</v>
      </c>
      <c r="P564" s="7">
        <f t="shared" si="61"/>
        <v>10.95</v>
      </c>
      <c r="Q564" s="4">
        <v>45483</v>
      </c>
      <c r="R564" s="5">
        <f t="shared" si="62"/>
        <v>28</v>
      </c>
    </row>
    <row r="565" spans="1:18" x14ac:dyDescent="0.2">
      <c r="A565" s="3">
        <v>4</v>
      </c>
      <c r="B565" s="3" t="s">
        <v>33</v>
      </c>
      <c r="C565" s="3" t="s">
        <v>4</v>
      </c>
      <c r="D565" s="17">
        <v>39.5</v>
      </c>
      <c r="E565" s="17">
        <v>36.5</v>
      </c>
      <c r="F565" s="10">
        <f t="shared" si="56"/>
        <v>0.92405063291139244</v>
      </c>
      <c r="G565" s="10">
        <f t="shared" si="57"/>
        <v>7.5949367088607597E-2</v>
      </c>
      <c r="H565" s="17">
        <f t="shared" si="58"/>
        <v>3</v>
      </c>
      <c r="I565" s="11">
        <v>2.4305555555555555E-4</v>
      </c>
      <c r="J565" s="11">
        <v>1.8749999999999999E-3</v>
      </c>
      <c r="K565" s="8">
        <v>0.85063657407407411</v>
      </c>
      <c r="L565" s="11">
        <v>2.5462962962962965E-3</v>
      </c>
      <c r="M565" s="10">
        <v>0.75319999999999998</v>
      </c>
      <c r="N565" s="2">
        <f t="shared" si="59"/>
        <v>20</v>
      </c>
      <c r="O565" s="2">
        <f t="shared" si="60"/>
        <v>24</v>
      </c>
      <c r="P565" s="7">
        <f t="shared" si="61"/>
        <v>20.399999999999999</v>
      </c>
      <c r="Q565" s="4">
        <v>45501</v>
      </c>
      <c r="R565" s="5">
        <f t="shared" si="62"/>
        <v>31</v>
      </c>
    </row>
    <row r="566" spans="1:18" x14ac:dyDescent="0.2">
      <c r="A566" s="3">
        <v>5</v>
      </c>
      <c r="B566" s="3" t="s">
        <v>34</v>
      </c>
      <c r="C566" s="3" t="s">
        <v>5</v>
      </c>
      <c r="D566" s="17">
        <v>4.75</v>
      </c>
      <c r="E566" s="17">
        <v>4</v>
      </c>
      <c r="F566" s="10">
        <f t="shared" si="56"/>
        <v>0.84210526315789469</v>
      </c>
      <c r="G566" s="10">
        <f t="shared" si="57"/>
        <v>0.15789473684210525</v>
      </c>
      <c r="H566" s="17">
        <f t="shared" si="58"/>
        <v>0.75</v>
      </c>
      <c r="I566" s="11">
        <v>5.9027777777777778E-4</v>
      </c>
      <c r="J566" s="11">
        <v>1.9212962962962964E-3</v>
      </c>
      <c r="K566" s="8">
        <v>0.38075231481481481</v>
      </c>
      <c r="L566" s="11">
        <v>2.9398148148148148E-3</v>
      </c>
      <c r="M566" s="10">
        <v>0.47370000000000001</v>
      </c>
      <c r="N566" s="2">
        <f t="shared" si="59"/>
        <v>9</v>
      </c>
      <c r="O566" s="2">
        <f t="shared" si="60"/>
        <v>8</v>
      </c>
      <c r="P566" s="7">
        <f t="shared" si="61"/>
        <v>9.1333333333333329</v>
      </c>
      <c r="Q566" s="4">
        <v>45493</v>
      </c>
      <c r="R566" s="5">
        <f t="shared" si="62"/>
        <v>29</v>
      </c>
    </row>
    <row r="567" spans="1:18" x14ac:dyDescent="0.2">
      <c r="A567" s="3">
        <v>6</v>
      </c>
      <c r="B567" s="3" t="s">
        <v>35</v>
      </c>
      <c r="C567" s="3" t="s">
        <v>6</v>
      </c>
      <c r="D567" s="17">
        <v>37.75</v>
      </c>
      <c r="E567" s="17">
        <v>32</v>
      </c>
      <c r="F567" s="10">
        <f t="shared" si="56"/>
        <v>0.84768211920529801</v>
      </c>
      <c r="G567" s="10">
        <f t="shared" si="57"/>
        <v>0.15231788079470199</v>
      </c>
      <c r="H567" s="17">
        <f t="shared" si="58"/>
        <v>5.75</v>
      </c>
      <c r="I567" s="11">
        <v>6.018518518518519E-4</v>
      </c>
      <c r="J567" s="11">
        <v>1.736111111111111E-3</v>
      </c>
      <c r="K567" s="8">
        <v>0.33225694444444442</v>
      </c>
      <c r="L567" s="11">
        <v>3.9120370370370368E-3</v>
      </c>
      <c r="M567" s="10">
        <v>0.37930000000000003</v>
      </c>
      <c r="N567" s="2">
        <f t="shared" si="59"/>
        <v>7</v>
      </c>
      <c r="O567" s="2">
        <f t="shared" si="60"/>
        <v>58</v>
      </c>
      <c r="P567" s="7">
        <f t="shared" si="61"/>
        <v>7.9666666666666668</v>
      </c>
      <c r="Q567" s="4">
        <v>45489</v>
      </c>
      <c r="R567" s="5">
        <f t="shared" si="62"/>
        <v>29</v>
      </c>
    </row>
    <row r="568" spans="1:18" x14ac:dyDescent="0.2">
      <c r="A568" s="3">
        <v>7</v>
      </c>
      <c r="B568" s="3" t="s">
        <v>36</v>
      </c>
      <c r="C568" s="3" t="s">
        <v>7</v>
      </c>
      <c r="D568" s="17">
        <v>34.75</v>
      </c>
      <c r="E568" s="17">
        <v>32</v>
      </c>
      <c r="F568" s="10">
        <f t="shared" si="56"/>
        <v>0.92086330935251803</v>
      </c>
      <c r="G568" s="10">
        <f t="shared" si="57"/>
        <v>7.9136690647482008E-2</v>
      </c>
      <c r="H568" s="17">
        <f t="shared" si="58"/>
        <v>2.75</v>
      </c>
      <c r="I568" s="11">
        <v>3.7037037037037035E-4</v>
      </c>
      <c r="J568" s="11">
        <v>1.8981481481481482E-3</v>
      </c>
      <c r="K568" s="8">
        <v>0.54525462962962967</v>
      </c>
      <c r="L568" s="11">
        <v>2.476851851851852E-3</v>
      </c>
      <c r="M568" s="10">
        <v>0.51800000000000002</v>
      </c>
      <c r="N568" s="2">
        <f t="shared" si="59"/>
        <v>13</v>
      </c>
      <c r="O568" s="2">
        <f t="shared" si="60"/>
        <v>5</v>
      </c>
      <c r="P568" s="7">
        <f t="shared" si="61"/>
        <v>13.083333333333334</v>
      </c>
      <c r="Q568" s="4">
        <v>45497</v>
      </c>
      <c r="R568" s="5">
        <f t="shared" si="62"/>
        <v>30</v>
      </c>
    </row>
    <row r="569" spans="1:18" x14ac:dyDescent="0.2">
      <c r="A569" s="3">
        <v>8</v>
      </c>
      <c r="B569" s="3" t="s">
        <v>37</v>
      </c>
      <c r="C569" s="3" t="s">
        <v>8</v>
      </c>
      <c r="D569" s="17">
        <v>41.5</v>
      </c>
      <c r="E569" s="17">
        <v>33.75</v>
      </c>
      <c r="F569" s="10">
        <f t="shared" si="56"/>
        <v>0.81325301204819278</v>
      </c>
      <c r="G569" s="10">
        <f t="shared" si="57"/>
        <v>0.18674698795180722</v>
      </c>
      <c r="H569" s="17">
        <f t="shared" si="58"/>
        <v>7.75</v>
      </c>
      <c r="I569" s="11">
        <v>4.7453703703703704E-4</v>
      </c>
      <c r="J569" s="11">
        <v>1.8518518518518519E-3</v>
      </c>
      <c r="K569" s="8">
        <v>0.97525462962962961</v>
      </c>
      <c r="L569" s="11">
        <v>3.5763888888888889E-3</v>
      </c>
      <c r="M569" s="10">
        <v>0.46500000000000002</v>
      </c>
      <c r="N569" s="2">
        <f t="shared" si="59"/>
        <v>23</v>
      </c>
      <c r="O569" s="2">
        <f t="shared" si="60"/>
        <v>24</v>
      </c>
      <c r="P569" s="7">
        <f t="shared" si="61"/>
        <v>23.4</v>
      </c>
      <c r="Q569" s="4">
        <v>45487</v>
      </c>
      <c r="R569" s="5">
        <f t="shared" si="62"/>
        <v>29</v>
      </c>
    </row>
    <row r="570" spans="1:18" x14ac:dyDescent="0.2">
      <c r="A570" s="3">
        <v>9</v>
      </c>
      <c r="B570" s="3" t="s">
        <v>38</v>
      </c>
      <c r="C570" s="3" t="s">
        <v>9</v>
      </c>
      <c r="D570" s="17">
        <v>64.5</v>
      </c>
      <c r="E570" s="17">
        <v>49</v>
      </c>
      <c r="F570" s="10">
        <f t="shared" si="56"/>
        <v>0.75968992248062017</v>
      </c>
      <c r="G570" s="10">
        <f t="shared" si="57"/>
        <v>0.24031007751937986</v>
      </c>
      <c r="H570" s="17">
        <f t="shared" si="58"/>
        <v>15.5</v>
      </c>
      <c r="I570" s="11">
        <v>8.1018518518518516E-4</v>
      </c>
      <c r="J570" s="11">
        <v>1.736111111111111E-3</v>
      </c>
      <c r="K570" s="8">
        <v>0.35248842592592594</v>
      </c>
      <c r="L570" s="11">
        <v>5.4513888888888893E-3</v>
      </c>
      <c r="M570" s="10">
        <v>0.2429</v>
      </c>
      <c r="N570" s="2">
        <f t="shared" si="59"/>
        <v>8</v>
      </c>
      <c r="O570" s="2">
        <f t="shared" si="60"/>
        <v>27</v>
      </c>
      <c r="P570" s="7">
        <f t="shared" si="61"/>
        <v>8.4499999999999993</v>
      </c>
      <c r="Q570" s="4">
        <v>45501</v>
      </c>
      <c r="R570" s="5">
        <f t="shared" si="62"/>
        <v>31</v>
      </c>
    </row>
    <row r="571" spans="1:18" x14ac:dyDescent="0.2">
      <c r="A571" s="3">
        <v>10</v>
      </c>
      <c r="B571" s="3" t="s">
        <v>39</v>
      </c>
      <c r="C571" s="3" t="s">
        <v>10</v>
      </c>
      <c r="D571" s="17">
        <v>50.75</v>
      </c>
      <c r="E571" s="17">
        <v>44</v>
      </c>
      <c r="F571" s="10">
        <f t="shared" si="56"/>
        <v>0.86699507389162567</v>
      </c>
      <c r="G571" s="10">
        <f t="shared" si="57"/>
        <v>0.13300492610837439</v>
      </c>
      <c r="H571" s="17">
        <f t="shared" si="58"/>
        <v>6.75</v>
      </c>
      <c r="I571" s="11">
        <v>4.6296296296296298E-4</v>
      </c>
      <c r="J571" s="11">
        <v>1.736111111111111E-3</v>
      </c>
      <c r="K571" s="8">
        <v>0.44783564814814814</v>
      </c>
      <c r="L571" s="11">
        <v>6.3541666666666668E-3</v>
      </c>
      <c r="M571" s="10">
        <v>0.44779999999999998</v>
      </c>
      <c r="N571" s="2">
        <f t="shared" si="59"/>
        <v>10</v>
      </c>
      <c r="O571" s="2">
        <f t="shared" si="60"/>
        <v>44</v>
      </c>
      <c r="P571" s="7">
        <f t="shared" si="61"/>
        <v>10.733333333333333</v>
      </c>
      <c r="Q571" s="4">
        <v>45499</v>
      </c>
      <c r="R571" s="5">
        <f t="shared" si="62"/>
        <v>30</v>
      </c>
    </row>
    <row r="572" spans="1:18" x14ac:dyDescent="0.2">
      <c r="A572" s="3">
        <v>11</v>
      </c>
      <c r="B572" s="3" t="s">
        <v>40</v>
      </c>
      <c r="C572" s="3" t="s">
        <v>11</v>
      </c>
      <c r="D572" s="17">
        <v>45.5</v>
      </c>
      <c r="E572" s="17">
        <v>40.5</v>
      </c>
      <c r="F572" s="10">
        <f t="shared" si="56"/>
        <v>0.89010989010989006</v>
      </c>
      <c r="G572" s="10">
        <f t="shared" si="57"/>
        <v>0.10989010989010989</v>
      </c>
      <c r="H572" s="17">
        <f t="shared" si="58"/>
        <v>5</v>
      </c>
      <c r="I572" s="11">
        <v>2.8935185185185184E-4</v>
      </c>
      <c r="J572" s="11">
        <v>1.9444444444444444E-3</v>
      </c>
      <c r="K572" s="8">
        <v>4.5115740740740741E-2</v>
      </c>
      <c r="L572" s="11">
        <v>2.5462962962962965E-3</v>
      </c>
      <c r="M572" s="10">
        <v>0.59430000000000005</v>
      </c>
      <c r="N572" s="2">
        <f t="shared" si="59"/>
        <v>1</v>
      </c>
      <c r="O572" s="2">
        <f t="shared" si="60"/>
        <v>4</v>
      </c>
      <c r="P572" s="7">
        <f t="shared" si="61"/>
        <v>1.0666666666666667</v>
      </c>
      <c r="Q572" s="4">
        <v>45495</v>
      </c>
      <c r="R572" s="5">
        <f t="shared" si="62"/>
        <v>30</v>
      </c>
    </row>
    <row r="573" spans="1:18" x14ac:dyDescent="0.2">
      <c r="A573" s="3">
        <v>4</v>
      </c>
      <c r="B573" s="3" t="s">
        <v>33</v>
      </c>
      <c r="C573" s="3" t="s">
        <v>4</v>
      </c>
      <c r="D573" s="17">
        <v>4.5</v>
      </c>
      <c r="E573" s="17">
        <v>4.25</v>
      </c>
      <c r="F573" s="10">
        <f t="shared" si="56"/>
        <v>0.94444444444444442</v>
      </c>
      <c r="G573" s="10">
        <f t="shared" si="57"/>
        <v>5.5555555555555552E-2</v>
      </c>
      <c r="H573" s="17">
        <f t="shared" si="58"/>
        <v>0.25</v>
      </c>
      <c r="I573" s="11">
        <v>6.3657407407407413E-4</v>
      </c>
      <c r="J573" s="11">
        <v>2.7893518518518519E-3</v>
      </c>
      <c r="K573" s="8">
        <v>0.69710648148148147</v>
      </c>
      <c r="L573" s="11">
        <v>4.0046296296296297E-3</v>
      </c>
      <c r="M573" s="10">
        <v>0.5</v>
      </c>
      <c r="N573" s="2">
        <f t="shared" si="59"/>
        <v>16</v>
      </c>
      <c r="O573" s="2">
        <f t="shared" si="60"/>
        <v>43</v>
      </c>
      <c r="P573" s="7">
        <f t="shared" si="61"/>
        <v>16.716666666666665</v>
      </c>
      <c r="Q573" s="4">
        <v>45497</v>
      </c>
      <c r="R573" s="5">
        <f t="shared" si="62"/>
        <v>30</v>
      </c>
    </row>
    <row r="574" spans="1:18" x14ac:dyDescent="0.2">
      <c r="A574" s="3">
        <v>5</v>
      </c>
      <c r="B574" s="3" t="s">
        <v>34</v>
      </c>
      <c r="C574" s="3" t="s">
        <v>5</v>
      </c>
      <c r="D574" s="17">
        <v>53.75</v>
      </c>
      <c r="E574" s="17">
        <v>42.5</v>
      </c>
      <c r="F574" s="10">
        <f t="shared" si="56"/>
        <v>0.79069767441860461</v>
      </c>
      <c r="G574" s="10">
        <f t="shared" si="57"/>
        <v>0.20930232558139536</v>
      </c>
      <c r="H574" s="17">
        <f t="shared" si="58"/>
        <v>11.25</v>
      </c>
      <c r="I574" s="11">
        <v>6.3657407407407413E-4</v>
      </c>
      <c r="J574" s="11">
        <v>1.9560185185185184E-3</v>
      </c>
      <c r="K574" s="8">
        <v>0.10237268518518519</v>
      </c>
      <c r="L574" s="11">
        <v>5.162037037037037E-3</v>
      </c>
      <c r="M574" s="10">
        <v>0.43059999999999998</v>
      </c>
      <c r="N574" s="2">
        <f t="shared" si="59"/>
        <v>2</v>
      </c>
      <c r="O574" s="2">
        <f t="shared" si="60"/>
        <v>27</v>
      </c>
      <c r="P574" s="7">
        <f t="shared" si="61"/>
        <v>2.4500000000000002</v>
      </c>
      <c r="Q574" s="4">
        <v>45476</v>
      </c>
      <c r="R574" s="5">
        <f t="shared" si="62"/>
        <v>27</v>
      </c>
    </row>
    <row r="575" spans="1:18" x14ac:dyDescent="0.2">
      <c r="A575" s="3">
        <v>6</v>
      </c>
      <c r="B575" s="3" t="s">
        <v>35</v>
      </c>
      <c r="C575" s="3" t="s">
        <v>6</v>
      </c>
      <c r="D575" s="17">
        <v>52.25</v>
      </c>
      <c r="E575" s="17">
        <v>50.75</v>
      </c>
      <c r="F575" s="10">
        <f t="shared" si="56"/>
        <v>0.9712918660287081</v>
      </c>
      <c r="G575" s="10">
        <f t="shared" si="57"/>
        <v>2.8708133971291867E-2</v>
      </c>
      <c r="H575" s="17">
        <f t="shared" si="58"/>
        <v>1.5</v>
      </c>
      <c r="I575" s="11">
        <v>2.8935185185185184E-4</v>
      </c>
      <c r="J575" s="11">
        <v>1.8749999999999999E-3</v>
      </c>
      <c r="K575" s="8">
        <v>0.47523148148148148</v>
      </c>
      <c r="L575" s="11">
        <v>2.5462962962962965E-3</v>
      </c>
      <c r="M575" s="10">
        <v>0.74880000000000002</v>
      </c>
      <c r="N575" s="2">
        <f t="shared" si="59"/>
        <v>11</v>
      </c>
      <c r="O575" s="2">
        <f t="shared" si="60"/>
        <v>24</v>
      </c>
      <c r="P575" s="7">
        <f t="shared" si="61"/>
        <v>11.4</v>
      </c>
      <c r="Q575" s="4">
        <v>45495</v>
      </c>
      <c r="R575" s="5">
        <f t="shared" si="62"/>
        <v>30</v>
      </c>
    </row>
    <row r="576" spans="1:18" x14ac:dyDescent="0.2">
      <c r="A576" s="3">
        <v>15</v>
      </c>
      <c r="B576" s="3" t="s">
        <v>47</v>
      </c>
      <c r="C576" s="3" t="s">
        <v>15</v>
      </c>
      <c r="D576" s="17">
        <v>35</v>
      </c>
      <c r="E576" s="17">
        <v>33.5</v>
      </c>
      <c r="F576" s="10">
        <f t="shared" si="56"/>
        <v>0.95714285714285718</v>
      </c>
      <c r="G576" s="10">
        <f t="shared" si="57"/>
        <v>4.2857142857142858E-2</v>
      </c>
      <c r="H576" s="17">
        <f t="shared" si="58"/>
        <v>1.5</v>
      </c>
      <c r="I576" s="11">
        <v>2.3148148148148149E-4</v>
      </c>
      <c r="J576" s="11">
        <v>2.0717592592592593E-3</v>
      </c>
      <c r="K576" s="8">
        <v>0.99643518518518515</v>
      </c>
      <c r="L576" s="11">
        <v>2.3263888888888887E-3</v>
      </c>
      <c r="M576" s="10">
        <v>0.76259999999999994</v>
      </c>
      <c r="N576" s="2">
        <f t="shared" si="59"/>
        <v>23</v>
      </c>
      <c r="O576" s="2">
        <f t="shared" si="60"/>
        <v>54</v>
      </c>
      <c r="P576" s="7">
        <f t="shared" si="61"/>
        <v>23.9</v>
      </c>
      <c r="Q576" s="4">
        <v>45495</v>
      </c>
      <c r="R576" s="5">
        <f t="shared" si="62"/>
        <v>30</v>
      </c>
    </row>
    <row r="577" spans="1:18" x14ac:dyDescent="0.2">
      <c r="A577" s="3">
        <v>16</v>
      </c>
      <c r="B577" s="3" t="s">
        <v>48</v>
      </c>
      <c r="C577" s="3" t="s">
        <v>16</v>
      </c>
      <c r="D577" s="17">
        <v>31</v>
      </c>
      <c r="E577" s="17">
        <v>27.5</v>
      </c>
      <c r="F577" s="10">
        <f t="shared" si="56"/>
        <v>0.88709677419354838</v>
      </c>
      <c r="G577" s="10">
        <f t="shared" si="57"/>
        <v>0.11290322580645161</v>
      </c>
      <c r="H577" s="17">
        <f t="shared" si="58"/>
        <v>3.5</v>
      </c>
      <c r="I577" s="11">
        <v>1.7361111111111112E-4</v>
      </c>
      <c r="J577" s="11">
        <v>2.0370370370370369E-3</v>
      </c>
      <c r="K577" s="8">
        <v>0.61376157407407406</v>
      </c>
      <c r="L577" s="11">
        <v>5.7407407407407407E-3</v>
      </c>
      <c r="M577" s="10">
        <v>0.81820000000000004</v>
      </c>
      <c r="N577" s="2">
        <f t="shared" si="59"/>
        <v>14</v>
      </c>
      <c r="O577" s="2">
        <f t="shared" si="60"/>
        <v>43</v>
      </c>
      <c r="P577" s="7">
        <f t="shared" si="61"/>
        <v>14.716666666666667</v>
      </c>
      <c r="Q577" s="4">
        <v>45492</v>
      </c>
      <c r="R577" s="5">
        <f t="shared" si="62"/>
        <v>29</v>
      </c>
    </row>
    <row r="578" spans="1:18" x14ac:dyDescent="0.2">
      <c r="A578" s="3">
        <v>17</v>
      </c>
      <c r="B578" s="3" t="s">
        <v>49</v>
      </c>
      <c r="C578" s="3" t="s">
        <v>17</v>
      </c>
      <c r="D578" s="17">
        <v>44.75</v>
      </c>
      <c r="E578" s="17">
        <v>40.75</v>
      </c>
      <c r="F578" s="10">
        <f t="shared" si="56"/>
        <v>0.91061452513966479</v>
      </c>
      <c r="G578" s="10">
        <f t="shared" si="57"/>
        <v>8.9385474860335198E-2</v>
      </c>
      <c r="H578" s="17">
        <f t="shared" si="58"/>
        <v>4</v>
      </c>
      <c r="I578" s="11">
        <v>2.6620370370370372E-4</v>
      </c>
      <c r="J578" s="11">
        <v>1.8981481481481482E-3</v>
      </c>
      <c r="K578" s="8">
        <v>0.81781250000000005</v>
      </c>
      <c r="L578" s="11">
        <v>2.9745370370370373E-3</v>
      </c>
      <c r="M578" s="10">
        <v>0.71589999999999998</v>
      </c>
      <c r="N578" s="2">
        <f t="shared" si="59"/>
        <v>19</v>
      </c>
      <c r="O578" s="2">
        <f t="shared" si="60"/>
        <v>37</v>
      </c>
      <c r="P578" s="7">
        <f t="shared" si="61"/>
        <v>19.616666666666667</v>
      </c>
      <c r="Q578" s="4">
        <v>45490</v>
      </c>
      <c r="R578" s="5">
        <f t="shared" si="62"/>
        <v>29</v>
      </c>
    </row>
    <row r="579" spans="1:18" x14ac:dyDescent="0.2">
      <c r="A579" s="3">
        <v>18</v>
      </c>
      <c r="B579" s="3" t="s">
        <v>44</v>
      </c>
      <c r="C579" s="3" t="s">
        <v>18</v>
      </c>
      <c r="D579" s="17">
        <v>40.75</v>
      </c>
      <c r="E579" s="17">
        <v>40.25</v>
      </c>
      <c r="F579" s="10">
        <f t="shared" ref="F579:F642" si="63">E579/D579</f>
        <v>0.98773006134969321</v>
      </c>
      <c r="G579" s="10">
        <f t="shared" ref="G579:G642" si="64">H579/D579</f>
        <v>1.2269938650306749E-2</v>
      </c>
      <c r="H579" s="17">
        <f t="shared" ref="H579:H642" si="65">D579-E579</f>
        <v>0.5</v>
      </c>
      <c r="I579" s="11">
        <v>1.1574074074074075E-4</v>
      </c>
      <c r="J579" s="11">
        <v>1.8518518518518519E-3</v>
      </c>
      <c r="K579" s="8">
        <v>1.0104166666666666E-2</v>
      </c>
      <c r="L579" s="11">
        <v>1.2847222222222223E-3</v>
      </c>
      <c r="M579" s="10">
        <v>0.94410000000000005</v>
      </c>
      <c r="N579" s="2">
        <f t="shared" ref="N579:N642" si="66">HOUR(K579)</f>
        <v>0</v>
      </c>
      <c r="O579" s="2">
        <f t="shared" ref="O579:O642" si="67">MINUTE(K579)</f>
        <v>14</v>
      </c>
      <c r="P579" s="7">
        <f t="shared" ref="P579:P642" si="68">N579+(O579/60)</f>
        <v>0.23333333333333334</v>
      </c>
      <c r="Q579" s="4">
        <v>45485</v>
      </c>
      <c r="R579" s="5">
        <f t="shared" ref="R579:R642" si="69">WEEKNUM(Q579)</f>
        <v>28</v>
      </c>
    </row>
    <row r="580" spans="1:18" x14ac:dyDescent="0.2">
      <c r="A580" s="3">
        <v>19</v>
      </c>
      <c r="B580" s="3" t="s">
        <v>45</v>
      </c>
      <c r="C580" s="3" t="s">
        <v>19</v>
      </c>
      <c r="D580" s="17">
        <v>6.75</v>
      </c>
      <c r="E580" s="17">
        <v>6.75</v>
      </c>
      <c r="F580" s="10">
        <f t="shared" si="63"/>
        <v>1</v>
      </c>
      <c r="G580" s="10">
        <f t="shared" si="64"/>
        <v>0</v>
      </c>
      <c r="H580" s="17">
        <f t="shared" si="65"/>
        <v>0</v>
      </c>
      <c r="I580" s="11">
        <v>5.7870370370370373E-5</v>
      </c>
      <c r="J580" s="11">
        <v>1.9444444444444444E-3</v>
      </c>
      <c r="K580" s="8">
        <v>0.20190972222222223</v>
      </c>
      <c r="L580" s="11">
        <v>2.199074074074074E-4</v>
      </c>
      <c r="M580" s="10">
        <v>1</v>
      </c>
      <c r="N580" s="2">
        <f t="shared" si="66"/>
        <v>4</v>
      </c>
      <c r="O580" s="2">
        <f t="shared" si="67"/>
        <v>50</v>
      </c>
      <c r="P580" s="7">
        <f t="shared" si="68"/>
        <v>4.833333333333333</v>
      </c>
      <c r="Q580" s="4">
        <v>45482</v>
      </c>
      <c r="R580" s="5">
        <f t="shared" si="69"/>
        <v>28</v>
      </c>
    </row>
    <row r="581" spans="1:18" x14ac:dyDescent="0.2">
      <c r="A581" s="3">
        <v>20</v>
      </c>
      <c r="B581" s="3" t="s">
        <v>46</v>
      </c>
      <c r="C581" s="3" t="s">
        <v>20</v>
      </c>
      <c r="D581" s="17">
        <v>45.5</v>
      </c>
      <c r="E581" s="17">
        <v>43.75</v>
      </c>
      <c r="F581" s="10">
        <f t="shared" si="63"/>
        <v>0.96153846153846156</v>
      </c>
      <c r="G581" s="10">
        <f t="shared" si="64"/>
        <v>3.8461538461538464E-2</v>
      </c>
      <c r="H581" s="17">
        <f t="shared" si="65"/>
        <v>1.75</v>
      </c>
      <c r="I581" s="11">
        <v>2.199074074074074E-4</v>
      </c>
      <c r="J581" s="11">
        <v>1.8287037037037037E-3</v>
      </c>
      <c r="K581" s="8">
        <v>0.7076041666666667</v>
      </c>
      <c r="L581" s="11">
        <v>2.1759259259259258E-3</v>
      </c>
      <c r="M581" s="10">
        <v>0.79890000000000005</v>
      </c>
      <c r="N581" s="2">
        <f t="shared" si="66"/>
        <v>16</v>
      </c>
      <c r="O581" s="2">
        <f t="shared" si="67"/>
        <v>58</v>
      </c>
      <c r="P581" s="7">
        <f t="shared" si="68"/>
        <v>16.966666666666665</v>
      </c>
      <c r="Q581" s="4">
        <v>45493</v>
      </c>
      <c r="R581" s="5">
        <f t="shared" si="69"/>
        <v>29</v>
      </c>
    </row>
    <row r="582" spans="1:18" x14ac:dyDescent="0.2">
      <c r="A582" s="3">
        <v>1</v>
      </c>
      <c r="B582" s="3" t="s">
        <v>30</v>
      </c>
      <c r="C582" s="3" t="s">
        <v>1</v>
      </c>
      <c r="D582" s="17">
        <v>41</v>
      </c>
      <c r="E582" s="17">
        <v>39.75</v>
      </c>
      <c r="F582" s="10">
        <f t="shared" si="63"/>
        <v>0.96951219512195119</v>
      </c>
      <c r="G582" s="10">
        <f t="shared" si="64"/>
        <v>3.048780487804878E-2</v>
      </c>
      <c r="H582" s="17">
        <f t="shared" si="65"/>
        <v>1.25</v>
      </c>
      <c r="I582" s="11">
        <v>1.273148148148148E-4</v>
      </c>
      <c r="J582" s="11">
        <v>1.6550925925925926E-3</v>
      </c>
      <c r="K582" s="8">
        <v>0.86173611111111115</v>
      </c>
      <c r="L582" s="11">
        <v>4.4907407407407405E-3</v>
      </c>
      <c r="M582" s="10">
        <v>0.90180000000000005</v>
      </c>
      <c r="N582" s="2">
        <f t="shared" si="66"/>
        <v>20</v>
      </c>
      <c r="O582" s="2">
        <f t="shared" si="67"/>
        <v>40</v>
      </c>
      <c r="P582" s="7">
        <f t="shared" si="68"/>
        <v>20.666666666666668</v>
      </c>
      <c r="Q582" s="4">
        <v>45498</v>
      </c>
      <c r="R582" s="5">
        <f t="shared" si="69"/>
        <v>30</v>
      </c>
    </row>
    <row r="583" spans="1:18" x14ac:dyDescent="0.2">
      <c r="A583" s="3">
        <v>2</v>
      </c>
      <c r="B583" s="3" t="s">
        <v>31</v>
      </c>
      <c r="C583" s="3" t="s">
        <v>2</v>
      </c>
      <c r="D583" s="17">
        <v>40</v>
      </c>
      <c r="E583" s="17">
        <v>39.75</v>
      </c>
      <c r="F583" s="10">
        <f t="shared" si="63"/>
        <v>0.99375000000000002</v>
      </c>
      <c r="G583" s="10">
        <f t="shared" si="64"/>
        <v>6.2500000000000003E-3</v>
      </c>
      <c r="H583" s="17">
        <f t="shared" si="65"/>
        <v>0.25</v>
      </c>
      <c r="I583" s="11">
        <v>5.7870370370370373E-5</v>
      </c>
      <c r="J583" s="11">
        <v>1.8518518518518519E-3</v>
      </c>
      <c r="K583" s="8">
        <v>0.31930555555555556</v>
      </c>
      <c r="L583" s="11">
        <v>6.7129629629629625E-4</v>
      </c>
      <c r="M583" s="10">
        <v>0.98740000000000006</v>
      </c>
      <c r="N583" s="2">
        <f t="shared" si="66"/>
        <v>7</v>
      </c>
      <c r="O583" s="2">
        <f t="shared" si="67"/>
        <v>39</v>
      </c>
      <c r="P583" s="7">
        <f t="shared" si="68"/>
        <v>7.65</v>
      </c>
      <c r="Q583" s="4">
        <v>45474</v>
      </c>
      <c r="R583" s="5">
        <f t="shared" si="69"/>
        <v>27</v>
      </c>
    </row>
    <row r="584" spans="1:18" x14ac:dyDescent="0.2">
      <c r="A584" s="3">
        <v>3</v>
      </c>
      <c r="B584" s="3" t="s">
        <v>32</v>
      </c>
      <c r="C584" s="3" t="s">
        <v>3</v>
      </c>
      <c r="D584" s="17">
        <v>43.5</v>
      </c>
      <c r="E584" s="17">
        <v>38.75</v>
      </c>
      <c r="F584" s="10">
        <f t="shared" si="63"/>
        <v>0.89080459770114939</v>
      </c>
      <c r="G584" s="10">
        <f t="shared" si="64"/>
        <v>0.10919540229885058</v>
      </c>
      <c r="H584" s="17">
        <f t="shared" si="65"/>
        <v>4.75</v>
      </c>
      <c r="I584" s="11">
        <v>1.8518518518518518E-4</v>
      </c>
      <c r="J584" s="11">
        <v>1.8634259259259259E-3</v>
      </c>
      <c r="K584" s="8">
        <v>0.38501157407407405</v>
      </c>
      <c r="L584" s="11">
        <v>4.6180555555555558E-3</v>
      </c>
      <c r="M584" s="10">
        <v>0.77059999999999995</v>
      </c>
      <c r="N584" s="2">
        <f t="shared" si="66"/>
        <v>9</v>
      </c>
      <c r="O584" s="2">
        <f t="shared" si="67"/>
        <v>14</v>
      </c>
      <c r="P584" s="7">
        <f t="shared" si="68"/>
        <v>9.2333333333333325</v>
      </c>
      <c r="Q584" s="4">
        <v>45484</v>
      </c>
      <c r="R584" s="5">
        <f t="shared" si="69"/>
        <v>28</v>
      </c>
    </row>
    <row r="585" spans="1:18" x14ac:dyDescent="0.2">
      <c r="A585" s="3">
        <v>4</v>
      </c>
      <c r="B585" s="3" t="s">
        <v>33</v>
      </c>
      <c r="C585" s="3" t="s">
        <v>4</v>
      </c>
      <c r="D585" s="17">
        <v>58.75</v>
      </c>
      <c r="E585" s="17">
        <v>57.5</v>
      </c>
      <c r="F585" s="10">
        <f t="shared" si="63"/>
        <v>0.97872340425531912</v>
      </c>
      <c r="G585" s="10">
        <f t="shared" si="64"/>
        <v>2.1276595744680851E-2</v>
      </c>
      <c r="H585" s="17">
        <f t="shared" si="65"/>
        <v>1.25</v>
      </c>
      <c r="I585" s="11">
        <v>5.7870370370370373E-5</v>
      </c>
      <c r="J585" s="11">
        <v>1.7013888888888888E-3</v>
      </c>
      <c r="K585" s="8">
        <v>0.31715277777777778</v>
      </c>
      <c r="L585" s="11">
        <v>1.2731481481481483E-3</v>
      </c>
      <c r="M585" s="10">
        <v>0.95740000000000003</v>
      </c>
      <c r="N585" s="2">
        <f t="shared" si="66"/>
        <v>7</v>
      </c>
      <c r="O585" s="2">
        <f t="shared" si="67"/>
        <v>36</v>
      </c>
      <c r="P585" s="7">
        <f t="shared" si="68"/>
        <v>7.6</v>
      </c>
      <c r="Q585" s="4">
        <v>45489</v>
      </c>
      <c r="R585" s="5">
        <f t="shared" si="69"/>
        <v>29</v>
      </c>
    </row>
    <row r="586" spans="1:18" x14ac:dyDescent="0.2">
      <c r="A586" s="3">
        <v>5</v>
      </c>
      <c r="B586" s="3" t="s">
        <v>34</v>
      </c>
      <c r="C586" s="3" t="s">
        <v>5</v>
      </c>
      <c r="D586" s="17">
        <v>43.75</v>
      </c>
      <c r="E586" s="17">
        <v>43.5</v>
      </c>
      <c r="F586" s="10">
        <f t="shared" si="63"/>
        <v>0.99428571428571433</v>
      </c>
      <c r="G586" s="10">
        <f t="shared" si="64"/>
        <v>5.7142857142857143E-3</v>
      </c>
      <c r="H586" s="17">
        <f t="shared" si="65"/>
        <v>0.25</v>
      </c>
      <c r="I586" s="11">
        <v>4.6296296296296294E-5</v>
      </c>
      <c r="J586" s="11">
        <v>1.6898148148148148E-3</v>
      </c>
      <c r="K586" s="8">
        <v>0.39474537037037039</v>
      </c>
      <c r="L586" s="11">
        <v>1.3078703703703703E-3</v>
      </c>
      <c r="M586" s="10">
        <v>0.98860000000000003</v>
      </c>
      <c r="N586" s="2">
        <f t="shared" si="66"/>
        <v>9</v>
      </c>
      <c r="O586" s="2">
        <f t="shared" si="67"/>
        <v>28</v>
      </c>
      <c r="P586" s="7">
        <f t="shared" si="68"/>
        <v>9.4666666666666668</v>
      </c>
      <c r="Q586" s="4">
        <v>45478</v>
      </c>
      <c r="R586" s="5">
        <f t="shared" si="69"/>
        <v>27</v>
      </c>
    </row>
    <row r="587" spans="1:18" x14ac:dyDescent="0.2">
      <c r="A587" s="3">
        <v>6</v>
      </c>
      <c r="B587" s="3" t="s">
        <v>35</v>
      </c>
      <c r="C587" s="3" t="s">
        <v>6</v>
      </c>
      <c r="D587" s="17">
        <v>6.25</v>
      </c>
      <c r="E587" s="17">
        <v>6.25</v>
      </c>
      <c r="F587" s="10">
        <f t="shared" si="63"/>
        <v>1</v>
      </c>
      <c r="G587" s="10">
        <f t="shared" si="64"/>
        <v>0</v>
      </c>
      <c r="H587" s="17">
        <f t="shared" si="65"/>
        <v>0</v>
      </c>
      <c r="I587" s="11">
        <v>4.6296296296296294E-5</v>
      </c>
      <c r="J587" s="11">
        <v>2.2569444444444442E-3</v>
      </c>
      <c r="K587" s="8">
        <v>0.13825231481481481</v>
      </c>
      <c r="L587" s="11">
        <v>6.3657407407407413E-4</v>
      </c>
      <c r="M587" s="10">
        <v>0.96</v>
      </c>
      <c r="N587" s="2">
        <f t="shared" si="66"/>
        <v>3</v>
      </c>
      <c r="O587" s="2">
        <f t="shared" si="67"/>
        <v>19</v>
      </c>
      <c r="P587" s="7">
        <f t="shared" si="68"/>
        <v>3.3166666666666664</v>
      </c>
      <c r="Q587" s="4">
        <v>45487</v>
      </c>
      <c r="R587" s="5">
        <f t="shared" si="69"/>
        <v>29</v>
      </c>
    </row>
    <row r="588" spans="1:18" x14ac:dyDescent="0.2">
      <c r="A588" s="3">
        <v>7</v>
      </c>
      <c r="B588" s="3" t="s">
        <v>36</v>
      </c>
      <c r="C588" s="3" t="s">
        <v>7</v>
      </c>
      <c r="D588" s="17">
        <v>42.5</v>
      </c>
      <c r="E588" s="17">
        <v>41.75</v>
      </c>
      <c r="F588" s="10">
        <f t="shared" si="63"/>
        <v>0.98235294117647054</v>
      </c>
      <c r="G588" s="10">
        <f t="shared" si="64"/>
        <v>1.7647058823529412E-2</v>
      </c>
      <c r="H588" s="17">
        <f t="shared" si="65"/>
        <v>0.75</v>
      </c>
      <c r="I588" s="11">
        <v>6.9444444444444444E-5</v>
      </c>
      <c r="J588" s="11">
        <v>1.7939814814814815E-3</v>
      </c>
      <c r="K588" s="8">
        <v>0.59510416666666666</v>
      </c>
      <c r="L588" s="11">
        <v>2.5462962962962965E-3</v>
      </c>
      <c r="M588" s="10">
        <v>0.94079999999999997</v>
      </c>
      <c r="N588" s="2">
        <f t="shared" si="66"/>
        <v>14</v>
      </c>
      <c r="O588" s="2">
        <f t="shared" si="67"/>
        <v>16</v>
      </c>
      <c r="P588" s="7">
        <f t="shared" si="68"/>
        <v>14.266666666666667</v>
      </c>
      <c r="Q588" s="4">
        <v>45476</v>
      </c>
      <c r="R588" s="5">
        <f t="shared" si="69"/>
        <v>27</v>
      </c>
    </row>
    <row r="589" spans="1:18" x14ac:dyDescent="0.2">
      <c r="A589" s="3">
        <v>8</v>
      </c>
      <c r="B589" s="3" t="s">
        <v>37</v>
      </c>
      <c r="C589" s="3" t="s">
        <v>8</v>
      </c>
      <c r="D589" s="17">
        <v>46.75</v>
      </c>
      <c r="E589" s="17">
        <v>42</v>
      </c>
      <c r="F589" s="10">
        <f t="shared" si="63"/>
        <v>0.89839572192513373</v>
      </c>
      <c r="G589" s="10">
        <f t="shared" si="64"/>
        <v>0.10160427807486631</v>
      </c>
      <c r="H589" s="17">
        <f t="shared" si="65"/>
        <v>4.75</v>
      </c>
      <c r="I589" s="11">
        <v>3.0092592592592595E-4</v>
      </c>
      <c r="J589" s="11">
        <v>1.6203703703703703E-3</v>
      </c>
      <c r="K589" s="8">
        <v>0.80484953703703699</v>
      </c>
      <c r="L589" s="11">
        <v>3.3449074074074076E-3</v>
      </c>
      <c r="M589" s="10">
        <v>0.70430000000000004</v>
      </c>
      <c r="N589" s="2">
        <f t="shared" si="66"/>
        <v>19</v>
      </c>
      <c r="O589" s="2">
        <f t="shared" si="67"/>
        <v>18</v>
      </c>
      <c r="P589" s="7">
        <f t="shared" si="68"/>
        <v>19.3</v>
      </c>
      <c r="Q589" s="4">
        <v>45502</v>
      </c>
      <c r="R589" s="5">
        <f t="shared" si="69"/>
        <v>31</v>
      </c>
    </row>
    <row r="590" spans="1:18" x14ac:dyDescent="0.2">
      <c r="A590" s="3">
        <v>9</v>
      </c>
      <c r="B590" s="3" t="s">
        <v>38</v>
      </c>
      <c r="C590" s="3" t="s">
        <v>9</v>
      </c>
      <c r="D590" s="17">
        <v>13.25</v>
      </c>
      <c r="E590" s="17">
        <v>12.75</v>
      </c>
      <c r="F590" s="10">
        <f t="shared" si="63"/>
        <v>0.96226415094339623</v>
      </c>
      <c r="G590" s="10">
        <f t="shared" si="64"/>
        <v>3.7735849056603772E-2</v>
      </c>
      <c r="H590" s="17">
        <f t="shared" si="65"/>
        <v>0.5</v>
      </c>
      <c r="I590" s="11">
        <v>6.9444444444444444E-5</v>
      </c>
      <c r="J590" s="11">
        <v>1.724537037037037E-3</v>
      </c>
      <c r="K590" s="8">
        <v>0.64363425925925921</v>
      </c>
      <c r="L590" s="11">
        <v>1.2731481481481483E-3</v>
      </c>
      <c r="M590" s="10">
        <v>0.88680000000000003</v>
      </c>
      <c r="N590" s="2">
        <f t="shared" si="66"/>
        <v>15</v>
      </c>
      <c r="O590" s="2">
        <f t="shared" si="67"/>
        <v>26</v>
      </c>
      <c r="P590" s="7">
        <f t="shared" si="68"/>
        <v>15.433333333333334</v>
      </c>
      <c r="Q590" s="4">
        <v>45478</v>
      </c>
      <c r="R590" s="5">
        <f t="shared" si="69"/>
        <v>27</v>
      </c>
    </row>
    <row r="591" spans="1:18" x14ac:dyDescent="0.2">
      <c r="A591" s="3">
        <v>10</v>
      </c>
      <c r="B591" s="3" t="s">
        <v>39</v>
      </c>
      <c r="C591" s="3" t="s">
        <v>10</v>
      </c>
      <c r="D591" s="17">
        <v>30.25</v>
      </c>
      <c r="E591" s="17">
        <v>29.25</v>
      </c>
      <c r="F591" s="10">
        <f t="shared" si="63"/>
        <v>0.96694214876033058</v>
      </c>
      <c r="G591" s="10">
        <f t="shared" si="64"/>
        <v>3.3057851239669422E-2</v>
      </c>
      <c r="H591" s="17">
        <f t="shared" si="65"/>
        <v>1</v>
      </c>
      <c r="I591" s="11">
        <v>1.5046296296296297E-4</v>
      </c>
      <c r="J591" s="11">
        <v>1.8055555555555555E-3</v>
      </c>
      <c r="K591" s="8">
        <v>0.63658564814814811</v>
      </c>
      <c r="L591" s="11">
        <v>1.8634259259259259E-3</v>
      </c>
      <c r="M591" s="10">
        <v>0.85829999999999995</v>
      </c>
      <c r="N591" s="2">
        <f t="shared" si="66"/>
        <v>15</v>
      </c>
      <c r="O591" s="2">
        <f t="shared" si="67"/>
        <v>16</v>
      </c>
      <c r="P591" s="7">
        <f t="shared" si="68"/>
        <v>15.266666666666667</v>
      </c>
      <c r="Q591" s="4">
        <v>45499</v>
      </c>
      <c r="R591" s="5">
        <f t="shared" si="69"/>
        <v>30</v>
      </c>
    </row>
    <row r="592" spans="1:18" x14ac:dyDescent="0.2">
      <c r="A592" s="3">
        <v>11</v>
      </c>
      <c r="B592" s="3" t="s">
        <v>40</v>
      </c>
      <c r="C592" s="3" t="s">
        <v>11</v>
      </c>
      <c r="D592" s="17">
        <v>35.75</v>
      </c>
      <c r="E592" s="17">
        <v>34.75</v>
      </c>
      <c r="F592" s="10">
        <f t="shared" si="63"/>
        <v>0.97202797202797198</v>
      </c>
      <c r="G592" s="10">
        <f t="shared" si="64"/>
        <v>2.7972027972027972E-2</v>
      </c>
      <c r="H592" s="17">
        <f t="shared" si="65"/>
        <v>1</v>
      </c>
      <c r="I592" s="11">
        <v>5.7870370370370373E-5</v>
      </c>
      <c r="J592" s="11">
        <v>1.6898148148148148E-3</v>
      </c>
      <c r="K592" s="8">
        <v>0.84910879629629632</v>
      </c>
      <c r="L592" s="11">
        <v>1.3425925925925925E-3</v>
      </c>
      <c r="M592" s="10">
        <v>0.94410000000000005</v>
      </c>
      <c r="N592" s="2">
        <f t="shared" si="66"/>
        <v>20</v>
      </c>
      <c r="O592" s="2">
        <f t="shared" si="67"/>
        <v>22</v>
      </c>
      <c r="P592" s="7">
        <f t="shared" si="68"/>
        <v>20.366666666666667</v>
      </c>
      <c r="Q592" s="4">
        <v>45495</v>
      </c>
      <c r="R592" s="5">
        <f t="shared" si="69"/>
        <v>30</v>
      </c>
    </row>
    <row r="593" spans="1:18" x14ac:dyDescent="0.2">
      <c r="A593" s="3">
        <v>12</v>
      </c>
      <c r="B593" s="3" t="s">
        <v>41</v>
      </c>
      <c r="C593" s="3" t="s">
        <v>12</v>
      </c>
      <c r="D593" s="17">
        <v>25</v>
      </c>
      <c r="E593" s="17">
        <v>24</v>
      </c>
      <c r="F593" s="10">
        <f t="shared" si="63"/>
        <v>0.96</v>
      </c>
      <c r="G593" s="10">
        <f t="shared" si="64"/>
        <v>0.04</v>
      </c>
      <c r="H593" s="17">
        <f t="shared" si="65"/>
        <v>1</v>
      </c>
      <c r="I593" s="11">
        <v>6.9444444444444444E-5</v>
      </c>
      <c r="J593" s="11">
        <v>1.712962962962963E-3</v>
      </c>
      <c r="K593" s="8">
        <v>0.59356481481481482</v>
      </c>
      <c r="L593" s="11">
        <v>1.2731481481481483E-3</v>
      </c>
      <c r="M593" s="10">
        <v>0.91920000000000002</v>
      </c>
      <c r="N593" s="2">
        <f t="shared" si="66"/>
        <v>14</v>
      </c>
      <c r="O593" s="2">
        <f t="shared" si="67"/>
        <v>14</v>
      </c>
      <c r="P593" s="7">
        <f t="shared" si="68"/>
        <v>14.233333333333333</v>
      </c>
      <c r="Q593" s="4">
        <v>45494</v>
      </c>
      <c r="R593" s="5">
        <f t="shared" si="69"/>
        <v>30</v>
      </c>
    </row>
    <row r="594" spans="1:18" x14ac:dyDescent="0.2">
      <c r="A594" s="3">
        <v>13</v>
      </c>
      <c r="B594" s="3" t="s">
        <v>42</v>
      </c>
      <c r="C594" s="3" t="s">
        <v>13</v>
      </c>
      <c r="D594" s="17">
        <v>4.25</v>
      </c>
      <c r="E594" s="17">
        <v>4.25</v>
      </c>
      <c r="F594" s="10">
        <f t="shared" si="63"/>
        <v>1</v>
      </c>
      <c r="G594" s="10">
        <f t="shared" si="64"/>
        <v>0</v>
      </c>
      <c r="H594" s="17">
        <f t="shared" si="65"/>
        <v>0</v>
      </c>
      <c r="I594" s="11">
        <v>9.2592592592592588E-5</v>
      </c>
      <c r="J594" s="11">
        <v>2.0254629629629629E-3</v>
      </c>
      <c r="K594" s="8">
        <v>0.96767361111111116</v>
      </c>
      <c r="L594" s="11">
        <v>6.8287037037037036E-4</v>
      </c>
      <c r="M594" s="10">
        <v>0.88239999999999996</v>
      </c>
      <c r="N594" s="2">
        <f t="shared" si="66"/>
        <v>23</v>
      </c>
      <c r="O594" s="2">
        <f t="shared" si="67"/>
        <v>13</v>
      </c>
      <c r="P594" s="7">
        <f t="shared" si="68"/>
        <v>23.216666666666665</v>
      </c>
      <c r="Q594" s="4">
        <v>45492</v>
      </c>
      <c r="R594" s="5">
        <f t="shared" si="69"/>
        <v>29</v>
      </c>
    </row>
    <row r="595" spans="1:18" x14ac:dyDescent="0.2">
      <c r="A595" s="3">
        <v>14</v>
      </c>
      <c r="B595" s="3" t="s">
        <v>43</v>
      </c>
      <c r="C595" s="3" t="s">
        <v>14</v>
      </c>
      <c r="D595" s="17">
        <v>28.25</v>
      </c>
      <c r="E595" s="17">
        <v>27.5</v>
      </c>
      <c r="F595" s="10">
        <f t="shared" si="63"/>
        <v>0.97345132743362828</v>
      </c>
      <c r="G595" s="10">
        <f t="shared" si="64"/>
        <v>2.6548672566371681E-2</v>
      </c>
      <c r="H595" s="17">
        <f t="shared" si="65"/>
        <v>0.75</v>
      </c>
      <c r="I595" s="11">
        <v>9.2592592592592588E-5</v>
      </c>
      <c r="J595" s="11">
        <v>1.7708333333333332E-3</v>
      </c>
      <c r="K595" s="8">
        <v>0.38145833333333334</v>
      </c>
      <c r="L595" s="11">
        <v>9.0277777777777774E-4</v>
      </c>
      <c r="M595" s="10">
        <v>0.90180000000000005</v>
      </c>
      <c r="N595" s="2">
        <f t="shared" si="66"/>
        <v>9</v>
      </c>
      <c r="O595" s="2">
        <f t="shared" si="67"/>
        <v>9</v>
      </c>
      <c r="P595" s="7">
        <f t="shared" si="68"/>
        <v>9.15</v>
      </c>
      <c r="Q595" s="4">
        <v>45497</v>
      </c>
      <c r="R595" s="5">
        <f t="shared" si="69"/>
        <v>30</v>
      </c>
    </row>
    <row r="596" spans="1:18" x14ac:dyDescent="0.2">
      <c r="A596" s="3">
        <v>15</v>
      </c>
      <c r="B596" s="3" t="s">
        <v>47</v>
      </c>
      <c r="C596" s="3" t="s">
        <v>15</v>
      </c>
      <c r="D596" s="17">
        <v>34.75</v>
      </c>
      <c r="E596" s="17">
        <v>32</v>
      </c>
      <c r="F596" s="10">
        <f t="shared" si="63"/>
        <v>0.92086330935251803</v>
      </c>
      <c r="G596" s="10">
        <f t="shared" si="64"/>
        <v>7.9136690647482008E-2</v>
      </c>
      <c r="H596" s="17">
        <f t="shared" si="65"/>
        <v>2.75</v>
      </c>
      <c r="I596" s="11">
        <v>1.5046296296296297E-4</v>
      </c>
      <c r="J596" s="11">
        <v>1.8287037037037037E-3</v>
      </c>
      <c r="K596" s="8">
        <v>0.98296296296296293</v>
      </c>
      <c r="L596" s="11">
        <v>2.5462962962962965E-3</v>
      </c>
      <c r="M596" s="10">
        <v>0.82010000000000005</v>
      </c>
      <c r="N596" s="2">
        <f t="shared" si="66"/>
        <v>23</v>
      </c>
      <c r="O596" s="2">
        <f t="shared" si="67"/>
        <v>35</v>
      </c>
      <c r="P596" s="7">
        <f t="shared" si="68"/>
        <v>23.583333333333332</v>
      </c>
      <c r="Q596" s="4">
        <v>45481</v>
      </c>
      <c r="R596" s="5">
        <f t="shared" si="69"/>
        <v>28</v>
      </c>
    </row>
    <row r="597" spans="1:18" x14ac:dyDescent="0.2">
      <c r="A597" s="3">
        <v>16</v>
      </c>
      <c r="B597" s="3" t="s">
        <v>48</v>
      </c>
      <c r="C597" s="3" t="s">
        <v>16</v>
      </c>
      <c r="D597" s="17">
        <v>33.75</v>
      </c>
      <c r="E597" s="17">
        <v>33.5</v>
      </c>
      <c r="F597" s="10">
        <f t="shared" si="63"/>
        <v>0.99259259259259258</v>
      </c>
      <c r="G597" s="10">
        <f t="shared" si="64"/>
        <v>7.4074074074074077E-3</v>
      </c>
      <c r="H597" s="17">
        <f t="shared" si="65"/>
        <v>0.25</v>
      </c>
      <c r="I597" s="11">
        <v>4.6296296296296294E-5</v>
      </c>
      <c r="J597" s="11">
        <v>1.7824074074074075E-3</v>
      </c>
      <c r="K597" s="8">
        <v>0.3462615740740741</v>
      </c>
      <c r="L597" s="11">
        <v>1.2731481481481483E-3</v>
      </c>
      <c r="M597" s="10">
        <v>0.98519999999999996</v>
      </c>
      <c r="N597" s="2">
        <f t="shared" si="66"/>
        <v>8</v>
      </c>
      <c r="O597" s="2">
        <f t="shared" si="67"/>
        <v>18</v>
      </c>
      <c r="P597" s="7">
        <f t="shared" si="68"/>
        <v>8.3000000000000007</v>
      </c>
      <c r="Q597" s="4">
        <v>45500</v>
      </c>
      <c r="R597" s="5">
        <f t="shared" si="69"/>
        <v>30</v>
      </c>
    </row>
    <row r="598" spans="1:18" x14ac:dyDescent="0.2">
      <c r="A598" s="3">
        <v>17</v>
      </c>
      <c r="B598" s="3" t="s">
        <v>49</v>
      </c>
      <c r="C598" s="3" t="s">
        <v>17</v>
      </c>
      <c r="D598" s="17">
        <v>7.25</v>
      </c>
      <c r="E598" s="17">
        <v>7.25</v>
      </c>
      <c r="F598" s="10">
        <f t="shared" si="63"/>
        <v>1</v>
      </c>
      <c r="G598" s="10">
        <f t="shared" si="64"/>
        <v>0</v>
      </c>
      <c r="H598" s="17">
        <f t="shared" si="65"/>
        <v>0</v>
      </c>
      <c r="I598" s="11">
        <v>1.7361111111111112E-4</v>
      </c>
      <c r="J598" s="11">
        <v>2.2337962962962962E-3</v>
      </c>
      <c r="K598" s="8">
        <v>0.25181712962962965</v>
      </c>
      <c r="L598" s="11">
        <v>1.0300925925925926E-3</v>
      </c>
      <c r="M598" s="10">
        <v>0.79310000000000003</v>
      </c>
      <c r="N598" s="2">
        <f t="shared" si="66"/>
        <v>6</v>
      </c>
      <c r="O598" s="2">
        <f t="shared" si="67"/>
        <v>2</v>
      </c>
      <c r="P598" s="7">
        <f t="shared" si="68"/>
        <v>6.0333333333333332</v>
      </c>
      <c r="Q598" s="4">
        <v>45478</v>
      </c>
      <c r="R598" s="5">
        <f t="shared" si="69"/>
        <v>27</v>
      </c>
    </row>
    <row r="599" spans="1:18" x14ac:dyDescent="0.2">
      <c r="A599" s="3">
        <v>18</v>
      </c>
      <c r="B599" s="3" t="s">
        <v>44</v>
      </c>
      <c r="C599" s="3" t="s">
        <v>18</v>
      </c>
      <c r="D599" s="17">
        <v>30</v>
      </c>
      <c r="E599" s="17">
        <v>29</v>
      </c>
      <c r="F599" s="10">
        <f t="shared" si="63"/>
        <v>0.96666666666666667</v>
      </c>
      <c r="G599" s="10">
        <f t="shared" si="64"/>
        <v>3.3333333333333333E-2</v>
      </c>
      <c r="H599" s="17">
        <f t="shared" si="65"/>
        <v>1</v>
      </c>
      <c r="I599" s="11">
        <v>5.7870370370370373E-5</v>
      </c>
      <c r="J599" s="11">
        <v>1.8865740740740742E-3</v>
      </c>
      <c r="K599" s="8">
        <v>2.9988425925925925E-2</v>
      </c>
      <c r="L599" s="11">
        <v>1.9097222222222222E-3</v>
      </c>
      <c r="M599" s="10">
        <v>0.95830000000000004</v>
      </c>
      <c r="N599" s="2">
        <f t="shared" si="66"/>
        <v>0</v>
      </c>
      <c r="O599" s="2">
        <f t="shared" si="67"/>
        <v>43</v>
      </c>
      <c r="P599" s="7">
        <f t="shared" si="68"/>
        <v>0.71666666666666667</v>
      </c>
      <c r="Q599" s="4">
        <v>45494</v>
      </c>
      <c r="R599" s="5">
        <f t="shared" si="69"/>
        <v>30</v>
      </c>
    </row>
    <row r="600" spans="1:18" x14ac:dyDescent="0.2">
      <c r="A600" s="3">
        <v>19</v>
      </c>
      <c r="B600" s="3" t="s">
        <v>45</v>
      </c>
      <c r="C600" s="3" t="s">
        <v>19</v>
      </c>
      <c r="D600" s="17">
        <v>28.75</v>
      </c>
      <c r="E600" s="17">
        <v>27</v>
      </c>
      <c r="F600" s="10">
        <f t="shared" si="63"/>
        <v>0.93913043478260871</v>
      </c>
      <c r="G600" s="10">
        <f t="shared" si="64"/>
        <v>6.0869565217391307E-2</v>
      </c>
      <c r="H600" s="17">
        <f t="shared" si="65"/>
        <v>1.75</v>
      </c>
      <c r="I600" s="11">
        <v>1.0416666666666667E-4</v>
      </c>
      <c r="J600" s="11">
        <v>1.9675925925925924E-3</v>
      </c>
      <c r="K600" s="8">
        <v>0.69721064814814815</v>
      </c>
      <c r="L600" s="11">
        <v>3.0671296296296297E-3</v>
      </c>
      <c r="M600" s="10">
        <v>0.88700000000000001</v>
      </c>
      <c r="N600" s="2">
        <f t="shared" si="66"/>
        <v>16</v>
      </c>
      <c r="O600" s="2">
        <f t="shared" si="67"/>
        <v>43</v>
      </c>
      <c r="P600" s="7">
        <f t="shared" si="68"/>
        <v>16.716666666666665</v>
      </c>
      <c r="Q600" s="4">
        <v>45486</v>
      </c>
      <c r="R600" s="5">
        <f t="shared" si="69"/>
        <v>28</v>
      </c>
    </row>
    <row r="601" spans="1:18" x14ac:dyDescent="0.2">
      <c r="A601" s="3">
        <v>20</v>
      </c>
      <c r="B601" s="3" t="s">
        <v>46</v>
      </c>
      <c r="C601" s="3" t="s">
        <v>20</v>
      </c>
      <c r="D601" s="17">
        <v>3.5</v>
      </c>
      <c r="E601" s="17">
        <v>3.5</v>
      </c>
      <c r="F601" s="10">
        <f t="shared" si="63"/>
        <v>1</v>
      </c>
      <c r="G601" s="10">
        <f t="shared" si="64"/>
        <v>0</v>
      </c>
      <c r="H601" s="17">
        <f t="shared" si="65"/>
        <v>0</v>
      </c>
      <c r="I601" s="11">
        <v>1.6203703703703703E-4</v>
      </c>
      <c r="J601" s="11">
        <v>1.5856481481481481E-3</v>
      </c>
      <c r="K601" s="8">
        <v>0.17238425925925926</v>
      </c>
      <c r="L601" s="11">
        <v>8.564814814814815E-4</v>
      </c>
      <c r="M601" s="10">
        <v>0.78569999999999995</v>
      </c>
      <c r="N601" s="2">
        <f t="shared" si="66"/>
        <v>4</v>
      </c>
      <c r="O601" s="2">
        <f t="shared" si="67"/>
        <v>8</v>
      </c>
      <c r="P601" s="7">
        <f t="shared" si="68"/>
        <v>4.1333333333333337</v>
      </c>
      <c r="Q601" s="4">
        <v>45498</v>
      </c>
      <c r="R601" s="5">
        <f t="shared" si="69"/>
        <v>30</v>
      </c>
    </row>
    <row r="602" spans="1:18" x14ac:dyDescent="0.2">
      <c r="A602" s="3">
        <v>1</v>
      </c>
      <c r="B602" s="3" t="s">
        <v>30</v>
      </c>
      <c r="C602" s="3" t="s">
        <v>1</v>
      </c>
      <c r="D602" s="17">
        <v>26.75</v>
      </c>
      <c r="E602" s="17">
        <v>26</v>
      </c>
      <c r="F602" s="10">
        <f t="shared" si="63"/>
        <v>0.9719626168224299</v>
      </c>
      <c r="G602" s="10">
        <f t="shared" si="64"/>
        <v>2.8037383177570093E-2</v>
      </c>
      <c r="H602" s="17">
        <f t="shared" si="65"/>
        <v>0.75</v>
      </c>
      <c r="I602" s="11">
        <v>8.1018518518518516E-5</v>
      </c>
      <c r="J602" s="11">
        <v>1.724537037037037E-3</v>
      </c>
      <c r="K602" s="8">
        <v>0.13302083333333334</v>
      </c>
      <c r="L602" s="11">
        <v>6.7129629629629625E-4</v>
      </c>
      <c r="M602" s="10">
        <v>0.90569999999999995</v>
      </c>
      <c r="N602" s="2">
        <f t="shared" si="66"/>
        <v>3</v>
      </c>
      <c r="O602" s="2">
        <f t="shared" si="67"/>
        <v>11</v>
      </c>
      <c r="P602" s="7">
        <f t="shared" si="68"/>
        <v>3.1833333333333331</v>
      </c>
      <c r="Q602" s="4">
        <v>45484</v>
      </c>
      <c r="R602" s="5">
        <f t="shared" si="69"/>
        <v>28</v>
      </c>
    </row>
    <row r="603" spans="1:18" x14ac:dyDescent="0.2">
      <c r="A603" s="3">
        <v>2</v>
      </c>
      <c r="B603" s="3" t="s">
        <v>31</v>
      </c>
      <c r="C603" s="3" t="s">
        <v>2</v>
      </c>
      <c r="D603" s="17">
        <v>34.25</v>
      </c>
      <c r="E603" s="17">
        <v>32</v>
      </c>
      <c r="F603" s="10">
        <f t="shared" si="63"/>
        <v>0.93430656934306566</v>
      </c>
      <c r="G603" s="10">
        <f t="shared" si="64"/>
        <v>6.569343065693431E-2</v>
      </c>
      <c r="H603" s="17">
        <f t="shared" si="65"/>
        <v>2.25</v>
      </c>
      <c r="I603" s="11">
        <v>1.1574074074074075E-4</v>
      </c>
      <c r="J603" s="11">
        <v>1.736111111111111E-3</v>
      </c>
      <c r="K603" s="8">
        <v>0.43211805555555555</v>
      </c>
      <c r="L603" s="11">
        <v>1.4236111111111112E-3</v>
      </c>
      <c r="M603" s="10">
        <v>0.85289999999999999</v>
      </c>
      <c r="N603" s="2">
        <f t="shared" si="66"/>
        <v>10</v>
      </c>
      <c r="O603" s="2">
        <f t="shared" si="67"/>
        <v>22</v>
      </c>
      <c r="P603" s="7">
        <f t="shared" si="68"/>
        <v>10.366666666666667</v>
      </c>
      <c r="Q603" s="4">
        <v>45493</v>
      </c>
      <c r="R603" s="5">
        <f t="shared" si="69"/>
        <v>29</v>
      </c>
    </row>
    <row r="604" spans="1:18" x14ac:dyDescent="0.2">
      <c r="A604" s="3">
        <v>3</v>
      </c>
      <c r="B604" s="3" t="s">
        <v>32</v>
      </c>
      <c r="C604" s="3" t="s">
        <v>3</v>
      </c>
      <c r="D604" s="17">
        <v>26.5</v>
      </c>
      <c r="E604" s="17">
        <v>26.25</v>
      </c>
      <c r="F604" s="10">
        <f t="shared" si="63"/>
        <v>0.99056603773584906</v>
      </c>
      <c r="G604" s="10">
        <f t="shared" si="64"/>
        <v>9.433962264150943E-3</v>
      </c>
      <c r="H604" s="17">
        <f t="shared" si="65"/>
        <v>0.25</v>
      </c>
      <c r="I604" s="11">
        <v>1.273148148148148E-4</v>
      </c>
      <c r="J604" s="11">
        <v>1.9328703703703704E-3</v>
      </c>
      <c r="K604" s="8">
        <v>0.39307870370370368</v>
      </c>
      <c r="L604" s="11">
        <v>1.3078703703703703E-3</v>
      </c>
      <c r="M604" s="10">
        <v>0.85850000000000004</v>
      </c>
      <c r="N604" s="2">
        <f t="shared" si="66"/>
        <v>9</v>
      </c>
      <c r="O604" s="2">
        <f t="shared" si="67"/>
        <v>26</v>
      </c>
      <c r="P604" s="7">
        <f t="shared" si="68"/>
        <v>9.4333333333333336</v>
      </c>
      <c r="Q604" s="4">
        <v>45483</v>
      </c>
      <c r="R604" s="5">
        <f t="shared" si="69"/>
        <v>28</v>
      </c>
    </row>
    <row r="605" spans="1:18" x14ac:dyDescent="0.2">
      <c r="A605" s="3">
        <v>4</v>
      </c>
      <c r="B605" s="3" t="s">
        <v>33</v>
      </c>
      <c r="C605" s="3" t="s">
        <v>4</v>
      </c>
      <c r="D605" s="17">
        <v>29</v>
      </c>
      <c r="E605" s="17">
        <v>27</v>
      </c>
      <c r="F605" s="10">
        <f t="shared" si="63"/>
        <v>0.93103448275862066</v>
      </c>
      <c r="G605" s="10">
        <f t="shared" si="64"/>
        <v>6.8965517241379309E-2</v>
      </c>
      <c r="H605" s="17">
        <f t="shared" si="65"/>
        <v>2</v>
      </c>
      <c r="I605" s="11">
        <v>2.199074074074074E-4</v>
      </c>
      <c r="J605" s="11">
        <v>1.6898148148148148E-3</v>
      </c>
      <c r="K605" s="8">
        <v>0.61410879629629633</v>
      </c>
      <c r="L605" s="11">
        <v>1.7708333333333332E-3</v>
      </c>
      <c r="M605" s="10">
        <v>0.8407</v>
      </c>
      <c r="N605" s="2">
        <f t="shared" si="66"/>
        <v>14</v>
      </c>
      <c r="O605" s="2">
        <f t="shared" si="67"/>
        <v>44</v>
      </c>
      <c r="P605" s="7">
        <f t="shared" si="68"/>
        <v>14.733333333333333</v>
      </c>
      <c r="Q605" s="4">
        <v>45486</v>
      </c>
      <c r="R605" s="5">
        <f t="shared" si="69"/>
        <v>28</v>
      </c>
    </row>
    <row r="606" spans="1:18" x14ac:dyDescent="0.2">
      <c r="A606" s="3">
        <v>5</v>
      </c>
      <c r="B606" s="3" t="s">
        <v>34</v>
      </c>
      <c r="C606" s="3" t="s">
        <v>5</v>
      </c>
      <c r="D606" s="17">
        <v>30</v>
      </c>
      <c r="E606" s="17">
        <v>29.25</v>
      </c>
      <c r="F606" s="10">
        <f t="shared" si="63"/>
        <v>0.97499999999999998</v>
      </c>
      <c r="G606" s="10">
        <f t="shared" si="64"/>
        <v>2.5000000000000001E-2</v>
      </c>
      <c r="H606" s="17">
        <f t="shared" si="65"/>
        <v>0.75</v>
      </c>
      <c r="I606" s="11">
        <v>1.0416666666666667E-4</v>
      </c>
      <c r="J606" s="11">
        <v>1.8171296296296297E-3</v>
      </c>
      <c r="K606" s="8">
        <v>7.6087962962962968E-2</v>
      </c>
      <c r="L606" s="11">
        <v>7.5231481481481482E-4</v>
      </c>
      <c r="M606" s="10">
        <v>0.90759999999999996</v>
      </c>
      <c r="N606" s="2">
        <f t="shared" si="66"/>
        <v>1</v>
      </c>
      <c r="O606" s="2">
        <f t="shared" si="67"/>
        <v>49</v>
      </c>
      <c r="P606" s="7">
        <f t="shared" si="68"/>
        <v>1.8166666666666667</v>
      </c>
      <c r="Q606" s="4">
        <v>45494</v>
      </c>
      <c r="R606" s="5">
        <f t="shared" si="69"/>
        <v>30</v>
      </c>
    </row>
    <row r="607" spans="1:18" x14ac:dyDescent="0.2">
      <c r="A607" s="3">
        <v>6</v>
      </c>
      <c r="B607" s="3" t="s">
        <v>35</v>
      </c>
      <c r="C607" s="3" t="s">
        <v>6</v>
      </c>
      <c r="D607" s="17">
        <v>30.75</v>
      </c>
      <c r="E607" s="17">
        <v>30.25</v>
      </c>
      <c r="F607" s="10">
        <f t="shared" si="63"/>
        <v>0.98373983739837401</v>
      </c>
      <c r="G607" s="10">
        <f t="shared" si="64"/>
        <v>1.6260162601626018E-2</v>
      </c>
      <c r="H607" s="17">
        <f t="shared" si="65"/>
        <v>0.5</v>
      </c>
      <c r="I607" s="11">
        <v>8.1018518518518516E-5</v>
      </c>
      <c r="J607" s="11">
        <v>1.7013888888888888E-3</v>
      </c>
      <c r="K607" s="8">
        <v>0.38701388888888888</v>
      </c>
      <c r="L607" s="11">
        <v>1.3310185185185185E-3</v>
      </c>
      <c r="M607" s="10">
        <v>0.91059999999999997</v>
      </c>
      <c r="N607" s="2">
        <f t="shared" si="66"/>
        <v>9</v>
      </c>
      <c r="O607" s="2">
        <f t="shared" si="67"/>
        <v>17</v>
      </c>
      <c r="P607" s="7">
        <f t="shared" si="68"/>
        <v>9.2833333333333332</v>
      </c>
      <c r="Q607" s="4">
        <v>45481</v>
      </c>
      <c r="R607" s="5">
        <f t="shared" si="69"/>
        <v>28</v>
      </c>
    </row>
    <row r="608" spans="1:18" x14ac:dyDescent="0.2">
      <c r="A608" s="3">
        <v>7</v>
      </c>
      <c r="B608" s="3" t="s">
        <v>36</v>
      </c>
      <c r="C608" s="3" t="s">
        <v>7</v>
      </c>
      <c r="D608" s="17">
        <v>7.75</v>
      </c>
      <c r="E608" s="17">
        <v>7.75</v>
      </c>
      <c r="F608" s="10">
        <f t="shared" si="63"/>
        <v>1</v>
      </c>
      <c r="G608" s="10">
        <f t="shared" si="64"/>
        <v>0</v>
      </c>
      <c r="H608" s="17">
        <f t="shared" si="65"/>
        <v>0</v>
      </c>
      <c r="I608" s="11">
        <v>3.4722222222222222E-5</v>
      </c>
      <c r="J608" s="11">
        <v>1.5972222222222223E-3</v>
      </c>
      <c r="K608" s="8">
        <v>0.34074074074074073</v>
      </c>
      <c r="L608" s="11">
        <v>3.4722222222222222E-5</v>
      </c>
      <c r="M608" s="10">
        <v>1</v>
      </c>
      <c r="N608" s="2">
        <f t="shared" si="66"/>
        <v>8</v>
      </c>
      <c r="O608" s="2">
        <f t="shared" si="67"/>
        <v>10</v>
      </c>
      <c r="P608" s="7">
        <f t="shared" si="68"/>
        <v>8.1666666666666661</v>
      </c>
      <c r="Q608" s="4">
        <v>45490</v>
      </c>
      <c r="R608" s="5">
        <f t="shared" si="69"/>
        <v>29</v>
      </c>
    </row>
    <row r="609" spans="1:18" x14ac:dyDescent="0.2">
      <c r="A609" s="3">
        <v>8</v>
      </c>
      <c r="B609" s="3" t="s">
        <v>37</v>
      </c>
      <c r="C609" s="3" t="s">
        <v>8</v>
      </c>
      <c r="D609" s="17">
        <v>35</v>
      </c>
      <c r="E609" s="17">
        <v>34.75</v>
      </c>
      <c r="F609" s="10">
        <f t="shared" si="63"/>
        <v>0.99285714285714288</v>
      </c>
      <c r="G609" s="10">
        <f t="shared" si="64"/>
        <v>7.1428571428571426E-3</v>
      </c>
      <c r="H609" s="17">
        <f t="shared" si="65"/>
        <v>0.25</v>
      </c>
      <c r="I609" s="11">
        <v>9.2592592592592588E-5</v>
      </c>
      <c r="J609" s="11">
        <v>1.8402777777777777E-3</v>
      </c>
      <c r="K609" s="8">
        <v>0.36876157407407406</v>
      </c>
      <c r="L609" s="11">
        <v>8.2175925925925927E-4</v>
      </c>
      <c r="M609" s="10">
        <v>0.9214</v>
      </c>
      <c r="N609" s="2">
        <f t="shared" si="66"/>
        <v>8</v>
      </c>
      <c r="O609" s="2">
        <f t="shared" si="67"/>
        <v>51</v>
      </c>
      <c r="P609" s="7">
        <f t="shared" si="68"/>
        <v>8.85</v>
      </c>
      <c r="Q609" s="4">
        <v>45496</v>
      </c>
      <c r="R609" s="5">
        <f t="shared" si="69"/>
        <v>30</v>
      </c>
    </row>
    <row r="610" spans="1:18" x14ac:dyDescent="0.2">
      <c r="A610" s="3">
        <v>9</v>
      </c>
      <c r="B610" s="3" t="s">
        <v>38</v>
      </c>
      <c r="C610" s="3" t="s">
        <v>9</v>
      </c>
      <c r="D610" s="17">
        <v>42</v>
      </c>
      <c r="E610" s="17">
        <v>40.25</v>
      </c>
      <c r="F610" s="10">
        <f t="shared" si="63"/>
        <v>0.95833333333333337</v>
      </c>
      <c r="G610" s="10">
        <f t="shared" si="64"/>
        <v>4.1666666666666664E-2</v>
      </c>
      <c r="H610" s="17">
        <f t="shared" si="65"/>
        <v>1.75</v>
      </c>
      <c r="I610" s="11">
        <v>2.0833333333333335E-4</v>
      </c>
      <c r="J610" s="11">
        <v>1.6666666666666668E-3</v>
      </c>
      <c r="K610" s="8">
        <v>0.68011574074074077</v>
      </c>
      <c r="L610" s="11">
        <v>1.6666666666666668E-3</v>
      </c>
      <c r="M610" s="10">
        <v>0.73650000000000004</v>
      </c>
      <c r="N610" s="2">
        <f t="shared" si="66"/>
        <v>16</v>
      </c>
      <c r="O610" s="2">
        <f t="shared" si="67"/>
        <v>19</v>
      </c>
      <c r="P610" s="7">
        <f t="shared" si="68"/>
        <v>16.316666666666666</v>
      </c>
      <c r="Q610" s="4">
        <v>45490</v>
      </c>
      <c r="R610" s="5">
        <f t="shared" si="69"/>
        <v>29</v>
      </c>
    </row>
    <row r="611" spans="1:18" x14ac:dyDescent="0.2">
      <c r="A611" s="3">
        <v>10</v>
      </c>
      <c r="B611" s="3" t="s">
        <v>39</v>
      </c>
      <c r="C611" s="3" t="s">
        <v>10</v>
      </c>
      <c r="D611" s="17">
        <v>36.5</v>
      </c>
      <c r="E611" s="17">
        <v>36</v>
      </c>
      <c r="F611" s="10">
        <f t="shared" si="63"/>
        <v>0.98630136986301364</v>
      </c>
      <c r="G611" s="10">
        <f t="shared" si="64"/>
        <v>1.3698630136986301E-2</v>
      </c>
      <c r="H611" s="17">
        <f t="shared" si="65"/>
        <v>0.5</v>
      </c>
      <c r="I611" s="11">
        <v>6.9444444444444444E-5</v>
      </c>
      <c r="J611" s="11">
        <v>1.8287037037037037E-3</v>
      </c>
      <c r="K611" s="8">
        <v>0.40771990740740743</v>
      </c>
      <c r="L611" s="11">
        <v>6.7129629629629625E-4</v>
      </c>
      <c r="M611" s="10">
        <v>0.94479999999999997</v>
      </c>
      <c r="N611" s="2">
        <f t="shared" si="66"/>
        <v>9</v>
      </c>
      <c r="O611" s="2">
        <f t="shared" si="67"/>
        <v>47</v>
      </c>
      <c r="P611" s="7">
        <f t="shared" si="68"/>
        <v>9.7833333333333332</v>
      </c>
      <c r="Q611" s="4">
        <v>45488</v>
      </c>
      <c r="R611" s="5">
        <f t="shared" si="69"/>
        <v>29</v>
      </c>
    </row>
    <row r="612" spans="1:18" x14ac:dyDescent="0.2">
      <c r="A612" s="3">
        <v>11</v>
      </c>
      <c r="B612" s="3" t="s">
        <v>40</v>
      </c>
      <c r="C612" s="3" t="s">
        <v>11</v>
      </c>
      <c r="D612" s="17">
        <v>27.5</v>
      </c>
      <c r="E612" s="17">
        <v>26.5</v>
      </c>
      <c r="F612" s="10">
        <f t="shared" si="63"/>
        <v>0.96363636363636362</v>
      </c>
      <c r="G612" s="10">
        <f t="shared" si="64"/>
        <v>3.6363636363636362E-2</v>
      </c>
      <c r="H612" s="17">
        <f t="shared" si="65"/>
        <v>1</v>
      </c>
      <c r="I612" s="11">
        <v>1.7361111111111112E-4</v>
      </c>
      <c r="J612" s="11">
        <v>1.9675925925925924E-3</v>
      </c>
      <c r="K612" s="8">
        <v>0.25679398148148147</v>
      </c>
      <c r="L612" s="11">
        <v>1.736111111111111E-3</v>
      </c>
      <c r="M612" s="10">
        <v>0.8</v>
      </c>
      <c r="N612" s="2">
        <f t="shared" si="66"/>
        <v>6</v>
      </c>
      <c r="O612" s="2">
        <f t="shared" si="67"/>
        <v>9</v>
      </c>
      <c r="P612" s="7">
        <f t="shared" si="68"/>
        <v>6.15</v>
      </c>
      <c r="Q612" s="4">
        <v>45495</v>
      </c>
      <c r="R612" s="5">
        <f t="shared" si="69"/>
        <v>30</v>
      </c>
    </row>
    <row r="613" spans="1:18" x14ac:dyDescent="0.2">
      <c r="A613" s="3">
        <v>12</v>
      </c>
      <c r="B613" s="3" t="s">
        <v>41</v>
      </c>
      <c r="C613" s="3" t="s">
        <v>12</v>
      </c>
      <c r="D613" s="17">
        <v>85.5</v>
      </c>
      <c r="E613" s="17">
        <v>83.25</v>
      </c>
      <c r="F613" s="10">
        <f t="shared" si="63"/>
        <v>0.97368421052631582</v>
      </c>
      <c r="G613" s="10">
        <f t="shared" si="64"/>
        <v>2.6315789473684209E-2</v>
      </c>
      <c r="H613" s="17">
        <f t="shared" si="65"/>
        <v>2.25</v>
      </c>
      <c r="I613" s="11">
        <v>1.7361111111111112E-4</v>
      </c>
      <c r="J613" s="11">
        <v>1.5046296296296296E-3</v>
      </c>
      <c r="K613" s="8">
        <v>9.7384259259259254E-2</v>
      </c>
      <c r="L613" s="11">
        <v>1.8402777777777777E-3</v>
      </c>
      <c r="M613" s="10">
        <v>0.81420000000000003</v>
      </c>
      <c r="N613" s="2">
        <f t="shared" si="66"/>
        <v>2</v>
      </c>
      <c r="O613" s="2">
        <f t="shared" si="67"/>
        <v>20</v>
      </c>
      <c r="P613" s="7">
        <f t="shared" si="68"/>
        <v>2.3333333333333335</v>
      </c>
      <c r="Q613" s="4">
        <v>45489</v>
      </c>
      <c r="R613" s="5">
        <f t="shared" si="69"/>
        <v>29</v>
      </c>
    </row>
    <row r="614" spans="1:18" x14ac:dyDescent="0.2">
      <c r="A614" s="3">
        <v>13</v>
      </c>
      <c r="B614" s="3" t="s">
        <v>42</v>
      </c>
      <c r="C614" s="3" t="s">
        <v>13</v>
      </c>
      <c r="D614" s="17">
        <v>47.5</v>
      </c>
      <c r="E614" s="17">
        <v>45.75</v>
      </c>
      <c r="F614" s="10">
        <f t="shared" si="63"/>
        <v>0.9631578947368421</v>
      </c>
      <c r="G614" s="10">
        <f t="shared" si="64"/>
        <v>3.6842105263157891E-2</v>
      </c>
      <c r="H614" s="17">
        <f t="shared" si="65"/>
        <v>1.75</v>
      </c>
      <c r="I614" s="11">
        <v>1.8518518518518518E-4</v>
      </c>
      <c r="J614" s="11">
        <v>1.7592592592592592E-3</v>
      </c>
      <c r="K614" s="8">
        <v>0.852025462962963</v>
      </c>
      <c r="L614" s="11">
        <v>1.3773148148148147E-3</v>
      </c>
      <c r="M614" s="10">
        <v>0.78949999999999998</v>
      </c>
      <c r="N614" s="2">
        <f t="shared" si="66"/>
        <v>20</v>
      </c>
      <c r="O614" s="2">
        <f t="shared" si="67"/>
        <v>26</v>
      </c>
      <c r="P614" s="7">
        <f t="shared" si="68"/>
        <v>20.433333333333334</v>
      </c>
      <c r="Q614" s="4">
        <v>45488</v>
      </c>
      <c r="R614" s="5">
        <f t="shared" si="69"/>
        <v>29</v>
      </c>
    </row>
    <row r="615" spans="1:18" x14ac:dyDescent="0.2">
      <c r="A615" s="3">
        <v>14</v>
      </c>
      <c r="B615" s="3" t="s">
        <v>43</v>
      </c>
      <c r="C615" s="3" t="s">
        <v>14</v>
      </c>
      <c r="D615" s="17">
        <v>6.25</v>
      </c>
      <c r="E615" s="17">
        <v>6</v>
      </c>
      <c r="F615" s="10">
        <f t="shared" si="63"/>
        <v>0.96</v>
      </c>
      <c r="G615" s="10">
        <f t="shared" si="64"/>
        <v>0.04</v>
      </c>
      <c r="H615" s="17">
        <f t="shared" si="65"/>
        <v>0.25</v>
      </c>
      <c r="I615" s="11">
        <v>6.9444444444444444E-5</v>
      </c>
      <c r="J615" s="11">
        <v>1.6435185185185185E-3</v>
      </c>
      <c r="K615" s="8">
        <v>0.80722222222222217</v>
      </c>
      <c r="L615" s="11">
        <v>5.5555555555555556E-4</v>
      </c>
      <c r="M615" s="10">
        <v>0.91669999999999996</v>
      </c>
      <c r="N615" s="2">
        <f t="shared" si="66"/>
        <v>19</v>
      </c>
      <c r="O615" s="2">
        <f t="shared" si="67"/>
        <v>22</v>
      </c>
      <c r="P615" s="7">
        <f t="shared" si="68"/>
        <v>19.366666666666667</v>
      </c>
      <c r="Q615" s="4">
        <v>45502</v>
      </c>
      <c r="R615" s="5">
        <f t="shared" si="69"/>
        <v>31</v>
      </c>
    </row>
    <row r="616" spans="1:18" x14ac:dyDescent="0.2">
      <c r="A616" s="3">
        <v>15</v>
      </c>
      <c r="B616" s="3" t="s">
        <v>47</v>
      </c>
      <c r="C616" s="3" t="s">
        <v>15</v>
      </c>
      <c r="D616" s="17">
        <v>42.25</v>
      </c>
      <c r="E616" s="17">
        <v>40.5</v>
      </c>
      <c r="F616" s="10">
        <f t="shared" si="63"/>
        <v>0.95857988165680474</v>
      </c>
      <c r="G616" s="10">
        <f t="shared" si="64"/>
        <v>4.142011834319527E-2</v>
      </c>
      <c r="H616" s="17">
        <f t="shared" si="65"/>
        <v>1.75</v>
      </c>
      <c r="I616" s="11">
        <v>1.0416666666666667E-4</v>
      </c>
      <c r="J616" s="11">
        <v>1.7476851851851852E-3</v>
      </c>
      <c r="K616" s="8">
        <v>0.50677083333333328</v>
      </c>
      <c r="L616" s="11">
        <v>3.1944444444444446E-3</v>
      </c>
      <c r="M616" s="10">
        <v>0.89159999999999995</v>
      </c>
      <c r="N616" s="2">
        <f t="shared" si="66"/>
        <v>12</v>
      </c>
      <c r="O616" s="2">
        <f t="shared" si="67"/>
        <v>9</v>
      </c>
      <c r="P616" s="7">
        <f t="shared" si="68"/>
        <v>12.15</v>
      </c>
      <c r="Q616" s="4">
        <v>45480</v>
      </c>
      <c r="R616" s="5">
        <f t="shared" si="69"/>
        <v>28</v>
      </c>
    </row>
    <row r="617" spans="1:18" x14ac:dyDescent="0.2">
      <c r="A617" s="3">
        <v>16</v>
      </c>
      <c r="B617" s="3" t="s">
        <v>48</v>
      </c>
      <c r="C617" s="3" t="s">
        <v>16</v>
      </c>
      <c r="D617" s="17">
        <v>32.5</v>
      </c>
      <c r="E617" s="17">
        <v>32.25</v>
      </c>
      <c r="F617" s="10">
        <f t="shared" si="63"/>
        <v>0.99230769230769234</v>
      </c>
      <c r="G617" s="10">
        <f t="shared" si="64"/>
        <v>7.6923076923076927E-3</v>
      </c>
      <c r="H617" s="17">
        <f t="shared" si="65"/>
        <v>0.25</v>
      </c>
      <c r="I617" s="11">
        <v>1.273148148148148E-4</v>
      </c>
      <c r="J617" s="11">
        <v>1.736111111111111E-3</v>
      </c>
      <c r="K617" s="8">
        <v>0.90319444444444441</v>
      </c>
      <c r="L617" s="11">
        <v>1.2962962962962963E-3</v>
      </c>
      <c r="M617" s="10">
        <v>0.86919999999999997</v>
      </c>
      <c r="N617" s="2">
        <f t="shared" si="66"/>
        <v>21</v>
      </c>
      <c r="O617" s="2">
        <f t="shared" si="67"/>
        <v>40</v>
      </c>
      <c r="P617" s="7">
        <f t="shared" si="68"/>
        <v>21.666666666666668</v>
      </c>
      <c r="Q617" s="4">
        <v>45503</v>
      </c>
      <c r="R617" s="5">
        <f t="shared" si="69"/>
        <v>31</v>
      </c>
    </row>
    <row r="618" spans="1:18" x14ac:dyDescent="0.2">
      <c r="A618" s="3">
        <v>17</v>
      </c>
      <c r="B618" s="3" t="s">
        <v>49</v>
      </c>
      <c r="C618" s="3" t="s">
        <v>17</v>
      </c>
      <c r="D618" s="17">
        <v>5.5</v>
      </c>
      <c r="E618" s="17">
        <v>5</v>
      </c>
      <c r="F618" s="10">
        <f t="shared" si="63"/>
        <v>0.90909090909090906</v>
      </c>
      <c r="G618" s="10">
        <f t="shared" si="64"/>
        <v>9.0909090909090912E-2</v>
      </c>
      <c r="H618" s="17">
        <f t="shared" si="65"/>
        <v>0.5</v>
      </c>
      <c r="I618" s="11">
        <v>1.0416666666666667E-4</v>
      </c>
      <c r="J618" s="11">
        <v>2.2569444444444442E-3</v>
      </c>
      <c r="K618" s="8">
        <v>0.98298611111111112</v>
      </c>
      <c r="L618" s="11">
        <v>1.2731481481481483E-3</v>
      </c>
      <c r="M618" s="10">
        <v>0.90480000000000005</v>
      </c>
      <c r="N618" s="2">
        <f t="shared" si="66"/>
        <v>23</v>
      </c>
      <c r="O618" s="2">
        <f t="shared" si="67"/>
        <v>35</v>
      </c>
      <c r="P618" s="7">
        <f t="shared" si="68"/>
        <v>23.583333333333332</v>
      </c>
      <c r="Q618" s="4">
        <v>45498</v>
      </c>
      <c r="R618" s="5">
        <f t="shared" si="69"/>
        <v>30</v>
      </c>
    </row>
    <row r="619" spans="1:18" x14ac:dyDescent="0.2">
      <c r="A619" s="3">
        <v>18</v>
      </c>
      <c r="B619" s="3" t="s">
        <v>44</v>
      </c>
      <c r="C619" s="3" t="s">
        <v>18</v>
      </c>
      <c r="D619" s="17">
        <v>1.25</v>
      </c>
      <c r="E619" s="17">
        <v>1.25</v>
      </c>
      <c r="F619" s="10">
        <f t="shared" si="63"/>
        <v>1</v>
      </c>
      <c r="G619" s="10">
        <f t="shared" si="64"/>
        <v>0</v>
      </c>
      <c r="H619" s="17">
        <f t="shared" si="65"/>
        <v>0</v>
      </c>
      <c r="I619" s="11">
        <v>3.2407407407407406E-4</v>
      </c>
      <c r="J619" s="11">
        <v>1.6782407407407408E-3</v>
      </c>
      <c r="K619" s="8">
        <v>0.37349537037037039</v>
      </c>
      <c r="L619" s="11">
        <v>8.564814814814815E-4</v>
      </c>
      <c r="M619" s="10">
        <v>0.6</v>
      </c>
      <c r="N619" s="2">
        <f t="shared" si="66"/>
        <v>8</v>
      </c>
      <c r="O619" s="2">
        <f t="shared" si="67"/>
        <v>57</v>
      </c>
      <c r="P619" s="7">
        <f t="shared" si="68"/>
        <v>8.9499999999999993</v>
      </c>
      <c r="Q619" s="4">
        <v>45499</v>
      </c>
      <c r="R619" s="5">
        <f t="shared" si="69"/>
        <v>30</v>
      </c>
    </row>
    <row r="620" spans="1:18" x14ac:dyDescent="0.2">
      <c r="A620" s="3">
        <v>19</v>
      </c>
      <c r="B620" s="3" t="s">
        <v>45</v>
      </c>
      <c r="C620" s="3" t="s">
        <v>19</v>
      </c>
      <c r="D620" s="17">
        <v>29.75</v>
      </c>
      <c r="E620" s="17">
        <v>28.75</v>
      </c>
      <c r="F620" s="10">
        <f t="shared" si="63"/>
        <v>0.96638655462184875</v>
      </c>
      <c r="G620" s="10">
        <f t="shared" si="64"/>
        <v>3.3613445378151259E-2</v>
      </c>
      <c r="H620" s="17">
        <f t="shared" si="65"/>
        <v>1</v>
      </c>
      <c r="I620" s="11">
        <v>1.273148148148148E-4</v>
      </c>
      <c r="J620" s="11">
        <v>1.712962962962963E-3</v>
      </c>
      <c r="K620" s="8">
        <v>0.79425925925925922</v>
      </c>
      <c r="L620" s="11">
        <v>1.2731481481481483E-3</v>
      </c>
      <c r="M620" s="10">
        <v>0.86439999999999995</v>
      </c>
      <c r="N620" s="2">
        <f t="shared" si="66"/>
        <v>19</v>
      </c>
      <c r="O620" s="2">
        <f t="shared" si="67"/>
        <v>3</v>
      </c>
      <c r="P620" s="7">
        <f t="shared" si="68"/>
        <v>19.05</v>
      </c>
      <c r="Q620" s="4">
        <v>45476</v>
      </c>
      <c r="R620" s="5">
        <f t="shared" si="69"/>
        <v>27</v>
      </c>
    </row>
    <row r="621" spans="1:18" x14ac:dyDescent="0.2">
      <c r="A621" s="3">
        <v>20</v>
      </c>
      <c r="B621" s="3" t="s">
        <v>46</v>
      </c>
      <c r="C621" s="3" t="s">
        <v>20</v>
      </c>
      <c r="D621" s="17">
        <v>35</v>
      </c>
      <c r="E621" s="17">
        <v>34.5</v>
      </c>
      <c r="F621" s="10">
        <f t="shared" si="63"/>
        <v>0.98571428571428577</v>
      </c>
      <c r="G621" s="10">
        <f t="shared" si="64"/>
        <v>1.4285714285714285E-2</v>
      </c>
      <c r="H621" s="17">
        <f t="shared" si="65"/>
        <v>0.5</v>
      </c>
      <c r="I621" s="11">
        <v>1.0416666666666667E-4</v>
      </c>
      <c r="J621" s="11">
        <v>1.5856481481481481E-3</v>
      </c>
      <c r="K621" s="8">
        <v>0.44253472222222223</v>
      </c>
      <c r="L621" s="11">
        <v>1.5162037037037036E-3</v>
      </c>
      <c r="M621" s="10">
        <v>0.9214</v>
      </c>
      <c r="N621" s="2">
        <f t="shared" si="66"/>
        <v>10</v>
      </c>
      <c r="O621" s="2">
        <f t="shared" si="67"/>
        <v>37</v>
      </c>
      <c r="P621" s="7">
        <f t="shared" si="68"/>
        <v>10.616666666666667</v>
      </c>
      <c r="Q621" s="4">
        <v>45496</v>
      </c>
      <c r="R621" s="5">
        <f t="shared" si="69"/>
        <v>30</v>
      </c>
    </row>
    <row r="622" spans="1:18" x14ac:dyDescent="0.2">
      <c r="A622" s="3">
        <v>1</v>
      </c>
      <c r="B622" s="3" t="s">
        <v>30</v>
      </c>
      <c r="C622" s="3" t="s">
        <v>1</v>
      </c>
      <c r="D622" s="17">
        <v>5.5</v>
      </c>
      <c r="E622" s="17">
        <v>5.5</v>
      </c>
      <c r="F622" s="10">
        <f t="shared" si="63"/>
        <v>1</v>
      </c>
      <c r="G622" s="10">
        <f t="shared" si="64"/>
        <v>0</v>
      </c>
      <c r="H622" s="17">
        <f t="shared" si="65"/>
        <v>0</v>
      </c>
      <c r="I622" s="11">
        <v>6.9444444444444444E-5</v>
      </c>
      <c r="J622" s="11">
        <v>1.6319444444444445E-3</v>
      </c>
      <c r="K622" s="8">
        <v>0.4380324074074074</v>
      </c>
      <c r="L622" s="11">
        <v>5.5555555555555556E-4</v>
      </c>
      <c r="M622" s="10">
        <v>0.90910000000000002</v>
      </c>
      <c r="N622" s="2">
        <f t="shared" si="66"/>
        <v>10</v>
      </c>
      <c r="O622" s="2">
        <f t="shared" si="67"/>
        <v>30</v>
      </c>
      <c r="P622" s="7">
        <f t="shared" si="68"/>
        <v>10.5</v>
      </c>
      <c r="Q622" s="4">
        <v>45481</v>
      </c>
      <c r="R622" s="5">
        <f t="shared" si="69"/>
        <v>28</v>
      </c>
    </row>
    <row r="623" spans="1:18" x14ac:dyDescent="0.2">
      <c r="A623" s="3">
        <v>2</v>
      </c>
      <c r="B623" s="3" t="s">
        <v>31</v>
      </c>
      <c r="C623" s="3" t="s">
        <v>2</v>
      </c>
      <c r="D623" s="17">
        <v>31.5</v>
      </c>
      <c r="E623" s="17">
        <v>31</v>
      </c>
      <c r="F623" s="10">
        <f t="shared" si="63"/>
        <v>0.98412698412698407</v>
      </c>
      <c r="G623" s="10">
        <f t="shared" si="64"/>
        <v>1.5873015873015872E-2</v>
      </c>
      <c r="H623" s="17">
        <f t="shared" si="65"/>
        <v>0.5</v>
      </c>
      <c r="I623" s="11">
        <v>9.2592592592592588E-5</v>
      </c>
      <c r="J623" s="11">
        <v>1.7939814814814815E-3</v>
      </c>
      <c r="K623" s="8">
        <v>0.64979166666666666</v>
      </c>
      <c r="L623" s="11">
        <v>6.7129629629629625E-4</v>
      </c>
      <c r="M623" s="10">
        <v>0.94399999999999995</v>
      </c>
      <c r="N623" s="2">
        <f t="shared" si="66"/>
        <v>15</v>
      </c>
      <c r="O623" s="2">
        <f t="shared" si="67"/>
        <v>35</v>
      </c>
      <c r="P623" s="7">
        <f t="shared" si="68"/>
        <v>15.583333333333334</v>
      </c>
      <c r="Q623" s="4">
        <v>45503</v>
      </c>
      <c r="R623" s="5">
        <f t="shared" si="69"/>
        <v>31</v>
      </c>
    </row>
    <row r="624" spans="1:18" x14ac:dyDescent="0.2">
      <c r="A624" s="3">
        <v>3</v>
      </c>
      <c r="B624" s="3" t="s">
        <v>32</v>
      </c>
      <c r="C624" s="3" t="s">
        <v>3</v>
      </c>
      <c r="D624" s="17">
        <v>30.5</v>
      </c>
      <c r="E624" s="17">
        <v>27.75</v>
      </c>
      <c r="F624" s="10">
        <f t="shared" si="63"/>
        <v>0.9098360655737705</v>
      </c>
      <c r="G624" s="10">
        <f t="shared" si="64"/>
        <v>9.0163934426229511E-2</v>
      </c>
      <c r="H624" s="17">
        <f t="shared" si="65"/>
        <v>2.75</v>
      </c>
      <c r="I624" s="11">
        <v>1.5046296296296297E-4</v>
      </c>
      <c r="J624" s="11">
        <v>1.8865740740740742E-3</v>
      </c>
      <c r="K624" s="8">
        <v>0.46539351851851851</v>
      </c>
      <c r="L624" s="11">
        <v>1.5393518518518519E-3</v>
      </c>
      <c r="M624" s="10">
        <v>0.77690000000000003</v>
      </c>
      <c r="N624" s="2">
        <f t="shared" si="66"/>
        <v>11</v>
      </c>
      <c r="O624" s="2">
        <f t="shared" si="67"/>
        <v>10</v>
      </c>
      <c r="P624" s="7">
        <f t="shared" si="68"/>
        <v>11.166666666666666</v>
      </c>
      <c r="Q624" s="4">
        <v>45487</v>
      </c>
      <c r="R624" s="5">
        <f t="shared" si="69"/>
        <v>29</v>
      </c>
    </row>
    <row r="625" spans="1:18" x14ac:dyDescent="0.2">
      <c r="A625" s="3">
        <v>4</v>
      </c>
      <c r="B625" s="3" t="s">
        <v>33</v>
      </c>
      <c r="C625" s="3" t="s">
        <v>4</v>
      </c>
      <c r="D625" s="17">
        <v>28.25</v>
      </c>
      <c r="E625" s="17">
        <v>27</v>
      </c>
      <c r="F625" s="10">
        <f t="shared" si="63"/>
        <v>0.95575221238938057</v>
      </c>
      <c r="G625" s="10">
        <f t="shared" si="64"/>
        <v>4.4247787610619468E-2</v>
      </c>
      <c r="H625" s="17">
        <f t="shared" si="65"/>
        <v>1.25</v>
      </c>
      <c r="I625" s="11">
        <v>1.5046296296296297E-4</v>
      </c>
      <c r="J625" s="11">
        <v>1.7476851851851852E-3</v>
      </c>
      <c r="K625" s="8">
        <v>5.9224537037037034E-2</v>
      </c>
      <c r="L625" s="11">
        <v>1.0069444444444444E-3</v>
      </c>
      <c r="M625" s="10">
        <v>0.82879999999999998</v>
      </c>
      <c r="N625" s="2">
        <f t="shared" si="66"/>
        <v>1</v>
      </c>
      <c r="O625" s="2">
        <f t="shared" si="67"/>
        <v>25</v>
      </c>
      <c r="P625" s="7">
        <f t="shared" si="68"/>
        <v>1.4166666666666667</v>
      </c>
      <c r="Q625" s="4">
        <v>45482</v>
      </c>
      <c r="R625" s="5">
        <f t="shared" si="69"/>
        <v>28</v>
      </c>
    </row>
    <row r="626" spans="1:18" x14ac:dyDescent="0.2">
      <c r="A626" s="3">
        <v>5</v>
      </c>
      <c r="B626" s="3" t="s">
        <v>34</v>
      </c>
      <c r="C626" s="3" t="s">
        <v>5</v>
      </c>
      <c r="D626" s="17">
        <v>29.75</v>
      </c>
      <c r="E626" s="17">
        <v>27.25</v>
      </c>
      <c r="F626" s="10">
        <f t="shared" si="63"/>
        <v>0.91596638655462181</v>
      </c>
      <c r="G626" s="10">
        <f t="shared" si="64"/>
        <v>8.4033613445378158E-2</v>
      </c>
      <c r="H626" s="17">
        <f t="shared" si="65"/>
        <v>2.5</v>
      </c>
      <c r="I626" s="11">
        <v>1.9675925925925926E-4</v>
      </c>
      <c r="J626" s="11">
        <v>1.8055555555555555E-3</v>
      </c>
      <c r="K626" s="8">
        <v>0.77182870370370371</v>
      </c>
      <c r="L626" s="11">
        <v>3.6458333333333334E-3</v>
      </c>
      <c r="M626" s="10">
        <v>0.83620000000000005</v>
      </c>
      <c r="N626" s="2">
        <f t="shared" si="66"/>
        <v>18</v>
      </c>
      <c r="O626" s="2">
        <f t="shared" si="67"/>
        <v>31</v>
      </c>
      <c r="P626" s="7">
        <f t="shared" si="68"/>
        <v>18.516666666666666</v>
      </c>
      <c r="Q626" s="4">
        <v>45475</v>
      </c>
      <c r="R626" s="5">
        <f t="shared" si="69"/>
        <v>27</v>
      </c>
    </row>
    <row r="627" spans="1:18" x14ac:dyDescent="0.2">
      <c r="A627" s="3">
        <v>6</v>
      </c>
      <c r="B627" s="3" t="s">
        <v>35</v>
      </c>
      <c r="C627" s="3" t="s">
        <v>6</v>
      </c>
      <c r="D627" s="17">
        <v>33.5</v>
      </c>
      <c r="E627" s="17">
        <v>29.75</v>
      </c>
      <c r="F627" s="10">
        <f t="shared" si="63"/>
        <v>0.88805970149253732</v>
      </c>
      <c r="G627" s="10">
        <f t="shared" si="64"/>
        <v>0.11194029850746269</v>
      </c>
      <c r="H627" s="17">
        <f t="shared" si="65"/>
        <v>3.75</v>
      </c>
      <c r="I627" s="11">
        <v>2.7777777777777778E-4</v>
      </c>
      <c r="J627" s="11">
        <v>1.9212962962962964E-3</v>
      </c>
      <c r="K627" s="8">
        <v>0.35280092592592593</v>
      </c>
      <c r="L627" s="11">
        <v>1.9097222222222222E-3</v>
      </c>
      <c r="M627" s="10">
        <v>0.63429999999999997</v>
      </c>
      <c r="N627" s="2">
        <f t="shared" si="66"/>
        <v>8</v>
      </c>
      <c r="O627" s="2">
        <f t="shared" si="67"/>
        <v>28</v>
      </c>
      <c r="P627" s="7">
        <f t="shared" si="68"/>
        <v>8.4666666666666668</v>
      </c>
      <c r="Q627" s="4">
        <v>45487</v>
      </c>
      <c r="R627" s="5">
        <f t="shared" si="69"/>
        <v>29</v>
      </c>
    </row>
    <row r="628" spans="1:18" x14ac:dyDescent="0.2">
      <c r="A628" s="3">
        <v>7</v>
      </c>
      <c r="B628" s="3" t="s">
        <v>36</v>
      </c>
      <c r="C628" s="3" t="s">
        <v>7</v>
      </c>
      <c r="D628" s="17">
        <v>25.25</v>
      </c>
      <c r="E628" s="17">
        <v>24.25</v>
      </c>
      <c r="F628" s="10">
        <f t="shared" si="63"/>
        <v>0.96039603960396036</v>
      </c>
      <c r="G628" s="10">
        <f t="shared" si="64"/>
        <v>3.9603960396039604E-2</v>
      </c>
      <c r="H628" s="17">
        <f t="shared" si="65"/>
        <v>1</v>
      </c>
      <c r="I628" s="11">
        <v>1.8518518518518518E-4</v>
      </c>
      <c r="J628" s="11">
        <v>1.7708333333333332E-3</v>
      </c>
      <c r="K628" s="8">
        <v>0.73398148148148146</v>
      </c>
      <c r="L628" s="11">
        <v>1.1342592592592593E-3</v>
      </c>
      <c r="M628" s="10">
        <v>0.77</v>
      </c>
      <c r="N628" s="2">
        <f t="shared" si="66"/>
        <v>17</v>
      </c>
      <c r="O628" s="2">
        <f t="shared" si="67"/>
        <v>36</v>
      </c>
      <c r="P628" s="7">
        <f t="shared" si="68"/>
        <v>17.600000000000001</v>
      </c>
      <c r="Q628" s="4">
        <v>45478</v>
      </c>
      <c r="R628" s="5">
        <f t="shared" si="69"/>
        <v>27</v>
      </c>
    </row>
    <row r="629" spans="1:18" x14ac:dyDescent="0.2">
      <c r="A629" s="3">
        <v>8</v>
      </c>
      <c r="B629" s="3" t="s">
        <v>37</v>
      </c>
      <c r="C629" s="3" t="s">
        <v>8</v>
      </c>
      <c r="D629" s="17">
        <v>5</v>
      </c>
      <c r="E629" s="17">
        <v>5</v>
      </c>
      <c r="F629" s="10">
        <f t="shared" si="63"/>
        <v>1</v>
      </c>
      <c r="G629" s="10">
        <f t="shared" si="64"/>
        <v>0</v>
      </c>
      <c r="H629" s="17">
        <f t="shared" si="65"/>
        <v>0</v>
      </c>
      <c r="I629" s="11">
        <v>4.6296296296296294E-5</v>
      </c>
      <c r="J629" s="11">
        <v>1.6666666666666668E-3</v>
      </c>
      <c r="K629" s="8">
        <v>0.82726851851851857</v>
      </c>
      <c r="L629" s="11">
        <v>2.0833333333333335E-4</v>
      </c>
      <c r="M629" s="10">
        <v>1</v>
      </c>
      <c r="N629" s="2">
        <f t="shared" si="66"/>
        <v>19</v>
      </c>
      <c r="O629" s="2">
        <f t="shared" si="67"/>
        <v>51</v>
      </c>
      <c r="P629" s="7">
        <f t="shared" si="68"/>
        <v>19.850000000000001</v>
      </c>
      <c r="Q629" s="4">
        <v>45477</v>
      </c>
      <c r="R629" s="5">
        <f t="shared" si="69"/>
        <v>27</v>
      </c>
    </row>
    <row r="630" spans="1:18" x14ac:dyDescent="0.2">
      <c r="A630" s="3">
        <v>9</v>
      </c>
      <c r="B630" s="3" t="s">
        <v>38</v>
      </c>
      <c r="C630" s="3" t="s">
        <v>9</v>
      </c>
      <c r="D630" s="17">
        <v>42.25</v>
      </c>
      <c r="E630" s="17">
        <v>40.5</v>
      </c>
      <c r="F630" s="10">
        <f t="shared" si="63"/>
        <v>0.95857988165680474</v>
      </c>
      <c r="G630" s="10">
        <f t="shared" si="64"/>
        <v>4.142011834319527E-2</v>
      </c>
      <c r="H630" s="17">
        <f t="shared" si="65"/>
        <v>1.75</v>
      </c>
      <c r="I630" s="11">
        <v>1.9675925925925926E-4</v>
      </c>
      <c r="J630" s="11">
        <v>1.7592592592592592E-3</v>
      </c>
      <c r="K630" s="8">
        <v>0.44447916666666665</v>
      </c>
      <c r="L630" s="11">
        <v>3.8310185185185183E-3</v>
      </c>
      <c r="M630" s="10">
        <v>0.80120000000000002</v>
      </c>
      <c r="N630" s="2">
        <f t="shared" si="66"/>
        <v>10</v>
      </c>
      <c r="O630" s="2">
        <f t="shared" si="67"/>
        <v>40</v>
      </c>
      <c r="P630" s="7">
        <f t="shared" si="68"/>
        <v>10.666666666666666</v>
      </c>
      <c r="Q630" s="4">
        <v>45492</v>
      </c>
      <c r="R630" s="5">
        <f t="shared" si="69"/>
        <v>29</v>
      </c>
    </row>
    <row r="631" spans="1:18" x14ac:dyDescent="0.2">
      <c r="A631" s="3">
        <v>10</v>
      </c>
      <c r="B631" s="3" t="s">
        <v>39</v>
      </c>
      <c r="C631" s="3" t="s">
        <v>10</v>
      </c>
      <c r="D631" s="17">
        <v>34.25</v>
      </c>
      <c r="E631" s="17">
        <v>33.25</v>
      </c>
      <c r="F631" s="10">
        <f t="shared" si="63"/>
        <v>0.97080291970802923</v>
      </c>
      <c r="G631" s="10">
        <f t="shared" si="64"/>
        <v>2.9197080291970802E-2</v>
      </c>
      <c r="H631" s="17">
        <f t="shared" si="65"/>
        <v>1</v>
      </c>
      <c r="I631" s="11">
        <v>3.3564814814814812E-4</v>
      </c>
      <c r="J631" s="11">
        <v>1.8171296296296297E-3</v>
      </c>
      <c r="K631" s="8">
        <v>0.51371527777777781</v>
      </c>
      <c r="L631" s="11">
        <v>1.8749999999999999E-3</v>
      </c>
      <c r="M631" s="10">
        <v>0.62039999999999995</v>
      </c>
      <c r="N631" s="2">
        <f t="shared" si="66"/>
        <v>12</v>
      </c>
      <c r="O631" s="2">
        <f t="shared" si="67"/>
        <v>19</v>
      </c>
      <c r="P631" s="7">
        <f t="shared" si="68"/>
        <v>12.316666666666666</v>
      </c>
      <c r="Q631" s="4">
        <v>45476</v>
      </c>
      <c r="R631" s="5">
        <f t="shared" si="69"/>
        <v>27</v>
      </c>
    </row>
    <row r="632" spans="1:18" x14ac:dyDescent="0.2">
      <c r="A632" s="3">
        <v>11</v>
      </c>
      <c r="B632" s="3" t="s">
        <v>40</v>
      </c>
      <c r="C632" s="3" t="s">
        <v>11</v>
      </c>
      <c r="D632" s="17">
        <v>33.25</v>
      </c>
      <c r="E632" s="17">
        <v>31.75</v>
      </c>
      <c r="F632" s="10">
        <f t="shared" si="63"/>
        <v>0.95488721804511278</v>
      </c>
      <c r="G632" s="10">
        <f t="shared" si="64"/>
        <v>4.5112781954887216E-2</v>
      </c>
      <c r="H632" s="17">
        <f t="shared" si="65"/>
        <v>1.5</v>
      </c>
      <c r="I632" s="11">
        <v>2.0833333333333335E-4</v>
      </c>
      <c r="J632" s="11">
        <v>1.8402777777777777E-3</v>
      </c>
      <c r="K632" s="8">
        <v>0.75679398148148147</v>
      </c>
      <c r="L632" s="11">
        <v>3.1944444444444446E-3</v>
      </c>
      <c r="M632" s="10">
        <v>0.81950000000000001</v>
      </c>
      <c r="N632" s="2">
        <f t="shared" si="66"/>
        <v>18</v>
      </c>
      <c r="O632" s="2">
        <f t="shared" si="67"/>
        <v>9</v>
      </c>
      <c r="P632" s="7">
        <f t="shared" si="68"/>
        <v>18.149999999999999</v>
      </c>
      <c r="Q632" s="4">
        <v>45483</v>
      </c>
      <c r="R632" s="5">
        <f t="shared" si="69"/>
        <v>28</v>
      </c>
    </row>
    <row r="633" spans="1:18" x14ac:dyDescent="0.2">
      <c r="A633" s="3">
        <v>12</v>
      </c>
      <c r="B633" s="3" t="s">
        <v>41</v>
      </c>
      <c r="C633" s="3" t="s">
        <v>12</v>
      </c>
      <c r="D633" s="17">
        <v>46</v>
      </c>
      <c r="E633" s="17">
        <v>44.75</v>
      </c>
      <c r="F633" s="10">
        <f t="shared" si="63"/>
        <v>0.97282608695652173</v>
      </c>
      <c r="G633" s="10">
        <f t="shared" si="64"/>
        <v>2.717391304347826E-2</v>
      </c>
      <c r="H633" s="17">
        <f t="shared" si="65"/>
        <v>1.25</v>
      </c>
      <c r="I633" s="11">
        <v>1.1574074074074075E-4</v>
      </c>
      <c r="J633" s="11">
        <v>1.4236111111111112E-3</v>
      </c>
      <c r="K633" s="8">
        <v>2.8564814814814814E-2</v>
      </c>
      <c r="L633" s="11">
        <v>1.8981481481481482E-3</v>
      </c>
      <c r="M633" s="10">
        <v>0.90559999999999996</v>
      </c>
      <c r="N633" s="2">
        <f t="shared" si="66"/>
        <v>0</v>
      </c>
      <c r="O633" s="2">
        <f t="shared" si="67"/>
        <v>41</v>
      </c>
      <c r="P633" s="7">
        <f t="shared" si="68"/>
        <v>0.68333333333333335</v>
      </c>
      <c r="Q633" s="4">
        <v>45477</v>
      </c>
      <c r="R633" s="5">
        <f t="shared" si="69"/>
        <v>27</v>
      </c>
    </row>
    <row r="634" spans="1:18" x14ac:dyDescent="0.2">
      <c r="A634" s="3">
        <v>13</v>
      </c>
      <c r="B634" s="3" t="s">
        <v>42</v>
      </c>
      <c r="C634" s="3" t="s">
        <v>13</v>
      </c>
      <c r="D634" s="17">
        <v>36.25</v>
      </c>
      <c r="E634" s="17">
        <v>33.75</v>
      </c>
      <c r="F634" s="10">
        <f t="shared" si="63"/>
        <v>0.93103448275862066</v>
      </c>
      <c r="G634" s="10">
        <f t="shared" si="64"/>
        <v>6.8965517241379309E-2</v>
      </c>
      <c r="H634" s="17">
        <f t="shared" si="65"/>
        <v>2.5</v>
      </c>
      <c r="I634" s="11">
        <v>2.4305555555555555E-4</v>
      </c>
      <c r="J634" s="11">
        <v>1.7939814814814815E-3</v>
      </c>
      <c r="K634" s="8">
        <v>0.29752314814814818</v>
      </c>
      <c r="L634" s="11">
        <v>2.1990740740740742E-3</v>
      </c>
      <c r="M634" s="10">
        <v>0.74129999999999996</v>
      </c>
      <c r="N634" s="2">
        <f t="shared" si="66"/>
        <v>7</v>
      </c>
      <c r="O634" s="2">
        <f t="shared" si="67"/>
        <v>8</v>
      </c>
      <c r="P634" s="7">
        <f t="shared" si="68"/>
        <v>7.1333333333333337</v>
      </c>
      <c r="Q634" s="4">
        <v>45490</v>
      </c>
      <c r="R634" s="5">
        <f t="shared" si="69"/>
        <v>29</v>
      </c>
    </row>
    <row r="635" spans="1:18" x14ac:dyDescent="0.2">
      <c r="A635" s="3">
        <v>14</v>
      </c>
      <c r="B635" s="3" t="s">
        <v>43</v>
      </c>
      <c r="C635" s="3" t="s">
        <v>14</v>
      </c>
      <c r="D635" s="17">
        <v>28.5</v>
      </c>
      <c r="E635" s="17">
        <v>27</v>
      </c>
      <c r="F635" s="10">
        <f t="shared" si="63"/>
        <v>0.94736842105263153</v>
      </c>
      <c r="G635" s="10">
        <f t="shared" si="64"/>
        <v>5.2631578947368418E-2</v>
      </c>
      <c r="H635" s="17">
        <f t="shared" si="65"/>
        <v>1.5</v>
      </c>
      <c r="I635" s="11">
        <v>1.6203703703703703E-4</v>
      </c>
      <c r="J635" s="11">
        <v>1.7476851851851852E-3</v>
      </c>
      <c r="K635" s="8">
        <v>0.61832175925925925</v>
      </c>
      <c r="L635" s="11">
        <v>1.7708333333333332E-3</v>
      </c>
      <c r="M635" s="10">
        <v>0.82879999999999998</v>
      </c>
      <c r="N635" s="2">
        <f t="shared" si="66"/>
        <v>14</v>
      </c>
      <c r="O635" s="2">
        <f t="shared" si="67"/>
        <v>50</v>
      </c>
      <c r="P635" s="7">
        <f t="shared" si="68"/>
        <v>14.833333333333334</v>
      </c>
      <c r="Q635" s="4">
        <v>45479</v>
      </c>
      <c r="R635" s="5">
        <f t="shared" si="69"/>
        <v>27</v>
      </c>
    </row>
    <row r="636" spans="1:18" x14ac:dyDescent="0.2">
      <c r="A636" s="3">
        <v>15</v>
      </c>
      <c r="B636" s="3" t="s">
        <v>47</v>
      </c>
      <c r="C636" s="3" t="s">
        <v>15</v>
      </c>
      <c r="D636" s="17">
        <v>6</v>
      </c>
      <c r="E636" s="17">
        <v>5.75</v>
      </c>
      <c r="F636" s="10">
        <f t="shared" si="63"/>
        <v>0.95833333333333337</v>
      </c>
      <c r="G636" s="10">
        <f t="shared" si="64"/>
        <v>4.1666666666666664E-2</v>
      </c>
      <c r="H636" s="17">
        <f t="shared" si="65"/>
        <v>0.25</v>
      </c>
      <c r="I636" s="11">
        <v>5.7870370370370373E-5</v>
      </c>
      <c r="J636" s="11">
        <v>1.5277777777777779E-3</v>
      </c>
      <c r="K636" s="8">
        <v>0.12841435185185185</v>
      </c>
      <c r="L636" s="11">
        <v>6.3657407407407413E-4</v>
      </c>
      <c r="M636" s="10">
        <v>0.95830000000000004</v>
      </c>
      <c r="N636" s="2">
        <f t="shared" si="66"/>
        <v>3</v>
      </c>
      <c r="O636" s="2">
        <f t="shared" si="67"/>
        <v>4</v>
      </c>
      <c r="P636" s="7">
        <f t="shared" si="68"/>
        <v>3.0666666666666669</v>
      </c>
      <c r="Q636" s="4">
        <v>45490</v>
      </c>
      <c r="R636" s="5">
        <f t="shared" si="69"/>
        <v>29</v>
      </c>
    </row>
    <row r="637" spans="1:18" x14ac:dyDescent="0.2">
      <c r="A637" s="3">
        <v>16</v>
      </c>
      <c r="B637" s="3" t="s">
        <v>48</v>
      </c>
      <c r="C637" s="3" t="s">
        <v>16</v>
      </c>
      <c r="D637" s="17">
        <v>35.75</v>
      </c>
      <c r="E637" s="17">
        <v>34</v>
      </c>
      <c r="F637" s="10">
        <f t="shared" si="63"/>
        <v>0.95104895104895104</v>
      </c>
      <c r="G637" s="10">
        <f t="shared" si="64"/>
        <v>4.8951048951048952E-2</v>
      </c>
      <c r="H637" s="17">
        <f t="shared" si="65"/>
        <v>1.75</v>
      </c>
      <c r="I637" s="11">
        <v>1.0416666666666667E-4</v>
      </c>
      <c r="J637" s="11">
        <v>1.7592592592592592E-3</v>
      </c>
      <c r="K637" s="8">
        <v>4.614583333333333E-2</v>
      </c>
      <c r="L637" s="11">
        <v>3.8194444444444443E-3</v>
      </c>
      <c r="M637" s="10">
        <v>0.84509999999999996</v>
      </c>
      <c r="N637" s="2">
        <f t="shared" si="66"/>
        <v>1</v>
      </c>
      <c r="O637" s="2">
        <f t="shared" si="67"/>
        <v>6</v>
      </c>
      <c r="P637" s="7">
        <f t="shared" si="68"/>
        <v>1.1000000000000001</v>
      </c>
      <c r="Q637" s="4">
        <v>45502</v>
      </c>
      <c r="R637" s="5">
        <f t="shared" si="69"/>
        <v>31</v>
      </c>
    </row>
    <row r="638" spans="1:18" x14ac:dyDescent="0.2">
      <c r="A638" s="3">
        <v>17</v>
      </c>
      <c r="B638" s="3" t="s">
        <v>49</v>
      </c>
      <c r="C638" s="3" t="s">
        <v>17</v>
      </c>
      <c r="D638" s="17">
        <v>29.75</v>
      </c>
      <c r="E638" s="17">
        <v>28.5</v>
      </c>
      <c r="F638" s="10">
        <f t="shared" si="63"/>
        <v>0.95798319327731096</v>
      </c>
      <c r="G638" s="10">
        <f t="shared" si="64"/>
        <v>4.2016806722689079E-2</v>
      </c>
      <c r="H638" s="17">
        <f t="shared" si="65"/>
        <v>1.25</v>
      </c>
      <c r="I638" s="11">
        <v>9.2592592592592588E-5</v>
      </c>
      <c r="J638" s="11">
        <v>1.6435185185185185E-3</v>
      </c>
      <c r="K638" s="8">
        <v>0.14765046296296297</v>
      </c>
      <c r="L638" s="11">
        <v>9.1435185185185185E-4</v>
      </c>
      <c r="M638" s="10">
        <v>0.90600000000000003</v>
      </c>
      <c r="N638" s="2">
        <f t="shared" si="66"/>
        <v>3</v>
      </c>
      <c r="O638" s="2">
        <f t="shared" si="67"/>
        <v>32</v>
      </c>
      <c r="P638" s="7">
        <f t="shared" si="68"/>
        <v>3.5333333333333332</v>
      </c>
      <c r="Q638" s="4">
        <v>45474</v>
      </c>
      <c r="R638" s="5">
        <f t="shared" si="69"/>
        <v>27</v>
      </c>
    </row>
    <row r="639" spans="1:18" x14ac:dyDescent="0.2">
      <c r="A639" s="3">
        <v>18</v>
      </c>
      <c r="B639" s="3" t="s">
        <v>44</v>
      </c>
      <c r="C639" s="3" t="s">
        <v>18</v>
      </c>
      <c r="D639" s="17">
        <v>30.75</v>
      </c>
      <c r="E639" s="17">
        <v>29.5</v>
      </c>
      <c r="F639" s="10">
        <f t="shared" si="63"/>
        <v>0.95934959349593496</v>
      </c>
      <c r="G639" s="10">
        <f t="shared" si="64"/>
        <v>4.065040650406504E-2</v>
      </c>
      <c r="H639" s="17">
        <f t="shared" si="65"/>
        <v>1.25</v>
      </c>
      <c r="I639" s="11">
        <v>2.4305555555555555E-4</v>
      </c>
      <c r="J639" s="11">
        <v>1.9212962962962964E-3</v>
      </c>
      <c r="K639" s="8">
        <v>0.5615162037037037</v>
      </c>
      <c r="L639" s="11">
        <v>1.8981481481481482E-3</v>
      </c>
      <c r="M639" s="10">
        <v>0.70730000000000004</v>
      </c>
      <c r="N639" s="2">
        <f t="shared" si="66"/>
        <v>13</v>
      </c>
      <c r="O639" s="2">
        <f t="shared" si="67"/>
        <v>28</v>
      </c>
      <c r="P639" s="7">
        <f t="shared" si="68"/>
        <v>13.466666666666667</v>
      </c>
      <c r="Q639" s="4">
        <v>45474</v>
      </c>
      <c r="R639" s="5">
        <f t="shared" si="69"/>
        <v>27</v>
      </c>
    </row>
    <row r="640" spans="1:18" x14ac:dyDescent="0.2">
      <c r="A640" s="3">
        <v>19</v>
      </c>
      <c r="B640" s="3" t="s">
        <v>45</v>
      </c>
      <c r="C640" s="3" t="s">
        <v>19</v>
      </c>
      <c r="D640" s="17">
        <v>36.25</v>
      </c>
      <c r="E640" s="17">
        <v>35.25</v>
      </c>
      <c r="F640" s="10">
        <f t="shared" si="63"/>
        <v>0.97241379310344822</v>
      </c>
      <c r="G640" s="10">
        <f t="shared" si="64"/>
        <v>2.7586206896551724E-2</v>
      </c>
      <c r="H640" s="17">
        <f t="shared" si="65"/>
        <v>1</v>
      </c>
      <c r="I640" s="11">
        <v>1.6203703703703703E-4</v>
      </c>
      <c r="J640" s="11">
        <v>1.8055555555555555E-3</v>
      </c>
      <c r="K640" s="8">
        <v>0.84851851851851856</v>
      </c>
      <c r="L640" s="11">
        <v>1.2731481481481483E-3</v>
      </c>
      <c r="M640" s="10">
        <v>0.83330000000000004</v>
      </c>
      <c r="N640" s="2">
        <f t="shared" si="66"/>
        <v>20</v>
      </c>
      <c r="O640" s="2">
        <f t="shared" si="67"/>
        <v>21</v>
      </c>
      <c r="P640" s="7">
        <f t="shared" si="68"/>
        <v>20.350000000000001</v>
      </c>
      <c r="Q640" s="4">
        <v>45502</v>
      </c>
      <c r="R640" s="5">
        <f t="shared" si="69"/>
        <v>31</v>
      </c>
    </row>
    <row r="641" spans="1:18" x14ac:dyDescent="0.2">
      <c r="A641" s="3">
        <v>20</v>
      </c>
      <c r="B641" s="3" t="s">
        <v>46</v>
      </c>
      <c r="C641" s="3" t="s">
        <v>20</v>
      </c>
      <c r="D641" s="17">
        <v>27</v>
      </c>
      <c r="E641" s="17">
        <v>26.5</v>
      </c>
      <c r="F641" s="10">
        <f t="shared" si="63"/>
        <v>0.98148148148148151</v>
      </c>
      <c r="G641" s="10">
        <f t="shared" si="64"/>
        <v>1.8518518518518517E-2</v>
      </c>
      <c r="H641" s="17">
        <f t="shared" si="65"/>
        <v>0.5</v>
      </c>
      <c r="I641" s="11">
        <v>3.0092592592592595E-4</v>
      </c>
      <c r="J641" s="11">
        <v>1.9675925925925924E-3</v>
      </c>
      <c r="K641" s="8">
        <v>0.32121527777777775</v>
      </c>
      <c r="L641" s="11">
        <v>3.4375E-3</v>
      </c>
      <c r="M641" s="10">
        <v>0.68220000000000003</v>
      </c>
      <c r="N641" s="2">
        <f t="shared" si="66"/>
        <v>7</v>
      </c>
      <c r="O641" s="2">
        <f t="shared" si="67"/>
        <v>42</v>
      </c>
      <c r="P641" s="7">
        <f t="shared" si="68"/>
        <v>7.7</v>
      </c>
      <c r="Q641" s="4">
        <v>45481</v>
      </c>
      <c r="R641" s="5">
        <f t="shared" si="69"/>
        <v>28</v>
      </c>
    </row>
    <row r="642" spans="1:18" x14ac:dyDescent="0.2">
      <c r="A642" s="3">
        <v>1</v>
      </c>
      <c r="B642" s="3" t="s">
        <v>30</v>
      </c>
      <c r="C642" s="3" t="s">
        <v>1</v>
      </c>
      <c r="D642" s="17">
        <v>32</v>
      </c>
      <c r="E642" s="17">
        <v>31.25</v>
      </c>
      <c r="F642" s="10">
        <f t="shared" si="63"/>
        <v>0.9765625</v>
      </c>
      <c r="G642" s="10">
        <f t="shared" si="64"/>
        <v>2.34375E-2</v>
      </c>
      <c r="H642" s="17">
        <f t="shared" si="65"/>
        <v>0.75</v>
      </c>
      <c r="I642" s="11">
        <v>1.5046296296296297E-4</v>
      </c>
      <c r="J642" s="11">
        <v>1.9097222222222222E-3</v>
      </c>
      <c r="K642" s="8">
        <v>0.43105324074074075</v>
      </c>
      <c r="L642" s="11">
        <v>1.1805555555555556E-3</v>
      </c>
      <c r="M642" s="10">
        <v>0.82679999999999998</v>
      </c>
      <c r="N642" s="2">
        <f t="shared" si="66"/>
        <v>10</v>
      </c>
      <c r="O642" s="2">
        <f t="shared" si="67"/>
        <v>20</v>
      </c>
      <c r="P642" s="7">
        <f t="shared" si="68"/>
        <v>10.333333333333334</v>
      </c>
      <c r="Q642" s="4">
        <v>45476</v>
      </c>
      <c r="R642" s="5">
        <f t="shared" si="69"/>
        <v>27</v>
      </c>
    </row>
    <row r="643" spans="1:18" x14ac:dyDescent="0.2">
      <c r="A643" s="3">
        <v>2</v>
      </c>
      <c r="B643" s="3" t="s">
        <v>31</v>
      </c>
      <c r="C643" s="3" t="s">
        <v>2</v>
      </c>
      <c r="D643" s="17">
        <v>6.75</v>
      </c>
      <c r="E643" s="17">
        <v>6.5</v>
      </c>
      <c r="F643" s="10">
        <f t="shared" ref="F643:F706" si="70">E643/D643</f>
        <v>0.96296296296296291</v>
      </c>
      <c r="G643" s="10">
        <f t="shared" ref="G643:G706" si="71">H643/D643</f>
        <v>3.7037037037037035E-2</v>
      </c>
      <c r="H643" s="17">
        <f t="shared" ref="H643:H706" si="72">D643-E643</f>
        <v>0.25</v>
      </c>
      <c r="I643" s="11">
        <v>2.3148148148148149E-4</v>
      </c>
      <c r="J643" s="11">
        <v>1.9791666666666668E-3</v>
      </c>
      <c r="K643" s="8">
        <v>0.34596064814814814</v>
      </c>
      <c r="L643" s="11">
        <v>1.8518518518518519E-3</v>
      </c>
      <c r="M643" s="10">
        <v>0.84619999999999995</v>
      </c>
      <c r="N643" s="2">
        <f t="shared" ref="N643:N706" si="73">HOUR(K643)</f>
        <v>8</v>
      </c>
      <c r="O643" s="2">
        <f t="shared" ref="O643:O706" si="74">MINUTE(K643)</f>
        <v>18</v>
      </c>
      <c r="P643" s="7">
        <f t="shared" ref="P643:P706" si="75">N643+(O643/60)</f>
        <v>8.3000000000000007</v>
      </c>
      <c r="Q643" s="4">
        <v>45490</v>
      </c>
      <c r="R643" s="5">
        <f t="shared" ref="R643:R706" si="76">WEEKNUM(Q643)</f>
        <v>29</v>
      </c>
    </row>
    <row r="644" spans="1:18" x14ac:dyDescent="0.2">
      <c r="A644" s="3">
        <v>3</v>
      </c>
      <c r="B644" s="3" t="s">
        <v>32</v>
      </c>
      <c r="C644" s="3" t="s">
        <v>3</v>
      </c>
      <c r="D644" s="17">
        <v>38.75</v>
      </c>
      <c r="E644" s="17">
        <v>37.75</v>
      </c>
      <c r="F644" s="10">
        <f t="shared" si="70"/>
        <v>0.97419354838709682</v>
      </c>
      <c r="G644" s="10">
        <f t="shared" si="71"/>
        <v>2.5806451612903226E-2</v>
      </c>
      <c r="H644" s="17">
        <f t="shared" si="72"/>
        <v>1</v>
      </c>
      <c r="I644" s="11">
        <v>1.273148148148148E-4</v>
      </c>
      <c r="J644" s="11">
        <v>1.7592592592592592E-3</v>
      </c>
      <c r="K644" s="8">
        <v>0.20670138888888889</v>
      </c>
      <c r="L644" s="11">
        <v>1.5972222222222223E-3</v>
      </c>
      <c r="M644" s="10">
        <v>0.89610000000000001</v>
      </c>
      <c r="N644" s="2">
        <f t="shared" si="73"/>
        <v>4</v>
      </c>
      <c r="O644" s="2">
        <f t="shared" si="74"/>
        <v>57</v>
      </c>
      <c r="P644" s="7">
        <f t="shared" si="75"/>
        <v>4.95</v>
      </c>
      <c r="Q644" s="4">
        <v>45492</v>
      </c>
      <c r="R644" s="5">
        <f t="shared" si="76"/>
        <v>29</v>
      </c>
    </row>
    <row r="645" spans="1:18" x14ac:dyDescent="0.2">
      <c r="A645" s="3">
        <v>4</v>
      </c>
      <c r="B645" s="3" t="s">
        <v>33</v>
      </c>
      <c r="C645" s="3" t="s">
        <v>4</v>
      </c>
      <c r="D645" s="17">
        <v>29</v>
      </c>
      <c r="E645" s="17">
        <v>27.5</v>
      </c>
      <c r="F645" s="10">
        <f t="shared" si="70"/>
        <v>0.94827586206896552</v>
      </c>
      <c r="G645" s="10">
        <f t="shared" si="71"/>
        <v>5.1724137931034482E-2</v>
      </c>
      <c r="H645" s="17">
        <f t="shared" si="72"/>
        <v>1.5</v>
      </c>
      <c r="I645" s="11">
        <v>2.0833333333333335E-4</v>
      </c>
      <c r="J645" s="11">
        <v>1.6550925925925926E-3</v>
      </c>
      <c r="K645" s="8">
        <v>0.91328703703703706</v>
      </c>
      <c r="L645" s="11">
        <v>1.9328703703703704E-3</v>
      </c>
      <c r="M645" s="10">
        <v>0.75</v>
      </c>
      <c r="N645" s="2">
        <f t="shared" si="73"/>
        <v>21</v>
      </c>
      <c r="O645" s="2">
        <f t="shared" si="74"/>
        <v>55</v>
      </c>
      <c r="P645" s="7">
        <f t="shared" si="75"/>
        <v>21.916666666666668</v>
      </c>
      <c r="Q645" s="4">
        <v>45500</v>
      </c>
      <c r="R645" s="5">
        <f t="shared" si="76"/>
        <v>30</v>
      </c>
    </row>
    <row r="646" spans="1:18" x14ac:dyDescent="0.2">
      <c r="A646" s="3">
        <v>5</v>
      </c>
      <c r="B646" s="3" t="s">
        <v>34</v>
      </c>
      <c r="C646" s="3" t="s">
        <v>5</v>
      </c>
      <c r="D646" s="17">
        <v>29.25</v>
      </c>
      <c r="E646" s="17">
        <v>27.75</v>
      </c>
      <c r="F646" s="10">
        <f t="shared" si="70"/>
        <v>0.94871794871794868</v>
      </c>
      <c r="G646" s="10">
        <f t="shared" si="71"/>
        <v>5.128205128205128E-2</v>
      </c>
      <c r="H646" s="17">
        <f t="shared" si="72"/>
        <v>1.5</v>
      </c>
      <c r="I646" s="11">
        <v>2.0833333333333335E-4</v>
      </c>
      <c r="J646" s="11">
        <v>1.8865740740740742E-3</v>
      </c>
      <c r="K646" s="8">
        <v>0.90686342592592595</v>
      </c>
      <c r="L646" s="11">
        <v>1.4583333333333334E-3</v>
      </c>
      <c r="M646" s="10">
        <v>0.76519999999999999</v>
      </c>
      <c r="N646" s="2">
        <f t="shared" si="73"/>
        <v>21</v>
      </c>
      <c r="O646" s="2">
        <f t="shared" si="74"/>
        <v>45</v>
      </c>
      <c r="P646" s="7">
        <f t="shared" si="75"/>
        <v>21.75</v>
      </c>
      <c r="Q646" s="4">
        <v>45489</v>
      </c>
      <c r="R646" s="5">
        <f t="shared" si="76"/>
        <v>29</v>
      </c>
    </row>
    <row r="647" spans="1:18" x14ac:dyDescent="0.2">
      <c r="A647" s="3">
        <v>6</v>
      </c>
      <c r="B647" s="3" t="s">
        <v>35</v>
      </c>
      <c r="C647" s="3" t="s">
        <v>6</v>
      </c>
      <c r="D647" s="17">
        <v>28.25</v>
      </c>
      <c r="E647" s="17">
        <v>26.25</v>
      </c>
      <c r="F647" s="10">
        <f t="shared" si="70"/>
        <v>0.92920353982300885</v>
      </c>
      <c r="G647" s="10">
        <f t="shared" si="71"/>
        <v>7.0796460176991149E-2</v>
      </c>
      <c r="H647" s="17">
        <f t="shared" si="72"/>
        <v>2</v>
      </c>
      <c r="I647" s="11">
        <v>3.5879629629629629E-4</v>
      </c>
      <c r="J647" s="11">
        <v>1.8171296296296297E-3</v>
      </c>
      <c r="K647" s="8">
        <v>0.27104166666666668</v>
      </c>
      <c r="L647" s="11">
        <v>2.5462962962962965E-3</v>
      </c>
      <c r="M647" s="10">
        <v>0.53979999999999995</v>
      </c>
      <c r="N647" s="2">
        <f t="shared" si="73"/>
        <v>6</v>
      </c>
      <c r="O647" s="2">
        <f t="shared" si="74"/>
        <v>30</v>
      </c>
      <c r="P647" s="7">
        <f t="shared" si="75"/>
        <v>6.5</v>
      </c>
      <c r="Q647" s="4">
        <v>45496</v>
      </c>
      <c r="R647" s="5">
        <f t="shared" si="76"/>
        <v>30</v>
      </c>
    </row>
    <row r="648" spans="1:18" x14ac:dyDescent="0.2">
      <c r="A648" s="3">
        <v>7</v>
      </c>
      <c r="B648" s="3" t="s">
        <v>36</v>
      </c>
      <c r="C648" s="3" t="s">
        <v>7</v>
      </c>
      <c r="D648" s="17">
        <v>26.75</v>
      </c>
      <c r="E648" s="17">
        <v>25.25</v>
      </c>
      <c r="F648" s="10">
        <f t="shared" si="70"/>
        <v>0.94392523364485981</v>
      </c>
      <c r="G648" s="10">
        <f t="shared" si="71"/>
        <v>5.6074766355140186E-2</v>
      </c>
      <c r="H648" s="17">
        <f t="shared" si="72"/>
        <v>1.5</v>
      </c>
      <c r="I648" s="11">
        <v>2.6620370370370372E-4</v>
      </c>
      <c r="J648" s="11">
        <v>1.8981481481481482E-3</v>
      </c>
      <c r="K648" s="8">
        <v>0.79217592592592589</v>
      </c>
      <c r="L648" s="11">
        <v>2.2106481481481482E-3</v>
      </c>
      <c r="M648" s="10">
        <v>0.73580000000000001</v>
      </c>
      <c r="N648" s="2">
        <f t="shared" si="73"/>
        <v>19</v>
      </c>
      <c r="O648" s="2">
        <f t="shared" si="74"/>
        <v>0</v>
      </c>
      <c r="P648" s="7">
        <f t="shared" si="75"/>
        <v>19</v>
      </c>
      <c r="Q648" s="4">
        <v>45503</v>
      </c>
      <c r="R648" s="5">
        <f t="shared" si="76"/>
        <v>31</v>
      </c>
    </row>
    <row r="649" spans="1:18" x14ac:dyDescent="0.2">
      <c r="A649" s="3">
        <v>8</v>
      </c>
      <c r="B649" s="3" t="s">
        <v>37</v>
      </c>
      <c r="C649" s="3" t="s">
        <v>8</v>
      </c>
      <c r="D649" s="17">
        <v>36.5</v>
      </c>
      <c r="E649" s="17">
        <v>35.25</v>
      </c>
      <c r="F649" s="10">
        <f t="shared" si="70"/>
        <v>0.96575342465753422</v>
      </c>
      <c r="G649" s="10">
        <f t="shared" si="71"/>
        <v>3.4246575342465752E-2</v>
      </c>
      <c r="H649" s="17">
        <f t="shared" si="72"/>
        <v>1.25</v>
      </c>
      <c r="I649" s="11">
        <v>2.8935185185185184E-4</v>
      </c>
      <c r="J649" s="11">
        <v>1.6435185185185185E-3</v>
      </c>
      <c r="K649" s="8">
        <v>0.33981481481481479</v>
      </c>
      <c r="L649" s="11">
        <v>1.9212962962962964E-3</v>
      </c>
      <c r="M649" s="10">
        <v>0.65749999999999997</v>
      </c>
      <c r="N649" s="2">
        <f t="shared" si="73"/>
        <v>8</v>
      </c>
      <c r="O649" s="2">
        <f t="shared" si="74"/>
        <v>9</v>
      </c>
      <c r="P649" s="7">
        <f t="shared" si="75"/>
        <v>8.15</v>
      </c>
      <c r="Q649" s="4">
        <v>45482</v>
      </c>
      <c r="R649" s="5">
        <f t="shared" si="76"/>
        <v>28</v>
      </c>
    </row>
    <row r="650" spans="1:18" x14ac:dyDescent="0.2">
      <c r="A650" s="3">
        <v>9</v>
      </c>
      <c r="B650" s="3" t="s">
        <v>38</v>
      </c>
      <c r="C650" s="3" t="s">
        <v>9</v>
      </c>
      <c r="D650" s="17">
        <v>7.25</v>
      </c>
      <c r="E650" s="17">
        <v>6.5</v>
      </c>
      <c r="F650" s="10">
        <f t="shared" si="70"/>
        <v>0.89655172413793105</v>
      </c>
      <c r="G650" s="10">
        <f t="shared" si="71"/>
        <v>0.10344827586206896</v>
      </c>
      <c r="H650" s="17">
        <f t="shared" si="72"/>
        <v>0.75</v>
      </c>
      <c r="I650" s="11">
        <v>1.0416666666666667E-4</v>
      </c>
      <c r="J650" s="11">
        <v>1.8171296296296297E-3</v>
      </c>
      <c r="K650" s="8">
        <v>0.63392361111111106</v>
      </c>
      <c r="L650" s="11">
        <v>1.2731481481481483E-3</v>
      </c>
      <c r="M650" s="10">
        <v>0.85709999999999997</v>
      </c>
      <c r="N650" s="2">
        <f t="shared" si="73"/>
        <v>15</v>
      </c>
      <c r="O650" s="2">
        <f t="shared" si="74"/>
        <v>12</v>
      </c>
      <c r="P650" s="7">
        <f t="shared" si="75"/>
        <v>15.2</v>
      </c>
      <c r="Q650" s="4">
        <v>45480</v>
      </c>
      <c r="R650" s="5">
        <f t="shared" si="76"/>
        <v>28</v>
      </c>
    </row>
    <row r="651" spans="1:18" x14ac:dyDescent="0.2">
      <c r="A651" s="3">
        <v>10</v>
      </c>
      <c r="B651" s="3" t="s">
        <v>39</v>
      </c>
      <c r="C651" s="3" t="s">
        <v>10</v>
      </c>
      <c r="D651" s="17">
        <v>57.75</v>
      </c>
      <c r="E651" s="17">
        <v>57</v>
      </c>
      <c r="F651" s="10">
        <f t="shared" si="70"/>
        <v>0.98701298701298701</v>
      </c>
      <c r="G651" s="10">
        <f t="shared" si="71"/>
        <v>1.2987012987012988E-2</v>
      </c>
      <c r="H651" s="17">
        <f t="shared" si="72"/>
        <v>0.75</v>
      </c>
      <c r="I651" s="11">
        <v>1.7361111111111112E-4</v>
      </c>
      <c r="J651" s="11">
        <v>1.4930555555555556E-3</v>
      </c>
      <c r="K651" s="8">
        <v>0.93839120370370366</v>
      </c>
      <c r="L651" s="11">
        <v>2.3842592592592591E-3</v>
      </c>
      <c r="M651" s="10">
        <v>0.81389999999999996</v>
      </c>
      <c r="N651" s="2">
        <f t="shared" si="73"/>
        <v>22</v>
      </c>
      <c r="O651" s="2">
        <f t="shared" si="74"/>
        <v>31</v>
      </c>
      <c r="P651" s="7">
        <f t="shared" si="75"/>
        <v>22.516666666666666</v>
      </c>
      <c r="Q651" s="4">
        <v>45491</v>
      </c>
      <c r="R651" s="5">
        <f t="shared" si="76"/>
        <v>29</v>
      </c>
    </row>
    <row r="652" spans="1:18" x14ac:dyDescent="0.2">
      <c r="A652" s="3">
        <v>11</v>
      </c>
      <c r="B652" s="3" t="s">
        <v>40</v>
      </c>
      <c r="C652" s="3" t="s">
        <v>11</v>
      </c>
      <c r="D652" s="17">
        <v>59.75</v>
      </c>
      <c r="E652" s="17">
        <v>53.75</v>
      </c>
      <c r="F652" s="10">
        <f t="shared" si="70"/>
        <v>0.89958158995815896</v>
      </c>
      <c r="G652" s="10">
        <f t="shared" si="71"/>
        <v>0.100418410041841</v>
      </c>
      <c r="H652" s="17">
        <f t="shared" si="72"/>
        <v>6</v>
      </c>
      <c r="I652" s="11">
        <v>2.6620370370370372E-4</v>
      </c>
      <c r="J652" s="11">
        <v>1.8055555555555555E-3</v>
      </c>
      <c r="K652" s="8">
        <v>0.6383564814814815</v>
      </c>
      <c r="L652" s="11">
        <v>3.1828703703703702E-3</v>
      </c>
      <c r="M652" s="10">
        <v>0.66669999999999996</v>
      </c>
      <c r="N652" s="2">
        <f t="shared" si="73"/>
        <v>15</v>
      </c>
      <c r="O652" s="2">
        <f t="shared" si="74"/>
        <v>19</v>
      </c>
      <c r="P652" s="7">
        <f t="shared" si="75"/>
        <v>15.316666666666666</v>
      </c>
      <c r="Q652" s="4">
        <v>45475</v>
      </c>
      <c r="R652" s="5">
        <f t="shared" si="76"/>
        <v>27</v>
      </c>
    </row>
    <row r="653" spans="1:18" x14ac:dyDescent="0.2">
      <c r="A653" s="3">
        <v>12</v>
      </c>
      <c r="B653" s="3" t="s">
        <v>41</v>
      </c>
      <c r="C653" s="3" t="s">
        <v>12</v>
      </c>
      <c r="D653" s="17">
        <v>43.5</v>
      </c>
      <c r="E653" s="17">
        <v>38.5</v>
      </c>
      <c r="F653" s="10">
        <f t="shared" si="70"/>
        <v>0.88505747126436785</v>
      </c>
      <c r="G653" s="10">
        <f t="shared" si="71"/>
        <v>0.11494252873563218</v>
      </c>
      <c r="H653" s="17">
        <f t="shared" si="72"/>
        <v>5</v>
      </c>
      <c r="I653" s="11">
        <v>3.3564814814814812E-4</v>
      </c>
      <c r="J653" s="11">
        <v>1.8518518518518519E-3</v>
      </c>
      <c r="K653" s="8">
        <v>0.2167824074074074</v>
      </c>
      <c r="L653" s="11">
        <v>3.5648148148148149E-3</v>
      </c>
      <c r="M653" s="10">
        <v>0.61309999999999998</v>
      </c>
      <c r="N653" s="2">
        <f t="shared" si="73"/>
        <v>5</v>
      </c>
      <c r="O653" s="2">
        <f t="shared" si="74"/>
        <v>12</v>
      </c>
      <c r="P653" s="7">
        <f t="shared" si="75"/>
        <v>5.2</v>
      </c>
      <c r="Q653" s="4">
        <v>45500</v>
      </c>
      <c r="R653" s="5">
        <f t="shared" si="76"/>
        <v>30</v>
      </c>
    </row>
    <row r="654" spans="1:18" x14ac:dyDescent="0.2">
      <c r="A654" s="3">
        <v>13</v>
      </c>
      <c r="B654" s="3" t="s">
        <v>42</v>
      </c>
      <c r="C654" s="3" t="s">
        <v>13</v>
      </c>
      <c r="D654" s="17">
        <v>42</v>
      </c>
      <c r="E654" s="17">
        <v>40.75</v>
      </c>
      <c r="F654" s="10">
        <f t="shared" si="70"/>
        <v>0.97023809523809523</v>
      </c>
      <c r="G654" s="10">
        <f t="shared" si="71"/>
        <v>2.976190476190476E-2</v>
      </c>
      <c r="H654" s="17">
        <f t="shared" si="72"/>
        <v>1.25</v>
      </c>
      <c r="I654" s="11">
        <v>2.4305555555555555E-4</v>
      </c>
      <c r="J654" s="11">
        <v>1.9560185185185184E-3</v>
      </c>
      <c r="K654" s="8">
        <v>0.79906250000000001</v>
      </c>
      <c r="L654" s="11">
        <v>1.9097222222222222E-3</v>
      </c>
      <c r="M654" s="10">
        <v>0.70660000000000001</v>
      </c>
      <c r="N654" s="2">
        <f t="shared" si="73"/>
        <v>19</v>
      </c>
      <c r="O654" s="2">
        <f t="shared" si="74"/>
        <v>10</v>
      </c>
      <c r="P654" s="7">
        <f t="shared" si="75"/>
        <v>19.166666666666668</v>
      </c>
      <c r="Q654" s="4">
        <v>45474</v>
      </c>
      <c r="R654" s="5">
        <f t="shared" si="76"/>
        <v>27</v>
      </c>
    </row>
    <row r="655" spans="1:18" x14ac:dyDescent="0.2">
      <c r="A655" s="3">
        <v>14</v>
      </c>
      <c r="B655" s="3" t="s">
        <v>43</v>
      </c>
      <c r="C655" s="3" t="s">
        <v>14</v>
      </c>
      <c r="D655" s="17">
        <v>33.75</v>
      </c>
      <c r="E655" s="17">
        <v>32</v>
      </c>
      <c r="F655" s="10">
        <f t="shared" si="70"/>
        <v>0.94814814814814818</v>
      </c>
      <c r="G655" s="10">
        <f t="shared" si="71"/>
        <v>5.185185185185185E-2</v>
      </c>
      <c r="H655" s="17">
        <f t="shared" si="72"/>
        <v>1.75</v>
      </c>
      <c r="I655" s="11">
        <v>2.0833333333333335E-4</v>
      </c>
      <c r="J655" s="11">
        <v>1.8055555555555555E-3</v>
      </c>
      <c r="K655" s="8">
        <v>0.79712962962962963</v>
      </c>
      <c r="L655" s="11">
        <v>3.8194444444444443E-3</v>
      </c>
      <c r="M655" s="10">
        <v>0.72589999999999999</v>
      </c>
      <c r="N655" s="2">
        <f t="shared" si="73"/>
        <v>19</v>
      </c>
      <c r="O655" s="2">
        <f t="shared" si="74"/>
        <v>7</v>
      </c>
      <c r="P655" s="7">
        <f t="shared" si="75"/>
        <v>19.116666666666667</v>
      </c>
      <c r="Q655" s="4">
        <v>45476</v>
      </c>
      <c r="R655" s="5">
        <f t="shared" si="76"/>
        <v>27</v>
      </c>
    </row>
    <row r="656" spans="1:18" x14ac:dyDescent="0.2">
      <c r="A656" s="3">
        <v>15</v>
      </c>
      <c r="B656" s="3" t="s">
        <v>47</v>
      </c>
      <c r="C656" s="3" t="s">
        <v>15</v>
      </c>
      <c r="D656" s="17">
        <v>30.5</v>
      </c>
      <c r="E656" s="17">
        <v>28.25</v>
      </c>
      <c r="F656" s="10">
        <f t="shared" si="70"/>
        <v>0.92622950819672134</v>
      </c>
      <c r="G656" s="10">
        <f t="shared" si="71"/>
        <v>7.3770491803278687E-2</v>
      </c>
      <c r="H656" s="17">
        <f t="shared" si="72"/>
        <v>2.25</v>
      </c>
      <c r="I656" s="11">
        <v>3.4722222222222224E-4</v>
      </c>
      <c r="J656" s="11">
        <v>1.9560185185185184E-3</v>
      </c>
      <c r="K656" s="8">
        <v>0.22561342592592593</v>
      </c>
      <c r="L656" s="11">
        <v>2.5462962962962965E-3</v>
      </c>
      <c r="M656" s="10">
        <v>0.61160000000000003</v>
      </c>
      <c r="N656" s="2">
        <f t="shared" si="73"/>
        <v>5</v>
      </c>
      <c r="O656" s="2">
        <f t="shared" si="74"/>
        <v>24</v>
      </c>
      <c r="P656" s="7">
        <f t="shared" si="75"/>
        <v>5.4</v>
      </c>
      <c r="Q656" s="4">
        <v>45480</v>
      </c>
      <c r="R656" s="5">
        <f t="shared" si="76"/>
        <v>28</v>
      </c>
    </row>
    <row r="657" spans="1:18" x14ac:dyDescent="0.2">
      <c r="A657" s="3">
        <v>16</v>
      </c>
      <c r="B657" s="3" t="s">
        <v>48</v>
      </c>
      <c r="C657" s="3" t="s">
        <v>16</v>
      </c>
      <c r="D657" s="17">
        <v>3.25</v>
      </c>
      <c r="E657" s="17">
        <v>3</v>
      </c>
      <c r="F657" s="10">
        <f t="shared" si="70"/>
        <v>0.92307692307692313</v>
      </c>
      <c r="G657" s="10">
        <f t="shared" si="71"/>
        <v>7.6923076923076927E-2</v>
      </c>
      <c r="H657" s="17">
        <f t="shared" si="72"/>
        <v>0.25</v>
      </c>
      <c r="I657" s="11">
        <v>2.7777777777777778E-4</v>
      </c>
      <c r="J657" s="11">
        <v>1.9097222222222222E-3</v>
      </c>
      <c r="K657" s="8">
        <v>0.82837962962962963</v>
      </c>
      <c r="L657" s="11">
        <v>8.3333333333333339E-4</v>
      </c>
      <c r="M657" s="10">
        <v>0.66669999999999996</v>
      </c>
      <c r="N657" s="2">
        <f t="shared" si="73"/>
        <v>19</v>
      </c>
      <c r="O657" s="2">
        <f t="shared" si="74"/>
        <v>52</v>
      </c>
      <c r="P657" s="7">
        <f t="shared" si="75"/>
        <v>19.866666666666667</v>
      </c>
      <c r="Q657" s="4">
        <v>45497</v>
      </c>
      <c r="R657" s="5">
        <f t="shared" si="76"/>
        <v>30</v>
      </c>
    </row>
    <row r="658" spans="1:18" x14ac:dyDescent="0.2">
      <c r="A658" s="3">
        <v>17</v>
      </c>
      <c r="B658" s="3" t="s">
        <v>49</v>
      </c>
      <c r="C658" s="3" t="s">
        <v>17</v>
      </c>
      <c r="D658" s="17">
        <v>5</v>
      </c>
      <c r="E658" s="17">
        <v>4.5</v>
      </c>
      <c r="F658" s="10">
        <f t="shared" si="70"/>
        <v>0.9</v>
      </c>
      <c r="G658" s="10">
        <f t="shared" si="71"/>
        <v>0.1</v>
      </c>
      <c r="H658" s="17">
        <f t="shared" si="72"/>
        <v>0.5</v>
      </c>
      <c r="I658" s="11">
        <v>2.6620370370370372E-4</v>
      </c>
      <c r="J658" s="11">
        <v>1.8865740740740742E-3</v>
      </c>
      <c r="K658" s="8">
        <v>0.36765046296296294</v>
      </c>
      <c r="L658" s="11">
        <v>1.8981481481481482E-3</v>
      </c>
      <c r="M658" s="10">
        <v>0.73680000000000001</v>
      </c>
      <c r="N658" s="2">
        <f t="shared" si="73"/>
        <v>8</v>
      </c>
      <c r="O658" s="2">
        <f t="shared" si="74"/>
        <v>49</v>
      </c>
      <c r="P658" s="7">
        <f t="shared" si="75"/>
        <v>8.8166666666666664</v>
      </c>
      <c r="Q658" s="4">
        <v>45475</v>
      </c>
      <c r="R658" s="5">
        <f t="shared" si="76"/>
        <v>27</v>
      </c>
    </row>
    <row r="659" spans="1:18" x14ac:dyDescent="0.2">
      <c r="A659" s="3">
        <v>18</v>
      </c>
      <c r="B659" s="3" t="s">
        <v>44</v>
      </c>
      <c r="C659" s="3" t="s">
        <v>18</v>
      </c>
      <c r="D659" s="17">
        <v>38</v>
      </c>
      <c r="E659" s="17">
        <v>35.25</v>
      </c>
      <c r="F659" s="10">
        <f t="shared" si="70"/>
        <v>0.92763157894736847</v>
      </c>
      <c r="G659" s="10">
        <f t="shared" si="71"/>
        <v>7.2368421052631582E-2</v>
      </c>
      <c r="H659" s="17">
        <f t="shared" si="72"/>
        <v>2.75</v>
      </c>
      <c r="I659" s="11">
        <v>2.5462962962962961E-4</v>
      </c>
      <c r="J659" s="11">
        <v>1.8634259259259259E-3</v>
      </c>
      <c r="K659" s="8">
        <v>0.43582175925925926</v>
      </c>
      <c r="L659" s="11">
        <v>3.1134259259259257E-3</v>
      </c>
      <c r="M659" s="10">
        <v>0.7</v>
      </c>
      <c r="N659" s="2">
        <f t="shared" si="73"/>
        <v>10</v>
      </c>
      <c r="O659" s="2">
        <f t="shared" si="74"/>
        <v>27</v>
      </c>
      <c r="P659" s="7">
        <f t="shared" si="75"/>
        <v>10.45</v>
      </c>
      <c r="Q659" s="4">
        <v>45479</v>
      </c>
      <c r="R659" s="5">
        <f t="shared" si="76"/>
        <v>27</v>
      </c>
    </row>
    <row r="660" spans="1:18" x14ac:dyDescent="0.2">
      <c r="A660" s="3">
        <v>19</v>
      </c>
      <c r="B660" s="3" t="s">
        <v>45</v>
      </c>
      <c r="C660" s="3" t="s">
        <v>19</v>
      </c>
      <c r="D660" s="17">
        <v>33</v>
      </c>
      <c r="E660" s="17">
        <v>32.75</v>
      </c>
      <c r="F660" s="10">
        <f t="shared" si="70"/>
        <v>0.99242424242424243</v>
      </c>
      <c r="G660" s="10">
        <f t="shared" si="71"/>
        <v>7.575757575757576E-3</v>
      </c>
      <c r="H660" s="17">
        <f t="shared" si="72"/>
        <v>0.25</v>
      </c>
      <c r="I660" s="11">
        <v>1.3888888888888889E-4</v>
      </c>
      <c r="J660" s="11">
        <v>1.8402777777777777E-3</v>
      </c>
      <c r="K660" s="8">
        <v>0.14961805555555555</v>
      </c>
      <c r="L660" s="11">
        <v>1.3888888888888889E-3</v>
      </c>
      <c r="M660" s="10">
        <v>0.87019999999999997</v>
      </c>
      <c r="N660" s="2">
        <f t="shared" si="73"/>
        <v>3</v>
      </c>
      <c r="O660" s="2">
        <f t="shared" si="74"/>
        <v>35</v>
      </c>
      <c r="P660" s="7">
        <f t="shared" si="75"/>
        <v>3.5833333333333335</v>
      </c>
      <c r="Q660" s="4">
        <v>45476</v>
      </c>
      <c r="R660" s="5">
        <f t="shared" si="76"/>
        <v>27</v>
      </c>
    </row>
    <row r="661" spans="1:18" x14ac:dyDescent="0.2">
      <c r="A661" s="3">
        <v>20</v>
      </c>
      <c r="B661" s="3" t="s">
        <v>46</v>
      </c>
      <c r="C661" s="3" t="s">
        <v>20</v>
      </c>
      <c r="D661" s="17">
        <v>45</v>
      </c>
      <c r="E661" s="17">
        <v>42.75</v>
      </c>
      <c r="F661" s="10">
        <f t="shared" si="70"/>
        <v>0.95</v>
      </c>
      <c r="G661" s="10">
        <f t="shared" si="71"/>
        <v>0.05</v>
      </c>
      <c r="H661" s="17">
        <f t="shared" si="72"/>
        <v>2.25</v>
      </c>
      <c r="I661" s="11">
        <v>2.4305555555555555E-4</v>
      </c>
      <c r="J661" s="11">
        <v>1.9791666666666668E-3</v>
      </c>
      <c r="K661" s="8">
        <v>0.73195601851851855</v>
      </c>
      <c r="L661" s="11">
        <v>1.8402777777777777E-3</v>
      </c>
      <c r="M661" s="10">
        <v>0.71909999999999996</v>
      </c>
      <c r="N661" s="2">
        <f t="shared" si="73"/>
        <v>17</v>
      </c>
      <c r="O661" s="2">
        <f t="shared" si="74"/>
        <v>34</v>
      </c>
      <c r="P661" s="7">
        <f t="shared" si="75"/>
        <v>17.566666666666666</v>
      </c>
      <c r="Q661" s="4">
        <v>45481</v>
      </c>
      <c r="R661" s="5">
        <f t="shared" si="76"/>
        <v>28</v>
      </c>
    </row>
    <row r="662" spans="1:18" x14ac:dyDescent="0.2">
      <c r="A662" s="3">
        <v>1</v>
      </c>
      <c r="B662" s="3" t="s">
        <v>30</v>
      </c>
      <c r="C662" s="3" t="s">
        <v>1</v>
      </c>
      <c r="D662" s="17">
        <v>48.25</v>
      </c>
      <c r="E662" s="17">
        <v>47.25</v>
      </c>
      <c r="F662" s="10">
        <f t="shared" si="70"/>
        <v>0.97927461139896377</v>
      </c>
      <c r="G662" s="10">
        <f t="shared" si="71"/>
        <v>2.072538860103627E-2</v>
      </c>
      <c r="H662" s="17">
        <f t="shared" si="72"/>
        <v>1</v>
      </c>
      <c r="I662" s="11">
        <v>1.5046296296296297E-4</v>
      </c>
      <c r="J662" s="11">
        <v>1.7939814814814815E-3</v>
      </c>
      <c r="K662" s="8">
        <v>0.35210648148148149</v>
      </c>
      <c r="L662" s="11">
        <v>1.6898148148148148E-3</v>
      </c>
      <c r="M662" s="10">
        <v>0.82899999999999996</v>
      </c>
      <c r="N662" s="2">
        <f t="shared" si="73"/>
        <v>8</v>
      </c>
      <c r="O662" s="2">
        <f t="shared" si="74"/>
        <v>27</v>
      </c>
      <c r="P662" s="7">
        <f t="shared" si="75"/>
        <v>8.4499999999999993</v>
      </c>
      <c r="Q662" s="4">
        <v>45483</v>
      </c>
      <c r="R662" s="5">
        <f t="shared" si="76"/>
        <v>28</v>
      </c>
    </row>
    <row r="663" spans="1:18" x14ac:dyDescent="0.2">
      <c r="A663" s="3">
        <v>2</v>
      </c>
      <c r="B663" s="3" t="s">
        <v>31</v>
      </c>
      <c r="C663" s="3" t="s">
        <v>2</v>
      </c>
      <c r="D663" s="17">
        <v>61.25</v>
      </c>
      <c r="E663" s="17">
        <v>59</v>
      </c>
      <c r="F663" s="10">
        <f t="shared" si="70"/>
        <v>0.96326530612244898</v>
      </c>
      <c r="G663" s="10">
        <f t="shared" si="71"/>
        <v>3.6734693877551024E-2</v>
      </c>
      <c r="H663" s="17">
        <f t="shared" si="72"/>
        <v>2.25</v>
      </c>
      <c r="I663" s="11">
        <v>1.5046296296296297E-4</v>
      </c>
      <c r="J663" s="11">
        <v>1.8981481481481482E-3</v>
      </c>
      <c r="K663" s="8">
        <v>4.5127314814814815E-2</v>
      </c>
      <c r="L663" s="11">
        <v>1.6203703703703703E-3</v>
      </c>
      <c r="M663" s="10">
        <v>0.82789999999999997</v>
      </c>
      <c r="N663" s="2">
        <f t="shared" si="73"/>
        <v>1</v>
      </c>
      <c r="O663" s="2">
        <f t="shared" si="74"/>
        <v>4</v>
      </c>
      <c r="P663" s="7">
        <f t="shared" si="75"/>
        <v>1.0666666666666667</v>
      </c>
      <c r="Q663" s="4">
        <v>45491</v>
      </c>
      <c r="R663" s="5">
        <f t="shared" si="76"/>
        <v>29</v>
      </c>
    </row>
    <row r="664" spans="1:18" x14ac:dyDescent="0.2">
      <c r="A664" s="3">
        <v>3</v>
      </c>
      <c r="B664" s="3" t="s">
        <v>32</v>
      </c>
      <c r="C664" s="3" t="s">
        <v>3</v>
      </c>
      <c r="D664" s="17">
        <v>8.75</v>
      </c>
      <c r="E664" s="17">
        <v>8.5</v>
      </c>
      <c r="F664" s="10">
        <f t="shared" si="70"/>
        <v>0.97142857142857142</v>
      </c>
      <c r="G664" s="10">
        <f t="shared" si="71"/>
        <v>2.8571428571428571E-2</v>
      </c>
      <c r="H664" s="17">
        <f t="shared" si="72"/>
        <v>0.25</v>
      </c>
      <c r="I664" s="11">
        <v>1.273148148148148E-4</v>
      </c>
      <c r="J664" s="11">
        <v>1.5162037037037036E-3</v>
      </c>
      <c r="K664" s="8">
        <v>0.32222222222222224</v>
      </c>
      <c r="L664" s="11">
        <v>1.2037037037037038E-3</v>
      </c>
      <c r="M664" s="10">
        <v>0.88239999999999996</v>
      </c>
      <c r="N664" s="2">
        <f t="shared" si="73"/>
        <v>7</v>
      </c>
      <c r="O664" s="2">
        <f t="shared" si="74"/>
        <v>44</v>
      </c>
      <c r="P664" s="7">
        <f t="shared" si="75"/>
        <v>7.7333333333333334</v>
      </c>
      <c r="Q664" s="4">
        <v>45482</v>
      </c>
      <c r="R664" s="5">
        <f t="shared" si="76"/>
        <v>28</v>
      </c>
    </row>
    <row r="665" spans="1:18" x14ac:dyDescent="0.2">
      <c r="A665" s="3">
        <v>4</v>
      </c>
      <c r="B665" s="3" t="s">
        <v>33</v>
      </c>
      <c r="C665" s="3" t="s">
        <v>4</v>
      </c>
      <c r="D665" s="17">
        <v>49.5</v>
      </c>
      <c r="E665" s="17">
        <v>47.5</v>
      </c>
      <c r="F665" s="10">
        <f t="shared" si="70"/>
        <v>0.95959595959595956</v>
      </c>
      <c r="G665" s="10">
        <f t="shared" si="71"/>
        <v>4.0404040404040407E-2</v>
      </c>
      <c r="H665" s="17">
        <f t="shared" si="72"/>
        <v>2</v>
      </c>
      <c r="I665" s="11">
        <v>1.3888888888888889E-4</v>
      </c>
      <c r="J665" s="11">
        <v>1.8287037037037037E-3</v>
      </c>
      <c r="K665" s="8">
        <v>0.44314814814814812</v>
      </c>
      <c r="L665" s="11">
        <v>9.4907407407407408E-4</v>
      </c>
      <c r="M665" s="10">
        <v>0.84689999999999999</v>
      </c>
      <c r="N665" s="2">
        <f t="shared" si="73"/>
        <v>10</v>
      </c>
      <c r="O665" s="2">
        <f t="shared" si="74"/>
        <v>38</v>
      </c>
      <c r="P665" s="7">
        <f t="shared" si="75"/>
        <v>10.633333333333333</v>
      </c>
      <c r="Q665" s="4">
        <v>45492</v>
      </c>
      <c r="R665" s="5">
        <f t="shared" si="76"/>
        <v>29</v>
      </c>
    </row>
    <row r="666" spans="1:18" x14ac:dyDescent="0.2">
      <c r="A666" s="3">
        <v>5</v>
      </c>
      <c r="B666" s="3" t="s">
        <v>34</v>
      </c>
      <c r="C666" s="3" t="s">
        <v>5</v>
      </c>
      <c r="D666" s="17">
        <v>11.75</v>
      </c>
      <c r="E666" s="17">
        <v>11.75</v>
      </c>
      <c r="F666" s="10">
        <f t="shared" si="70"/>
        <v>1</v>
      </c>
      <c r="G666" s="10">
        <f t="shared" si="71"/>
        <v>0</v>
      </c>
      <c r="H666" s="17">
        <f t="shared" si="72"/>
        <v>0</v>
      </c>
      <c r="I666" s="11">
        <v>6.9444444444444444E-5</v>
      </c>
      <c r="J666" s="11">
        <v>1.4930555555555556E-3</v>
      </c>
      <c r="K666" s="8">
        <v>0.81508101851851855</v>
      </c>
      <c r="L666" s="11">
        <v>6.5972222222222224E-4</v>
      </c>
      <c r="M666" s="10">
        <v>0.93620000000000003</v>
      </c>
      <c r="N666" s="2">
        <f t="shared" si="73"/>
        <v>19</v>
      </c>
      <c r="O666" s="2">
        <f t="shared" si="74"/>
        <v>33</v>
      </c>
      <c r="P666" s="7">
        <f t="shared" si="75"/>
        <v>19.55</v>
      </c>
      <c r="Q666" s="4">
        <v>45500</v>
      </c>
      <c r="R666" s="5">
        <f t="shared" si="76"/>
        <v>30</v>
      </c>
    </row>
    <row r="667" spans="1:18" x14ac:dyDescent="0.2">
      <c r="A667" s="3">
        <v>6</v>
      </c>
      <c r="B667" s="3" t="s">
        <v>35</v>
      </c>
      <c r="C667" s="3" t="s">
        <v>6</v>
      </c>
      <c r="D667" s="17">
        <v>46.75</v>
      </c>
      <c r="E667" s="17">
        <v>46.5</v>
      </c>
      <c r="F667" s="10">
        <f t="shared" si="70"/>
        <v>0.99465240641711228</v>
      </c>
      <c r="G667" s="10">
        <f t="shared" si="71"/>
        <v>5.3475935828877002E-3</v>
      </c>
      <c r="H667" s="17">
        <f t="shared" si="72"/>
        <v>0.25</v>
      </c>
      <c r="I667" s="11">
        <v>8.1018518518518516E-5</v>
      </c>
      <c r="J667" s="11">
        <v>1.736111111111111E-3</v>
      </c>
      <c r="K667" s="8">
        <v>0.40030092592592592</v>
      </c>
      <c r="L667" s="11">
        <v>1.9097222222222222E-3</v>
      </c>
      <c r="M667" s="10">
        <v>0.93579999999999997</v>
      </c>
      <c r="N667" s="2">
        <f t="shared" si="73"/>
        <v>9</v>
      </c>
      <c r="O667" s="2">
        <f t="shared" si="74"/>
        <v>36</v>
      </c>
      <c r="P667" s="7">
        <f t="shared" si="75"/>
        <v>9.6</v>
      </c>
      <c r="Q667" s="4">
        <v>45492</v>
      </c>
      <c r="R667" s="5">
        <f t="shared" si="76"/>
        <v>29</v>
      </c>
    </row>
    <row r="668" spans="1:18" x14ac:dyDescent="0.2">
      <c r="A668" s="3">
        <v>7</v>
      </c>
      <c r="B668" s="3" t="s">
        <v>36</v>
      </c>
      <c r="C668" s="3" t="s">
        <v>7</v>
      </c>
      <c r="D668" s="17">
        <v>14.25</v>
      </c>
      <c r="E668" s="17">
        <v>13.5</v>
      </c>
      <c r="F668" s="10">
        <f t="shared" si="70"/>
        <v>0.94736842105263153</v>
      </c>
      <c r="G668" s="10">
        <f t="shared" si="71"/>
        <v>5.2631578947368418E-2</v>
      </c>
      <c r="H668" s="17">
        <f t="shared" si="72"/>
        <v>0.75</v>
      </c>
      <c r="I668" s="11">
        <v>8.1018518518518516E-5</v>
      </c>
      <c r="J668" s="11">
        <v>1.8171296296296297E-3</v>
      </c>
      <c r="K668" s="8">
        <v>0.53341435185185182</v>
      </c>
      <c r="L668" s="11">
        <v>6.3657407407407413E-4</v>
      </c>
      <c r="M668" s="10">
        <v>0.91069999999999995</v>
      </c>
      <c r="N668" s="2">
        <f t="shared" si="73"/>
        <v>12</v>
      </c>
      <c r="O668" s="2">
        <f t="shared" si="74"/>
        <v>48</v>
      </c>
      <c r="P668" s="7">
        <f t="shared" si="75"/>
        <v>12.8</v>
      </c>
      <c r="Q668" s="4">
        <v>45474</v>
      </c>
      <c r="R668" s="5">
        <f t="shared" si="76"/>
        <v>27</v>
      </c>
    </row>
    <row r="669" spans="1:18" x14ac:dyDescent="0.2">
      <c r="A669" s="3">
        <v>8</v>
      </c>
      <c r="B669" s="3" t="s">
        <v>37</v>
      </c>
      <c r="C669" s="3" t="s">
        <v>8</v>
      </c>
      <c r="D669" s="17">
        <v>42.25</v>
      </c>
      <c r="E669" s="17">
        <v>40.5</v>
      </c>
      <c r="F669" s="10">
        <f t="shared" si="70"/>
        <v>0.95857988165680474</v>
      </c>
      <c r="G669" s="10">
        <f t="shared" si="71"/>
        <v>4.142011834319527E-2</v>
      </c>
      <c r="H669" s="17">
        <f t="shared" si="72"/>
        <v>1.75</v>
      </c>
      <c r="I669" s="11">
        <v>1.0416666666666667E-4</v>
      </c>
      <c r="J669" s="11">
        <v>1.8402777777777777E-3</v>
      </c>
      <c r="K669" s="8">
        <v>0.75519675925925922</v>
      </c>
      <c r="L669" s="11">
        <v>1.2731481481481483E-3</v>
      </c>
      <c r="M669" s="10">
        <v>0.88170000000000004</v>
      </c>
      <c r="N669" s="2">
        <f t="shared" si="73"/>
        <v>18</v>
      </c>
      <c r="O669" s="2">
        <f t="shared" si="74"/>
        <v>7</v>
      </c>
      <c r="P669" s="7">
        <f t="shared" si="75"/>
        <v>18.116666666666667</v>
      </c>
      <c r="Q669" s="4">
        <v>45491</v>
      </c>
      <c r="R669" s="5">
        <f t="shared" si="76"/>
        <v>29</v>
      </c>
    </row>
    <row r="670" spans="1:18" x14ac:dyDescent="0.2">
      <c r="A670" s="3">
        <v>9</v>
      </c>
      <c r="B670" s="3" t="s">
        <v>38</v>
      </c>
      <c r="C670" s="3" t="s">
        <v>9</v>
      </c>
      <c r="D670" s="17">
        <v>84.25</v>
      </c>
      <c r="E670" s="17">
        <v>79</v>
      </c>
      <c r="F670" s="10">
        <f t="shared" si="70"/>
        <v>0.93768545994065278</v>
      </c>
      <c r="G670" s="10">
        <f t="shared" si="71"/>
        <v>6.2314540059347182E-2</v>
      </c>
      <c r="H670" s="17">
        <f t="shared" si="72"/>
        <v>5.25</v>
      </c>
      <c r="I670" s="11">
        <v>2.6620370370370372E-4</v>
      </c>
      <c r="J670" s="11">
        <v>1.5393518518518519E-3</v>
      </c>
      <c r="K670" s="8">
        <v>7.9791666666666664E-2</v>
      </c>
      <c r="L670" s="11">
        <v>3.6689814814814814E-3</v>
      </c>
      <c r="M670" s="10">
        <v>0.72919999999999996</v>
      </c>
      <c r="N670" s="2">
        <f t="shared" si="73"/>
        <v>1</v>
      </c>
      <c r="O670" s="2">
        <f t="shared" si="74"/>
        <v>54</v>
      </c>
      <c r="P670" s="7">
        <f t="shared" si="75"/>
        <v>1.9</v>
      </c>
      <c r="Q670" s="4">
        <v>45498</v>
      </c>
      <c r="R670" s="5">
        <f t="shared" si="76"/>
        <v>30</v>
      </c>
    </row>
    <row r="671" spans="1:18" x14ac:dyDescent="0.2">
      <c r="A671" s="3">
        <v>10</v>
      </c>
      <c r="B671" s="3" t="s">
        <v>39</v>
      </c>
      <c r="C671" s="3" t="s">
        <v>10</v>
      </c>
      <c r="D671" s="17">
        <v>11</v>
      </c>
      <c r="E671" s="17">
        <v>10.75</v>
      </c>
      <c r="F671" s="10">
        <f t="shared" si="70"/>
        <v>0.97727272727272729</v>
      </c>
      <c r="G671" s="10">
        <f t="shared" si="71"/>
        <v>2.2727272727272728E-2</v>
      </c>
      <c r="H671" s="17">
        <f t="shared" si="72"/>
        <v>0.25</v>
      </c>
      <c r="I671" s="11">
        <v>1.0416666666666667E-4</v>
      </c>
      <c r="J671" s="11">
        <v>1.7939814814814815E-3</v>
      </c>
      <c r="K671" s="8">
        <v>8.6249999999999993E-2</v>
      </c>
      <c r="L671" s="11">
        <v>1.2731481481481483E-3</v>
      </c>
      <c r="M671" s="10">
        <v>0.84089999999999998</v>
      </c>
      <c r="N671" s="2">
        <f t="shared" si="73"/>
        <v>2</v>
      </c>
      <c r="O671" s="2">
        <f t="shared" si="74"/>
        <v>4</v>
      </c>
      <c r="P671" s="7">
        <f t="shared" si="75"/>
        <v>2.0666666666666669</v>
      </c>
      <c r="Q671" s="4">
        <v>45492</v>
      </c>
      <c r="R671" s="5">
        <f t="shared" si="76"/>
        <v>29</v>
      </c>
    </row>
    <row r="672" spans="1:18" x14ac:dyDescent="0.2">
      <c r="A672" s="3">
        <v>4</v>
      </c>
      <c r="B672" s="3" t="s">
        <v>33</v>
      </c>
      <c r="C672" s="3" t="s">
        <v>4</v>
      </c>
      <c r="D672" s="17">
        <v>52.5</v>
      </c>
      <c r="E672" s="17">
        <v>51.5</v>
      </c>
      <c r="F672" s="10">
        <f t="shared" si="70"/>
        <v>0.98095238095238091</v>
      </c>
      <c r="G672" s="10">
        <f t="shared" si="71"/>
        <v>1.9047619047619049E-2</v>
      </c>
      <c r="H672" s="17">
        <f t="shared" si="72"/>
        <v>1</v>
      </c>
      <c r="I672" s="11">
        <v>1.3888888888888889E-4</v>
      </c>
      <c r="J672" s="11">
        <v>1.8402777777777777E-3</v>
      </c>
      <c r="K672" s="8">
        <v>3.2673611111111112E-2</v>
      </c>
      <c r="L672" s="11">
        <v>1.7592592592592592E-3</v>
      </c>
      <c r="M672" s="10">
        <v>0.87080000000000002</v>
      </c>
      <c r="N672" s="2">
        <f t="shared" si="73"/>
        <v>0</v>
      </c>
      <c r="O672" s="2">
        <f t="shared" si="74"/>
        <v>47</v>
      </c>
      <c r="P672" s="7">
        <f t="shared" si="75"/>
        <v>0.78333333333333333</v>
      </c>
      <c r="Q672" s="4">
        <v>45483</v>
      </c>
      <c r="R672" s="5">
        <f t="shared" si="76"/>
        <v>28</v>
      </c>
    </row>
    <row r="673" spans="1:18" x14ac:dyDescent="0.2">
      <c r="A673" s="3">
        <v>5</v>
      </c>
      <c r="B673" s="3" t="s">
        <v>34</v>
      </c>
      <c r="C673" s="3" t="s">
        <v>5</v>
      </c>
      <c r="D673" s="17">
        <v>47.5</v>
      </c>
      <c r="E673" s="17">
        <v>46.5</v>
      </c>
      <c r="F673" s="10">
        <f t="shared" si="70"/>
        <v>0.97894736842105268</v>
      </c>
      <c r="G673" s="10">
        <f t="shared" si="71"/>
        <v>2.1052631578947368E-2</v>
      </c>
      <c r="H673" s="17">
        <f t="shared" si="72"/>
        <v>1</v>
      </c>
      <c r="I673" s="11">
        <v>1.9675925925925926E-4</v>
      </c>
      <c r="J673" s="11">
        <v>1.6435185185185185E-3</v>
      </c>
      <c r="K673" s="8">
        <v>0.34730324074074076</v>
      </c>
      <c r="L673" s="11">
        <v>3.3912037037037036E-3</v>
      </c>
      <c r="M673" s="10">
        <v>0.84130000000000005</v>
      </c>
      <c r="N673" s="2">
        <f t="shared" si="73"/>
        <v>8</v>
      </c>
      <c r="O673" s="2">
        <f t="shared" si="74"/>
        <v>20</v>
      </c>
      <c r="P673" s="7">
        <f t="shared" si="75"/>
        <v>8.3333333333333339</v>
      </c>
      <c r="Q673" s="4">
        <v>45486</v>
      </c>
      <c r="R673" s="5">
        <f t="shared" si="76"/>
        <v>28</v>
      </c>
    </row>
    <row r="674" spans="1:18" x14ac:dyDescent="0.2">
      <c r="A674" s="3">
        <v>6</v>
      </c>
      <c r="B674" s="3" t="s">
        <v>35</v>
      </c>
      <c r="C674" s="3" t="s">
        <v>6</v>
      </c>
      <c r="D674" s="17">
        <v>47.5</v>
      </c>
      <c r="E674" s="17">
        <v>45.5</v>
      </c>
      <c r="F674" s="10">
        <f t="shared" si="70"/>
        <v>0.95789473684210524</v>
      </c>
      <c r="G674" s="10">
        <f t="shared" si="71"/>
        <v>4.2105263157894736E-2</v>
      </c>
      <c r="H674" s="17">
        <f t="shared" si="72"/>
        <v>2</v>
      </c>
      <c r="I674" s="11">
        <v>1.1574074074074075E-4</v>
      </c>
      <c r="J674" s="11">
        <v>1.8518518518518519E-3</v>
      </c>
      <c r="K674" s="8">
        <v>0.70594907407407403</v>
      </c>
      <c r="L674" s="11">
        <v>1.1342592592592593E-3</v>
      </c>
      <c r="M674" s="10">
        <v>0.87029999999999996</v>
      </c>
      <c r="N674" s="2">
        <f t="shared" si="73"/>
        <v>16</v>
      </c>
      <c r="O674" s="2">
        <f t="shared" si="74"/>
        <v>56</v>
      </c>
      <c r="P674" s="7">
        <f t="shared" si="75"/>
        <v>16.933333333333334</v>
      </c>
      <c r="Q674" s="4">
        <v>45490</v>
      </c>
      <c r="R674" s="5">
        <f t="shared" si="76"/>
        <v>29</v>
      </c>
    </row>
    <row r="675" spans="1:18" x14ac:dyDescent="0.2">
      <c r="A675" s="3">
        <v>14</v>
      </c>
      <c r="B675" s="3" t="s">
        <v>43</v>
      </c>
      <c r="C675" s="3" t="s">
        <v>14</v>
      </c>
      <c r="D675" s="17">
        <v>42.25</v>
      </c>
      <c r="E675" s="17">
        <v>42</v>
      </c>
      <c r="F675" s="10">
        <f t="shared" si="70"/>
        <v>0.99408284023668636</v>
      </c>
      <c r="G675" s="10">
        <f t="shared" si="71"/>
        <v>5.9171597633136093E-3</v>
      </c>
      <c r="H675" s="17">
        <f t="shared" si="72"/>
        <v>0.25</v>
      </c>
      <c r="I675" s="11">
        <v>1.273148148148148E-4</v>
      </c>
      <c r="J675" s="11">
        <v>1.6782407407407408E-3</v>
      </c>
      <c r="K675" s="8">
        <v>0.12593750000000001</v>
      </c>
      <c r="L675" s="11">
        <v>1.25E-3</v>
      </c>
      <c r="M675" s="10">
        <v>0.88170000000000004</v>
      </c>
      <c r="N675" s="2">
        <f t="shared" si="73"/>
        <v>3</v>
      </c>
      <c r="O675" s="2">
        <f t="shared" si="74"/>
        <v>1</v>
      </c>
      <c r="P675" s="7">
        <f t="shared" si="75"/>
        <v>3.0166666666666666</v>
      </c>
      <c r="Q675" s="4">
        <v>45502</v>
      </c>
      <c r="R675" s="5">
        <f t="shared" si="76"/>
        <v>31</v>
      </c>
    </row>
    <row r="676" spans="1:18" x14ac:dyDescent="0.2">
      <c r="A676" s="3">
        <v>15</v>
      </c>
      <c r="B676" s="3" t="s">
        <v>47</v>
      </c>
      <c r="C676" s="3" t="s">
        <v>15</v>
      </c>
      <c r="D676" s="17">
        <v>13</v>
      </c>
      <c r="E676" s="17">
        <v>12.5</v>
      </c>
      <c r="F676" s="10">
        <f t="shared" si="70"/>
        <v>0.96153846153846156</v>
      </c>
      <c r="G676" s="10">
        <f t="shared" si="71"/>
        <v>3.8461538461538464E-2</v>
      </c>
      <c r="H676" s="17">
        <f t="shared" si="72"/>
        <v>0.5</v>
      </c>
      <c r="I676" s="11">
        <v>6.9444444444444444E-5</v>
      </c>
      <c r="J676" s="11">
        <v>1.7824074074074075E-3</v>
      </c>
      <c r="K676" s="8">
        <v>0.60362268518518514</v>
      </c>
      <c r="L676" s="11">
        <v>6.7129629629629625E-4</v>
      </c>
      <c r="M676" s="10">
        <v>0.92159999999999997</v>
      </c>
      <c r="N676" s="2">
        <f t="shared" si="73"/>
        <v>14</v>
      </c>
      <c r="O676" s="2">
        <f t="shared" si="74"/>
        <v>29</v>
      </c>
      <c r="P676" s="7">
        <f t="shared" si="75"/>
        <v>14.483333333333333</v>
      </c>
      <c r="Q676" s="4">
        <v>45479</v>
      </c>
      <c r="R676" s="5">
        <f t="shared" si="76"/>
        <v>27</v>
      </c>
    </row>
    <row r="677" spans="1:18" x14ac:dyDescent="0.2">
      <c r="A677" s="3">
        <v>16</v>
      </c>
      <c r="B677" s="3" t="s">
        <v>48</v>
      </c>
      <c r="C677" s="3" t="s">
        <v>16</v>
      </c>
      <c r="D677" s="17">
        <v>36</v>
      </c>
      <c r="E677" s="17">
        <v>34.25</v>
      </c>
      <c r="F677" s="10">
        <f t="shared" si="70"/>
        <v>0.95138888888888884</v>
      </c>
      <c r="G677" s="10">
        <f t="shared" si="71"/>
        <v>4.8611111111111112E-2</v>
      </c>
      <c r="H677" s="17">
        <f t="shared" si="72"/>
        <v>1.75</v>
      </c>
      <c r="I677" s="11">
        <v>1.6203703703703703E-4</v>
      </c>
      <c r="J677" s="11">
        <v>1.8055555555555555E-3</v>
      </c>
      <c r="K677" s="8">
        <v>0.36863425925925924</v>
      </c>
      <c r="L677" s="11">
        <v>2.0370370370370369E-3</v>
      </c>
      <c r="M677" s="10">
        <v>0.77080000000000004</v>
      </c>
      <c r="N677" s="2">
        <f t="shared" si="73"/>
        <v>8</v>
      </c>
      <c r="O677" s="2">
        <f t="shared" si="74"/>
        <v>50</v>
      </c>
      <c r="P677" s="7">
        <f t="shared" si="75"/>
        <v>8.8333333333333339</v>
      </c>
      <c r="Q677" s="4">
        <v>45482</v>
      </c>
      <c r="R677" s="5">
        <f t="shared" si="76"/>
        <v>28</v>
      </c>
    </row>
    <row r="678" spans="1:18" x14ac:dyDescent="0.2">
      <c r="A678" s="3">
        <v>17</v>
      </c>
      <c r="B678" s="3" t="s">
        <v>49</v>
      </c>
      <c r="C678" s="3" t="s">
        <v>17</v>
      </c>
      <c r="D678" s="17">
        <v>9</v>
      </c>
      <c r="E678" s="17">
        <v>9</v>
      </c>
      <c r="F678" s="10">
        <f t="shared" si="70"/>
        <v>1</v>
      </c>
      <c r="G678" s="10">
        <f t="shared" si="71"/>
        <v>0</v>
      </c>
      <c r="H678" s="17">
        <f t="shared" si="72"/>
        <v>0</v>
      </c>
      <c r="I678" s="11">
        <v>1.7361111111111112E-4</v>
      </c>
      <c r="J678" s="11">
        <v>2.0023148148148148E-3</v>
      </c>
      <c r="K678" s="8">
        <v>0.28857638888888887</v>
      </c>
      <c r="L678" s="11">
        <v>1.1689814814814816E-3</v>
      </c>
      <c r="M678" s="10">
        <v>0.80559999999999998</v>
      </c>
      <c r="N678" s="2">
        <f t="shared" si="73"/>
        <v>6</v>
      </c>
      <c r="O678" s="2">
        <f t="shared" si="74"/>
        <v>55</v>
      </c>
      <c r="P678" s="7">
        <f t="shared" si="75"/>
        <v>6.916666666666667</v>
      </c>
      <c r="Q678" s="4">
        <v>45478</v>
      </c>
      <c r="R678" s="5">
        <f t="shared" si="76"/>
        <v>27</v>
      </c>
    </row>
    <row r="679" spans="1:18" x14ac:dyDescent="0.2">
      <c r="A679" s="3">
        <v>18</v>
      </c>
      <c r="B679" s="3" t="s">
        <v>44</v>
      </c>
      <c r="C679" s="3" t="s">
        <v>18</v>
      </c>
      <c r="D679" s="17">
        <v>38.75</v>
      </c>
      <c r="E679" s="17">
        <v>37</v>
      </c>
      <c r="F679" s="10">
        <f t="shared" si="70"/>
        <v>0.95483870967741935</v>
      </c>
      <c r="G679" s="10">
        <f t="shared" si="71"/>
        <v>4.5161290322580643E-2</v>
      </c>
      <c r="H679" s="17">
        <f t="shared" si="72"/>
        <v>1.75</v>
      </c>
      <c r="I679" s="11">
        <v>1.6203703703703703E-4</v>
      </c>
      <c r="J679" s="11">
        <v>1.6898148148148148E-3</v>
      </c>
      <c r="K679" s="8">
        <v>0.76206018518518515</v>
      </c>
      <c r="L679" s="11">
        <v>2.3495370370370371E-3</v>
      </c>
      <c r="M679" s="10">
        <v>0.81289999999999996</v>
      </c>
      <c r="N679" s="2">
        <f t="shared" si="73"/>
        <v>18</v>
      </c>
      <c r="O679" s="2">
        <f t="shared" si="74"/>
        <v>17</v>
      </c>
      <c r="P679" s="7">
        <f t="shared" si="75"/>
        <v>18.283333333333335</v>
      </c>
      <c r="Q679" s="4">
        <v>45475</v>
      </c>
      <c r="R679" s="5">
        <f t="shared" si="76"/>
        <v>27</v>
      </c>
    </row>
    <row r="680" spans="1:18" x14ac:dyDescent="0.2">
      <c r="A680" s="3">
        <v>19</v>
      </c>
      <c r="B680" s="3" t="s">
        <v>45</v>
      </c>
      <c r="C680" s="3" t="s">
        <v>19</v>
      </c>
      <c r="D680" s="17">
        <v>39.75</v>
      </c>
      <c r="E680" s="17">
        <v>38.5</v>
      </c>
      <c r="F680" s="10">
        <f t="shared" si="70"/>
        <v>0.96855345911949686</v>
      </c>
      <c r="G680" s="10">
        <f t="shared" si="71"/>
        <v>3.1446540880503145E-2</v>
      </c>
      <c r="H680" s="17">
        <f t="shared" si="72"/>
        <v>1.25</v>
      </c>
      <c r="I680" s="11">
        <v>1.8518518518518518E-4</v>
      </c>
      <c r="J680" s="11">
        <v>1.8634259259259259E-3</v>
      </c>
      <c r="K680" s="8">
        <v>0.37872685185185184</v>
      </c>
      <c r="L680" s="11">
        <v>1.5277777777777779E-3</v>
      </c>
      <c r="M680" s="10">
        <v>0.78620000000000001</v>
      </c>
      <c r="N680" s="2">
        <f t="shared" si="73"/>
        <v>9</v>
      </c>
      <c r="O680" s="2">
        <f t="shared" si="74"/>
        <v>5</v>
      </c>
      <c r="P680" s="7">
        <f t="shared" si="75"/>
        <v>9.0833333333333339</v>
      </c>
      <c r="Q680" s="4">
        <v>45488</v>
      </c>
      <c r="R680" s="5">
        <f t="shared" si="76"/>
        <v>29</v>
      </c>
    </row>
    <row r="681" spans="1:18" x14ac:dyDescent="0.2">
      <c r="A681" s="3">
        <v>20</v>
      </c>
      <c r="B681" s="3" t="s">
        <v>46</v>
      </c>
      <c r="C681" s="3" t="s">
        <v>20</v>
      </c>
      <c r="D681" s="17">
        <v>28.75</v>
      </c>
      <c r="E681" s="17">
        <v>27.5</v>
      </c>
      <c r="F681" s="10">
        <f t="shared" si="70"/>
        <v>0.95652173913043481</v>
      </c>
      <c r="G681" s="10">
        <f t="shared" si="71"/>
        <v>4.3478260869565216E-2</v>
      </c>
      <c r="H681" s="17">
        <f t="shared" si="72"/>
        <v>1.25</v>
      </c>
      <c r="I681" s="11">
        <v>1.6203703703703703E-4</v>
      </c>
      <c r="J681" s="11">
        <v>1.712962962962963E-3</v>
      </c>
      <c r="K681" s="8">
        <v>0.71300925925925929</v>
      </c>
      <c r="L681" s="11">
        <v>1.5856481481481481E-3</v>
      </c>
      <c r="M681" s="10">
        <v>0.83189999999999997</v>
      </c>
      <c r="N681" s="2">
        <f t="shared" si="73"/>
        <v>17</v>
      </c>
      <c r="O681" s="2">
        <f t="shared" si="74"/>
        <v>6</v>
      </c>
      <c r="P681" s="7">
        <f t="shared" si="75"/>
        <v>17.100000000000001</v>
      </c>
      <c r="Q681" s="4">
        <v>45488</v>
      </c>
      <c r="R681" s="5">
        <f t="shared" si="76"/>
        <v>29</v>
      </c>
    </row>
    <row r="682" spans="1:18" x14ac:dyDescent="0.2">
      <c r="A682" s="3">
        <v>1</v>
      </c>
      <c r="B682" s="3" t="s">
        <v>30</v>
      </c>
      <c r="C682" s="3" t="s">
        <v>1</v>
      </c>
      <c r="D682" s="17">
        <v>46.5</v>
      </c>
      <c r="E682" s="17">
        <v>43.25</v>
      </c>
      <c r="F682" s="10">
        <f t="shared" si="70"/>
        <v>0.93010752688172038</v>
      </c>
      <c r="G682" s="10">
        <f t="shared" si="71"/>
        <v>6.9892473118279563E-2</v>
      </c>
      <c r="H682" s="17">
        <f t="shared" si="72"/>
        <v>3.25</v>
      </c>
      <c r="I682" s="11">
        <v>2.199074074074074E-4</v>
      </c>
      <c r="J682" s="11">
        <v>1.8402777777777777E-3</v>
      </c>
      <c r="K682" s="8">
        <v>0.58440972222222221</v>
      </c>
      <c r="L682" s="11">
        <v>1.8981481481481482E-3</v>
      </c>
      <c r="M682" s="10">
        <v>0.73509999999999998</v>
      </c>
      <c r="N682" s="2">
        <f t="shared" si="73"/>
        <v>14</v>
      </c>
      <c r="O682" s="2">
        <f t="shared" si="74"/>
        <v>1</v>
      </c>
      <c r="P682" s="7">
        <f t="shared" si="75"/>
        <v>14.016666666666667</v>
      </c>
      <c r="Q682" s="4">
        <v>45498</v>
      </c>
      <c r="R682" s="5">
        <f t="shared" si="76"/>
        <v>30</v>
      </c>
    </row>
    <row r="683" spans="1:18" x14ac:dyDescent="0.2">
      <c r="A683" s="3">
        <v>2</v>
      </c>
      <c r="B683" s="3" t="s">
        <v>31</v>
      </c>
      <c r="C683" s="3" t="s">
        <v>2</v>
      </c>
      <c r="D683" s="17">
        <v>41.75</v>
      </c>
      <c r="E683" s="17">
        <v>39.25</v>
      </c>
      <c r="F683" s="10">
        <f t="shared" si="70"/>
        <v>0.94011976047904189</v>
      </c>
      <c r="G683" s="10">
        <f t="shared" si="71"/>
        <v>5.9880239520958084E-2</v>
      </c>
      <c r="H683" s="17">
        <f t="shared" si="72"/>
        <v>2.5</v>
      </c>
      <c r="I683" s="11">
        <v>2.6620370370370372E-4</v>
      </c>
      <c r="J683" s="11">
        <v>1.7592592592592592E-3</v>
      </c>
      <c r="K683" s="8">
        <v>0.90849537037037043</v>
      </c>
      <c r="L683" s="11">
        <v>1.9560185185185184E-3</v>
      </c>
      <c r="M683" s="10">
        <v>0.67679999999999996</v>
      </c>
      <c r="N683" s="2">
        <f t="shared" si="73"/>
        <v>21</v>
      </c>
      <c r="O683" s="2">
        <f t="shared" si="74"/>
        <v>48</v>
      </c>
      <c r="P683" s="7">
        <f t="shared" si="75"/>
        <v>21.8</v>
      </c>
      <c r="Q683" s="4">
        <v>45477</v>
      </c>
      <c r="R683" s="5">
        <f t="shared" si="76"/>
        <v>27</v>
      </c>
    </row>
    <row r="684" spans="1:18" x14ac:dyDescent="0.2">
      <c r="A684" s="3">
        <v>3</v>
      </c>
      <c r="B684" s="3" t="s">
        <v>32</v>
      </c>
      <c r="C684" s="3" t="s">
        <v>3</v>
      </c>
      <c r="D684" s="17">
        <v>36.5</v>
      </c>
      <c r="E684" s="17">
        <v>35.5</v>
      </c>
      <c r="F684" s="10">
        <f t="shared" si="70"/>
        <v>0.9726027397260274</v>
      </c>
      <c r="G684" s="10">
        <f t="shared" si="71"/>
        <v>2.7397260273972601E-2</v>
      </c>
      <c r="H684" s="17">
        <f t="shared" si="72"/>
        <v>1</v>
      </c>
      <c r="I684" s="11">
        <v>2.5462962962962961E-4</v>
      </c>
      <c r="J684" s="11">
        <v>1.8749999999999999E-3</v>
      </c>
      <c r="K684" s="8">
        <v>0.90914351851851849</v>
      </c>
      <c r="L684" s="11">
        <v>1.3773148148148147E-3</v>
      </c>
      <c r="M684" s="10">
        <v>0.66900000000000004</v>
      </c>
      <c r="N684" s="2">
        <f t="shared" si="73"/>
        <v>21</v>
      </c>
      <c r="O684" s="2">
        <f t="shared" si="74"/>
        <v>49</v>
      </c>
      <c r="P684" s="7">
        <f t="shared" si="75"/>
        <v>21.816666666666666</v>
      </c>
      <c r="Q684" s="4">
        <v>45487</v>
      </c>
      <c r="R684" s="5">
        <f t="shared" si="76"/>
        <v>29</v>
      </c>
    </row>
    <row r="685" spans="1:18" x14ac:dyDescent="0.2">
      <c r="A685" s="3">
        <v>4</v>
      </c>
      <c r="B685" s="3" t="s">
        <v>33</v>
      </c>
      <c r="C685" s="3" t="s">
        <v>4</v>
      </c>
      <c r="D685" s="17">
        <v>10.25</v>
      </c>
      <c r="E685" s="17">
        <v>7.75</v>
      </c>
      <c r="F685" s="10">
        <f t="shared" si="70"/>
        <v>0.75609756097560976</v>
      </c>
      <c r="G685" s="10">
        <f t="shared" si="71"/>
        <v>0.24390243902439024</v>
      </c>
      <c r="H685" s="17">
        <f t="shared" si="72"/>
        <v>2.5</v>
      </c>
      <c r="I685" s="11">
        <v>4.5138888888888887E-4</v>
      </c>
      <c r="J685" s="11">
        <v>2.5810185185185185E-3</v>
      </c>
      <c r="K685" s="8">
        <v>0.44115740740740739</v>
      </c>
      <c r="L685" s="11">
        <v>2.5462962962962965E-3</v>
      </c>
      <c r="M685" s="10">
        <v>0.48780000000000001</v>
      </c>
      <c r="N685" s="2">
        <f t="shared" si="73"/>
        <v>10</v>
      </c>
      <c r="O685" s="2">
        <f t="shared" si="74"/>
        <v>35</v>
      </c>
      <c r="P685" s="7">
        <f t="shared" si="75"/>
        <v>10.583333333333334</v>
      </c>
      <c r="Q685" s="4">
        <v>45486</v>
      </c>
      <c r="R685" s="5">
        <f t="shared" si="76"/>
        <v>28</v>
      </c>
    </row>
    <row r="686" spans="1:18" x14ac:dyDescent="0.2">
      <c r="A686" s="3">
        <v>5</v>
      </c>
      <c r="B686" s="3" t="s">
        <v>34</v>
      </c>
      <c r="C686" s="3" t="s">
        <v>5</v>
      </c>
      <c r="D686" s="17">
        <v>46.25</v>
      </c>
      <c r="E686" s="17">
        <v>21.25</v>
      </c>
      <c r="F686" s="10">
        <f t="shared" si="70"/>
        <v>0.45945945945945948</v>
      </c>
      <c r="G686" s="10">
        <f t="shared" si="71"/>
        <v>0.54054054054054057</v>
      </c>
      <c r="H686" s="17">
        <f t="shared" si="72"/>
        <v>25</v>
      </c>
      <c r="I686" s="11">
        <v>1.261574074074074E-3</v>
      </c>
      <c r="J686" s="11">
        <v>1.9212962962962964E-3</v>
      </c>
      <c r="K686" s="8">
        <v>0.11069444444444444</v>
      </c>
      <c r="L686" s="11">
        <v>7.6504629629629631E-3</v>
      </c>
      <c r="M686" s="10">
        <v>3.7999999999999999E-2</v>
      </c>
      <c r="N686" s="2">
        <f t="shared" si="73"/>
        <v>2</v>
      </c>
      <c r="O686" s="2">
        <f t="shared" si="74"/>
        <v>39</v>
      </c>
      <c r="P686" s="7">
        <f t="shared" si="75"/>
        <v>2.65</v>
      </c>
      <c r="Q686" s="4">
        <v>45481</v>
      </c>
      <c r="R686" s="5">
        <f t="shared" si="76"/>
        <v>28</v>
      </c>
    </row>
    <row r="687" spans="1:18" x14ac:dyDescent="0.2">
      <c r="A687" s="3">
        <v>6</v>
      </c>
      <c r="B687" s="3" t="s">
        <v>35</v>
      </c>
      <c r="C687" s="3" t="s">
        <v>6</v>
      </c>
      <c r="D687" s="17">
        <v>37.25</v>
      </c>
      <c r="E687" s="17">
        <v>20.75</v>
      </c>
      <c r="F687" s="10">
        <f t="shared" si="70"/>
        <v>0.55704697986577179</v>
      </c>
      <c r="G687" s="10">
        <f t="shared" si="71"/>
        <v>0.44295302013422821</v>
      </c>
      <c r="H687" s="17">
        <f t="shared" si="72"/>
        <v>16.5</v>
      </c>
      <c r="I687" s="11">
        <v>1.1342592592592593E-3</v>
      </c>
      <c r="J687" s="11">
        <v>1.5972222222222223E-3</v>
      </c>
      <c r="K687" s="8">
        <v>0.88623842592592594</v>
      </c>
      <c r="L687" s="11">
        <v>7.013888888888889E-3</v>
      </c>
      <c r="M687" s="10">
        <v>4.8300000000000003E-2</v>
      </c>
      <c r="N687" s="2">
        <f t="shared" si="73"/>
        <v>21</v>
      </c>
      <c r="O687" s="2">
        <f t="shared" si="74"/>
        <v>16</v>
      </c>
      <c r="P687" s="7">
        <f t="shared" si="75"/>
        <v>21.266666666666666</v>
      </c>
      <c r="Q687" s="4">
        <v>45485</v>
      </c>
      <c r="R687" s="5">
        <f t="shared" si="76"/>
        <v>28</v>
      </c>
    </row>
    <row r="688" spans="1:18" x14ac:dyDescent="0.2">
      <c r="A688" s="3">
        <v>7</v>
      </c>
      <c r="B688" s="3" t="s">
        <v>36</v>
      </c>
      <c r="C688" s="3" t="s">
        <v>7</v>
      </c>
      <c r="D688" s="17">
        <v>45</v>
      </c>
      <c r="E688" s="17">
        <v>28.75</v>
      </c>
      <c r="F688" s="10">
        <f t="shared" si="70"/>
        <v>0.63888888888888884</v>
      </c>
      <c r="G688" s="10">
        <f t="shared" si="71"/>
        <v>0.3611111111111111</v>
      </c>
      <c r="H688" s="17">
        <f t="shared" si="72"/>
        <v>16.25</v>
      </c>
      <c r="I688" s="11">
        <v>7.407407407407407E-4</v>
      </c>
      <c r="J688" s="11">
        <v>1.7708333333333332E-3</v>
      </c>
      <c r="K688" s="8">
        <v>0.35759259259259257</v>
      </c>
      <c r="L688" s="11">
        <v>8.9120370370370378E-3</v>
      </c>
      <c r="M688" s="10">
        <v>0.23860000000000001</v>
      </c>
      <c r="N688" s="2">
        <f t="shared" si="73"/>
        <v>8</v>
      </c>
      <c r="O688" s="2">
        <f t="shared" si="74"/>
        <v>34</v>
      </c>
      <c r="P688" s="7">
        <f t="shared" si="75"/>
        <v>8.5666666666666664</v>
      </c>
      <c r="Q688" s="4">
        <v>45486</v>
      </c>
      <c r="R688" s="5">
        <f t="shared" si="76"/>
        <v>28</v>
      </c>
    </row>
    <row r="689" spans="1:18" x14ac:dyDescent="0.2">
      <c r="A689" s="3">
        <v>8</v>
      </c>
      <c r="B689" s="3" t="s">
        <v>37</v>
      </c>
      <c r="C689" s="3" t="s">
        <v>8</v>
      </c>
      <c r="D689" s="17">
        <v>43.25</v>
      </c>
      <c r="E689" s="17">
        <v>36</v>
      </c>
      <c r="F689" s="10">
        <f t="shared" si="70"/>
        <v>0.83236994219653182</v>
      </c>
      <c r="G689" s="10">
        <f t="shared" si="71"/>
        <v>0.16763005780346821</v>
      </c>
      <c r="H689" s="17">
        <f t="shared" si="72"/>
        <v>7.25</v>
      </c>
      <c r="I689" s="11">
        <v>4.3981481481481481E-4</v>
      </c>
      <c r="J689" s="11">
        <v>2.0833333333333333E-3</v>
      </c>
      <c r="K689" s="8">
        <v>1.4641203703703703E-2</v>
      </c>
      <c r="L689" s="11">
        <v>3.8425925925925928E-3</v>
      </c>
      <c r="M689" s="10">
        <v>0.4647</v>
      </c>
      <c r="N689" s="2">
        <f t="shared" si="73"/>
        <v>0</v>
      </c>
      <c r="O689" s="2">
        <f t="shared" si="74"/>
        <v>21</v>
      </c>
      <c r="P689" s="7">
        <f t="shared" si="75"/>
        <v>0.35</v>
      </c>
      <c r="Q689" s="4">
        <v>45482</v>
      </c>
      <c r="R689" s="5">
        <f t="shared" si="76"/>
        <v>28</v>
      </c>
    </row>
    <row r="690" spans="1:18" x14ac:dyDescent="0.2">
      <c r="A690" s="3">
        <v>9</v>
      </c>
      <c r="B690" s="3" t="s">
        <v>38</v>
      </c>
      <c r="C690" s="3" t="s">
        <v>9</v>
      </c>
      <c r="D690" s="17">
        <v>44</v>
      </c>
      <c r="E690" s="17">
        <v>39.5</v>
      </c>
      <c r="F690" s="10">
        <f t="shared" si="70"/>
        <v>0.89772727272727271</v>
      </c>
      <c r="G690" s="10">
        <f t="shared" si="71"/>
        <v>0.10227272727272728</v>
      </c>
      <c r="H690" s="17">
        <f t="shared" si="72"/>
        <v>4.5</v>
      </c>
      <c r="I690" s="11">
        <v>2.3148148148148149E-4</v>
      </c>
      <c r="J690" s="11">
        <v>1.7708333333333332E-3</v>
      </c>
      <c r="K690" s="8">
        <v>0.8189467592592593</v>
      </c>
      <c r="L690" s="11">
        <v>3.6458333333333334E-3</v>
      </c>
      <c r="M690" s="10">
        <v>0.70350000000000001</v>
      </c>
      <c r="N690" s="2">
        <f t="shared" si="73"/>
        <v>19</v>
      </c>
      <c r="O690" s="2">
        <f t="shared" si="74"/>
        <v>39</v>
      </c>
      <c r="P690" s="7">
        <f t="shared" si="75"/>
        <v>19.649999999999999</v>
      </c>
      <c r="Q690" s="4">
        <v>45487</v>
      </c>
      <c r="R690" s="5">
        <f t="shared" si="76"/>
        <v>29</v>
      </c>
    </row>
    <row r="691" spans="1:18" x14ac:dyDescent="0.2">
      <c r="A691" s="3">
        <v>10</v>
      </c>
      <c r="B691" s="3" t="s">
        <v>39</v>
      </c>
      <c r="C691" s="3" t="s">
        <v>10</v>
      </c>
      <c r="D691" s="17">
        <v>36.75</v>
      </c>
      <c r="E691" s="17">
        <v>30</v>
      </c>
      <c r="F691" s="10">
        <f t="shared" si="70"/>
        <v>0.81632653061224492</v>
      </c>
      <c r="G691" s="10">
        <f t="shared" si="71"/>
        <v>0.18367346938775511</v>
      </c>
      <c r="H691" s="17">
        <f t="shared" si="72"/>
        <v>6.75</v>
      </c>
      <c r="I691" s="11">
        <v>5.3240740740740744E-4</v>
      </c>
      <c r="J691" s="11">
        <v>1.8402777777777777E-3</v>
      </c>
      <c r="K691" s="8">
        <v>0.91731481481481481</v>
      </c>
      <c r="L691" s="11">
        <v>2.9629629629629628E-3</v>
      </c>
      <c r="M691" s="10">
        <v>0.39729999999999999</v>
      </c>
      <c r="N691" s="2">
        <f t="shared" si="73"/>
        <v>22</v>
      </c>
      <c r="O691" s="2">
        <f t="shared" si="74"/>
        <v>0</v>
      </c>
      <c r="P691" s="7">
        <f t="shared" si="75"/>
        <v>22</v>
      </c>
      <c r="Q691" s="4">
        <v>45499</v>
      </c>
      <c r="R691" s="5">
        <f t="shared" si="76"/>
        <v>30</v>
      </c>
    </row>
    <row r="692" spans="1:18" x14ac:dyDescent="0.2">
      <c r="A692" s="3">
        <v>11</v>
      </c>
      <c r="B692" s="3" t="s">
        <v>40</v>
      </c>
      <c r="C692" s="3" t="s">
        <v>11</v>
      </c>
      <c r="D692" s="17">
        <v>21</v>
      </c>
      <c r="E692" s="17">
        <v>19.25</v>
      </c>
      <c r="F692" s="10">
        <f t="shared" si="70"/>
        <v>0.91666666666666663</v>
      </c>
      <c r="G692" s="10">
        <f t="shared" si="71"/>
        <v>8.3333333333333329E-2</v>
      </c>
      <c r="H692" s="17">
        <f t="shared" si="72"/>
        <v>1.75</v>
      </c>
      <c r="I692" s="11">
        <v>1.9675925925925926E-4</v>
      </c>
      <c r="J692" s="11">
        <v>1.4699074074074074E-3</v>
      </c>
      <c r="K692" s="8">
        <v>0.86430555555555555</v>
      </c>
      <c r="L692" s="11">
        <v>3.1250000000000002E-3</v>
      </c>
      <c r="M692" s="10">
        <v>0.7349</v>
      </c>
      <c r="N692" s="2">
        <f t="shared" si="73"/>
        <v>20</v>
      </c>
      <c r="O692" s="2">
        <f t="shared" si="74"/>
        <v>44</v>
      </c>
      <c r="P692" s="7">
        <f t="shared" si="75"/>
        <v>20.733333333333334</v>
      </c>
      <c r="Q692" s="4">
        <v>45496</v>
      </c>
      <c r="R692" s="5">
        <f t="shared" si="76"/>
        <v>30</v>
      </c>
    </row>
    <row r="693" spans="1:18" x14ac:dyDescent="0.2">
      <c r="A693" s="3">
        <v>12</v>
      </c>
      <c r="B693" s="3" t="s">
        <v>41</v>
      </c>
      <c r="C693" s="3" t="s">
        <v>12</v>
      </c>
      <c r="D693" s="17">
        <v>81.25</v>
      </c>
      <c r="E693" s="17">
        <v>19.5</v>
      </c>
      <c r="F693" s="10">
        <f t="shared" si="70"/>
        <v>0.24</v>
      </c>
      <c r="G693" s="10">
        <f t="shared" si="71"/>
        <v>0.76</v>
      </c>
      <c r="H693" s="17">
        <f t="shared" si="72"/>
        <v>61.75</v>
      </c>
      <c r="I693" s="11">
        <v>2.2337962962962962E-3</v>
      </c>
      <c r="J693" s="11">
        <v>2.0949074074074073E-3</v>
      </c>
      <c r="K693" s="8">
        <v>0.11123842592592592</v>
      </c>
      <c r="L693" s="11">
        <v>1.2118055555555556E-2</v>
      </c>
      <c r="M693" s="10">
        <v>0</v>
      </c>
      <c r="N693" s="2">
        <f t="shared" si="73"/>
        <v>2</v>
      </c>
      <c r="O693" s="2">
        <f t="shared" si="74"/>
        <v>40</v>
      </c>
      <c r="P693" s="7">
        <f t="shared" si="75"/>
        <v>2.6666666666666665</v>
      </c>
      <c r="Q693" s="4">
        <v>45499</v>
      </c>
      <c r="R693" s="5">
        <f t="shared" si="76"/>
        <v>30</v>
      </c>
    </row>
    <row r="694" spans="1:18" x14ac:dyDescent="0.2">
      <c r="A694" s="3">
        <v>13</v>
      </c>
      <c r="B694" s="3" t="s">
        <v>42</v>
      </c>
      <c r="C694" s="3" t="s">
        <v>13</v>
      </c>
      <c r="D694" s="17">
        <v>110.25</v>
      </c>
      <c r="E694" s="17">
        <v>25.75</v>
      </c>
      <c r="F694" s="10">
        <f t="shared" si="70"/>
        <v>0.23356009070294784</v>
      </c>
      <c r="G694" s="10">
        <f t="shared" si="71"/>
        <v>0.76643990929705219</v>
      </c>
      <c r="H694" s="17">
        <f t="shared" si="72"/>
        <v>84.5</v>
      </c>
      <c r="I694" s="11">
        <v>2.8240740740740739E-3</v>
      </c>
      <c r="J694" s="11">
        <v>1.8865740740740742E-3</v>
      </c>
      <c r="K694" s="8">
        <v>0.31601851851851853</v>
      </c>
      <c r="L694" s="11">
        <v>1.0856481481481481E-2</v>
      </c>
      <c r="M694" s="10">
        <v>2.3E-3</v>
      </c>
      <c r="N694" s="2">
        <f t="shared" si="73"/>
        <v>7</v>
      </c>
      <c r="O694" s="2">
        <f t="shared" si="74"/>
        <v>35</v>
      </c>
      <c r="P694" s="7">
        <f t="shared" si="75"/>
        <v>7.583333333333333</v>
      </c>
      <c r="Q694" s="4">
        <v>45480</v>
      </c>
      <c r="R694" s="5">
        <f t="shared" si="76"/>
        <v>28</v>
      </c>
    </row>
    <row r="695" spans="1:18" x14ac:dyDescent="0.2">
      <c r="A695" s="3">
        <v>14</v>
      </c>
      <c r="B695" s="3" t="s">
        <v>43</v>
      </c>
      <c r="C695" s="3" t="s">
        <v>14</v>
      </c>
      <c r="D695" s="17">
        <v>131.25</v>
      </c>
      <c r="E695" s="17">
        <v>29</v>
      </c>
      <c r="F695" s="10">
        <f t="shared" si="70"/>
        <v>0.22095238095238096</v>
      </c>
      <c r="G695" s="10">
        <f t="shared" si="71"/>
        <v>0.7790476190476191</v>
      </c>
      <c r="H695" s="17">
        <f t="shared" si="72"/>
        <v>102.25</v>
      </c>
      <c r="I695" s="11">
        <v>3.5648148148148149E-3</v>
      </c>
      <c r="J695" s="11">
        <v>2.1759259259259258E-3</v>
      </c>
      <c r="K695" s="8">
        <v>0.62693287037037038</v>
      </c>
      <c r="L695" s="11">
        <v>1.5925925925925927E-2</v>
      </c>
      <c r="M695" s="10">
        <v>0</v>
      </c>
      <c r="N695" s="2">
        <f t="shared" si="73"/>
        <v>15</v>
      </c>
      <c r="O695" s="2">
        <f t="shared" si="74"/>
        <v>2</v>
      </c>
      <c r="P695" s="7">
        <f t="shared" si="75"/>
        <v>15.033333333333333</v>
      </c>
      <c r="Q695" s="4">
        <v>45490</v>
      </c>
      <c r="R695" s="5">
        <f t="shared" si="76"/>
        <v>29</v>
      </c>
    </row>
    <row r="696" spans="1:18" x14ac:dyDescent="0.2">
      <c r="A696" s="3">
        <v>15</v>
      </c>
      <c r="B696" s="3" t="s">
        <v>47</v>
      </c>
      <c r="C696" s="3" t="s">
        <v>15</v>
      </c>
      <c r="D696" s="17">
        <v>152.5</v>
      </c>
      <c r="E696" s="17">
        <v>50.25</v>
      </c>
      <c r="F696" s="10">
        <f t="shared" si="70"/>
        <v>0.32950819672131149</v>
      </c>
      <c r="G696" s="10">
        <f t="shared" si="71"/>
        <v>0.67049180327868851</v>
      </c>
      <c r="H696" s="17">
        <f t="shared" si="72"/>
        <v>102.25</v>
      </c>
      <c r="I696" s="11">
        <v>2.2337962962962962E-3</v>
      </c>
      <c r="J696" s="11">
        <v>1.9907407407407408E-3</v>
      </c>
      <c r="K696" s="8">
        <v>6.2731481481481485E-2</v>
      </c>
      <c r="L696" s="11">
        <v>1.3368055555555555E-2</v>
      </c>
      <c r="M696" s="10">
        <v>3.5200000000000002E-2</v>
      </c>
      <c r="N696" s="2">
        <f t="shared" si="73"/>
        <v>1</v>
      </c>
      <c r="O696" s="2">
        <f t="shared" si="74"/>
        <v>30</v>
      </c>
      <c r="P696" s="7">
        <f t="shared" si="75"/>
        <v>1.5</v>
      </c>
      <c r="Q696" s="4">
        <v>45474</v>
      </c>
      <c r="R696" s="5">
        <f t="shared" si="76"/>
        <v>27</v>
      </c>
    </row>
    <row r="697" spans="1:18" x14ac:dyDescent="0.2">
      <c r="A697" s="3">
        <v>16</v>
      </c>
      <c r="B697" s="3" t="s">
        <v>48</v>
      </c>
      <c r="C697" s="3" t="s">
        <v>16</v>
      </c>
      <c r="D697" s="17">
        <v>106.75</v>
      </c>
      <c r="E697" s="17">
        <v>70.5</v>
      </c>
      <c r="F697" s="10">
        <f t="shared" si="70"/>
        <v>0.66042154566744726</v>
      </c>
      <c r="G697" s="10">
        <f t="shared" si="71"/>
        <v>0.33957845433255268</v>
      </c>
      <c r="H697" s="17">
        <f t="shared" si="72"/>
        <v>36.25</v>
      </c>
      <c r="I697" s="11">
        <v>7.1759259259259259E-4</v>
      </c>
      <c r="J697" s="11">
        <v>1.9560185185185184E-3</v>
      </c>
      <c r="K697" s="8">
        <v>0.56952546296296291</v>
      </c>
      <c r="L697" s="11">
        <v>1.0208333333333333E-2</v>
      </c>
      <c r="M697" s="10">
        <v>0.24879999999999999</v>
      </c>
      <c r="N697" s="2">
        <f t="shared" si="73"/>
        <v>13</v>
      </c>
      <c r="O697" s="2">
        <f t="shared" si="74"/>
        <v>40</v>
      </c>
      <c r="P697" s="7">
        <f t="shared" si="75"/>
        <v>13.666666666666666</v>
      </c>
      <c r="Q697" s="4">
        <v>45486</v>
      </c>
      <c r="R697" s="5">
        <f t="shared" si="76"/>
        <v>28</v>
      </c>
    </row>
    <row r="698" spans="1:18" x14ac:dyDescent="0.2">
      <c r="A698" s="3">
        <v>17</v>
      </c>
      <c r="B698" s="3" t="s">
        <v>49</v>
      </c>
      <c r="C698" s="3" t="s">
        <v>17</v>
      </c>
      <c r="D698" s="17">
        <v>94.5</v>
      </c>
      <c r="E698" s="17">
        <v>82.75</v>
      </c>
      <c r="F698" s="10">
        <f t="shared" si="70"/>
        <v>0.8756613756613757</v>
      </c>
      <c r="G698" s="10">
        <f t="shared" si="71"/>
        <v>0.12433862433862433</v>
      </c>
      <c r="H698" s="17">
        <f t="shared" si="72"/>
        <v>11.75</v>
      </c>
      <c r="I698" s="11">
        <v>4.9768518518518521E-4</v>
      </c>
      <c r="J698" s="11">
        <v>1.8171296296296297E-3</v>
      </c>
      <c r="K698" s="8">
        <v>0.66251157407407413</v>
      </c>
      <c r="L698" s="11">
        <v>3.8194444444444443E-3</v>
      </c>
      <c r="M698" s="10">
        <v>0.40329999999999999</v>
      </c>
      <c r="N698" s="2">
        <f t="shared" si="73"/>
        <v>15</v>
      </c>
      <c r="O698" s="2">
        <f t="shared" si="74"/>
        <v>54</v>
      </c>
      <c r="P698" s="7">
        <f t="shared" si="75"/>
        <v>15.9</v>
      </c>
      <c r="Q698" s="4">
        <v>45493</v>
      </c>
      <c r="R698" s="5">
        <f t="shared" si="76"/>
        <v>29</v>
      </c>
    </row>
    <row r="699" spans="1:18" x14ac:dyDescent="0.2">
      <c r="A699" s="3">
        <v>18</v>
      </c>
      <c r="B699" s="3" t="s">
        <v>44</v>
      </c>
      <c r="C699" s="3" t="s">
        <v>18</v>
      </c>
      <c r="D699" s="17">
        <v>20</v>
      </c>
      <c r="E699" s="17">
        <v>16.75</v>
      </c>
      <c r="F699" s="10">
        <f t="shared" si="70"/>
        <v>0.83750000000000002</v>
      </c>
      <c r="G699" s="10">
        <f t="shared" si="71"/>
        <v>0.16250000000000001</v>
      </c>
      <c r="H699" s="17">
        <f t="shared" si="72"/>
        <v>3.25</v>
      </c>
      <c r="I699" s="11">
        <v>4.3981481481481481E-4</v>
      </c>
      <c r="J699" s="11">
        <v>2.2222222222222222E-3</v>
      </c>
      <c r="K699" s="8">
        <v>9.7673611111111114E-2</v>
      </c>
      <c r="L699" s="11">
        <v>3.8194444444444443E-3</v>
      </c>
      <c r="M699" s="10">
        <v>0.46250000000000002</v>
      </c>
      <c r="N699" s="2">
        <f t="shared" si="73"/>
        <v>2</v>
      </c>
      <c r="O699" s="2">
        <f t="shared" si="74"/>
        <v>20</v>
      </c>
      <c r="P699" s="7">
        <f t="shared" si="75"/>
        <v>2.3333333333333335</v>
      </c>
      <c r="Q699" s="4">
        <v>45475</v>
      </c>
      <c r="R699" s="5">
        <f t="shared" si="76"/>
        <v>27</v>
      </c>
    </row>
    <row r="700" spans="1:18" x14ac:dyDescent="0.2">
      <c r="A700" s="3">
        <v>19</v>
      </c>
      <c r="B700" s="3" t="s">
        <v>45</v>
      </c>
      <c r="C700" s="3" t="s">
        <v>19</v>
      </c>
      <c r="D700" s="17">
        <v>89</v>
      </c>
      <c r="E700" s="17">
        <v>80</v>
      </c>
      <c r="F700" s="10">
        <f t="shared" si="70"/>
        <v>0.898876404494382</v>
      </c>
      <c r="G700" s="10">
        <f t="shared" si="71"/>
        <v>0.10112359550561797</v>
      </c>
      <c r="H700" s="17">
        <f t="shared" si="72"/>
        <v>9</v>
      </c>
      <c r="I700" s="11">
        <v>3.9351851851851852E-4</v>
      </c>
      <c r="J700" s="11">
        <v>1.9907407407407408E-3</v>
      </c>
      <c r="K700" s="8">
        <v>0.48341435185185183</v>
      </c>
      <c r="L700" s="11">
        <v>3.8194444444444443E-3</v>
      </c>
      <c r="M700" s="10">
        <v>0.52559999999999996</v>
      </c>
      <c r="N700" s="2">
        <f t="shared" si="73"/>
        <v>11</v>
      </c>
      <c r="O700" s="2">
        <f t="shared" si="74"/>
        <v>36</v>
      </c>
      <c r="P700" s="7">
        <f t="shared" si="75"/>
        <v>11.6</v>
      </c>
      <c r="Q700" s="4">
        <v>45484</v>
      </c>
      <c r="R700" s="5">
        <f t="shared" si="76"/>
        <v>28</v>
      </c>
    </row>
    <row r="701" spans="1:18" x14ac:dyDescent="0.2">
      <c r="A701" s="3">
        <v>20</v>
      </c>
      <c r="B701" s="3" t="s">
        <v>46</v>
      </c>
      <c r="C701" s="3" t="s">
        <v>20</v>
      </c>
      <c r="D701" s="17">
        <v>102.25</v>
      </c>
      <c r="E701" s="17">
        <v>88.75</v>
      </c>
      <c r="F701" s="10">
        <f t="shared" si="70"/>
        <v>0.86797066014669921</v>
      </c>
      <c r="G701" s="10">
        <f t="shared" si="71"/>
        <v>0.13202933985330073</v>
      </c>
      <c r="H701" s="17">
        <f t="shared" si="72"/>
        <v>13.5</v>
      </c>
      <c r="I701" s="11">
        <v>5.0925925925925921E-4</v>
      </c>
      <c r="J701" s="11">
        <v>2.0254629629629629E-3</v>
      </c>
      <c r="K701" s="8">
        <v>0.79005787037037034</v>
      </c>
      <c r="L701" s="11">
        <v>3.0208333333333333E-3</v>
      </c>
      <c r="M701" s="10">
        <v>0.39700000000000002</v>
      </c>
      <c r="N701" s="2">
        <f t="shared" si="73"/>
        <v>18</v>
      </c>
      <c r="O701" s="2">
        <f t="shared" si="74"/>
        <v>57</v>
      </c>
      <c r="P701" s="7">
        <f t="shared" si="75"/>
        <v>18.95</v>
      </c>
      <c r="Q701" s="4">
        <v>45482</v>
      </c>
      <c r="R701" s="5">
        <f t="shared" si="76"/>
        <v>28</v>
      </c>
    </row>
    <row r="702" spans="1:18" x14ac:dyDescent="0.2">
      <c r="A702" s="3">
        <v>1</v>
      </c>
      <c r="B702" s="3" t="s">
        <v>30</v>
      </c>
      <c r="C702" s="3" t="s">
        <v>1</v>
      </c>
      <c r="D702" s="17">
        <v>88</v>
      </c>
      <c r="E702" s="17">
        <v>75.5</v>
      </c>
      <c r="F702" s="10">
        <f t="shared" si="70"/>
        <v>0.85795454545454541</v>
      </c>
      <c r="G702" s="10">
        <f t="shared" si="71"/>
        <v>0.14204545454545456</v>
      </c>
      <c r="H702" s="17">
        <f t="shared" si="72"/>
        <v>12.5</v>
      </c>
      <c r="I702" s="11">
        <v>4.7453703703703704E-4</v>
      </c>
      <c r="J702" s="11">
        <v>2.1180555555555558E-3</v>
      </c>
      <c r="K702" s="8">
        <v>9.2129629629629631E-2</v>
      </c>
      <c r="L702" s="11">
        <v>4.0393518518518521E-3</v>
      </c>
      <c r="M702" s="10">
        <v>0.47399999999999998</v>
      </c>
      <c r="N702" s="2">
        <f t="shared" si="73"/>
        <v>2</v>
      </c>
      <c r="O702" s="2">
        <f t="shared" si="74"/>
        <v>12</v>
      </c>
      <c r="P702" s="7">
        <f t="shared" si="75"/>
        <v>2.2000000000000002</v>
      </c>
      <c r="Q702" s="4">
        <v>45486</v>
      </c>
      <c r="R702" s="5">
        <f t="shared" si="76"/>
        <v>28</v>
      </c>
    </row>
    <row r="703" spans="1:18" x14ac:dyDescent="0.2">
      <c r="A703" s="3">
        <v>2</v>
      </c>
      <c r="B703" s="3" t="s">
        <v>31</v>
      </c>
      <c r="C703" s="3" t="s">
        <v>2</v>
      </c>
      <c r="D703" s="17">
        <v>70.5</v>
      </c>
      <c r="E703" s="17">
        <v>59.75</v>
      </c>
      <c r="F703" s="10">
        <f t="shared" si="70"/>
        <v>0.84751773049645385</v>
      </c>
      <c r="G703" s="10">
        <f t="shared" si="71"/>
        <v>0.1524822695035461</v>
      </c>
      <c r="H703" s="17">
        <f t="shared" si="72"/>
        <v>10.75</v>
      </c>
      <c r="I703" s="11">
        <v>4.5138888888888887E-4</v>
      </c>
      <c r="J703" s="11">
        <v>2.1527777777777778E-3</v>
      </c>
      <c r="K703" s="8">
        <v>0.20944444444444443</v>
      </c>
      <c r="L703" s="11">
        <v>5.8564814814814816E-3</v>
      </c>
      <c r="M703" s="10">
        <v>0.51070000000000004</v>
      </c>
      <c r="N703" s="2">
        <f t="shared" si="73"/>
        <v>5</v>
      </c>
      <c r="O703" s="2">
        <f t="shared" si="74"/>
        <v>1</v>
      </c>
      <c r="P703" s="7">
        <f t="shared" si="75"/>
        <v>5.0166666666666666</v>
      </c>
      <c r="Q703" s="4">
        <v>45487</v>
      </c>
      <c r="R703" s="5">
        <f t="shared" si="76"/>
        <v>29</v>
      </c>
    </row>
    <row r="704" spans="1:18" x14ac:dyDescent="0.2">
      <c r="A704" s="3">
        <v>3</v>
      </c>
      <c r="B704" s="3" t="s">
        <v>32</v>
      </c>
      <c r="C704" s="3" t="s">
        <v>3</v>
      </c>
      <c r="D704" s="17">
        <v>107.25</v>
      </c>
      <c r="E704" s="17">
        <v>97.5</v>
      </c>
      <c r="F704" s="10">
        <f t="shared" si="70"/>
        <v>0.90909090909090906</v>
      </c>
      <c r="G704" s="10">
        <f t="shared" si="71"/>
        <v>9.0909090909090912E-2</v>
      </c>
      <c r="H704" s="17">
        <f t="shared" si="72"/>
        <v>9.75</v>
      </c>
      <c r="I704" s="11">
        <v>4.3981481481481481E-4</v>
      </c>
      <c r="J704" s="11">
        <v>1.8634259259259259E-3</v>
      </c>
      <c r="K704" s="8">
        <v>0.86418981481481483</v>
      </c>
      <c r="L704" s="11">
        <v>2.5462962962962965E-3</v>
      </c>
      <c r="M704" s="10">
        <v>0.4466</v>
      </c>
      <c r="N704" s="2">
        <f t="shared" si="73"/>
        <v>20</v>
      </c>
      <c r="O704" s="2">
        <f t="shared" si="74"/>
        <v>44</v>
      </c>
      <c r="P704" s="7">
        <f t="shared" si="75"/>
        <v>20.733333333333334</v>
      </c>
      <c r="Q704" s="4">
        <v>45502</v>
      </c>
      <c r="R704" s="5">
        <f t="shared" si="76"/>
        <v>31</v>
      </c>
    </row>
    <row r="705" spans="1:18" x14ac:dyDescent="0.2">
      <c r="A705" s="3">
        <v>4</v>
      </c>
      <c r="B705" s="3" t="s">
        <v>33</v>
      </c>
      <c r="C705" s="3" t="s">
        <v>4</v>
      </c>
      <c r="D705" s="17">
        <v>77.5</v>
      </c>
      <c r="E705" s="17">
        <v>71.25</v>
      </c>
      <c r="F705" s="10">
        <f t="shared" si="70"/>
        <v>0.91935483870967738</v>
      </c>
      <c r="G705" s="10">
        <f t="shared" si="71"/>
        <v>8.0645161290322578E-2</v>
      </c>
      <c r="H705" s="17">
        <f t="shared" si="72"/>
        <v>6.25</v>
      </c>
      <c r="I705" s="11">
        <v>3.8194444444444446E-4</v>
      </c>
      <c r="J705" s="11">
        <v>1.9097222222222222E-3</v>
      </c>
      <c r="K705" s="8">
        <v>3.4618055555555555E-2</v>
      </c>
      <c r="L705" s="11">
        <v>2.9166666666666668E-3</v>
      </c>
      <c r="M705" s="10">
        <v>0.56110000000000004</v>
      </c>
      <c r="N705" s="2">
        <f t="shared" si="73"/>
        <v>0</v>
      </c>
      <c r="O705" s="2">
        <f t="shared" si="74"/>
        <v>49</v>
      </c>
      <c r="P705" s="7">
        <f t="shared" si="75"/>
        <v>0.81666666666666665</v>
      </c>
      <c r="Q705" s="4">
        <v>45493</v>
      </c>
      <c r="R705" s="5">
        <f t="shared" si="76"/>
        <v>29</v>
      </c>
    </row>
    <row r="706" spans="1:18" x14ac:dyDescent="0.2">
      <c r="A706" s="3">
        <v>5</v>
      </c>
      <c r="B706" s="3" t="s">
        <v>34</v>
      </c>
      <c r="C706" s="3" t="s">
        <v>5</v>
      </c>
      <c r="D706" s="17">
        <v>25.5</v>
      </c>
      <c r="E706" s="17">
        <v>23.5</v>
      </c>
      <c r="F706" s="10">
        <f t="shared" si="70"/>
        <v>0.92156862745098034</v>
      </c>
      <c r="G706" s="10">
        <f t="shared" si="71"/>
        <v>7.8431372549019607E-2</v>
      </c>
      <c r="H706" s="17">
        <f t="shared" si="72"/>
        <v>2</v>
      </c>
      <c r="I706" s="11">
        <v>3.3564814814814812E-4</v>
      </c>
      <c r="J706" s="11">
        <v>1.8518518518518519E-3</v>
      </c>
      <c r="K706" s="8">
        <v>0.11728009259259259</v>
      </c>
      <c r="L706" s="11">
        <v>1.9444444444444444E-3</v>
      </c>
      <c r="M706" s="10">
        <v>0.63729999999999998</v>
      </c>
      <c r="N706" s="2">
        <f t="shared" si="73"/>
        <v>2</v>
      </c>
      <c r="O706" s="2">
        <f t="shared" si="74"/>
        <v>48</v>
      </c>
      <c r="P706" s="7">
        <f t="shared" si="75"/>
        <v>2.8</v>
      </c>
      <c r="Q706" s="4">
        <v>45497</v>
      </c>
      <c r="R706" s="5">
        <f t="shared" si="76"/>
        <v>30</v>
      </c>
    </row>
    <row r="707" spans="1:18" x14ac:dyDescent="0.2">
      <c r="A707" s="3">
        <v>6</v>
      </c>
      <c r="B707" s="3" t="s">
        <v>35</v>
      </c>
      <c r="C707" s="3" t="s">
        <v>6</v>
      </c>
      <c r="D707" s="17">
        <v>83.75</v>
      </c>
      <c r="E707" s="17">
        <v>74.25</v>
      </c>
      <c r="F707" s="10">
        <f t="shared" ref="F707:F770" si="77">E707/D707</f>
        <v>0.88656716417910453</v>
      </c>
      <c r="G707" s="10">
        <f t="shared" ref="G707:G770" si="78">H707/D707</f>
        <v>0.11343283582089553</v>
      </c>
      <c r="H707" s="17">
        <f t="shared" ref="H707:H770" si="79">D707-E707</f>
        <v>9.5</v>
      </c>
      <c r="I707" s="11">
        <v>4.5138888888888887E-4</v>
      </c>
      <c r="J707" s="11">
        <v>1.7708333333333332E-3</v>
      </c>
      <c r="K707" s="8">
        <v>0.28851851851851851</v>
      </c>
      <c r="L707" s="11">
        <v>2.5694444444444445E-3</v>
      </c>
      <c r="M707" s="10">
        <v>0.43640000000000001</v>
      </c>
      <c r="N707" s="2">
        <f t="shared" ref="N707:N770" si="80">HOUR(K707)</f>
        <v>6</v>
      </c>
      <c r="O707" s="2">
        <f t="shared" ref="O707:O770" si="81">MINUTE(K707)</f>
        <v>55</v>
      </c>
      <c r="P707" s="7">
        <f t="shared" ref="P707:P770" si="82">N707+(O707/60)</f>
        <v>6.916666666666667</v>
      </c>
      <c r="Q707" s="4">
        <v>45474</v>
      </c>
      <c r="R707" s="5">
        <f t="shared" ref="R707:R770" si="83">WEEKNUM(Q707)</f>
        <v>27</v>
      </c>
    </row>
    <row r="708" spans="1:18" x14ac:dyDescent="0.2">
      <c r="A708" s="3">
        <v>7</v>
      </c>
      <c r="B708" s="3" t="s">
        <v>36</v>
      </c>
      <c r="C708" s="3" t="s">
        <v>7</v>
      </c>
      <c r="D708" s="17">
        <v>78.25</v>
      </c>
      <c r="E708" s="17">
        <v>72.75</v>
      </c>
      <c r="F708" s="10">
        <f t="shared" si="77"/>
        <v>0.92971246006389774</v>
      </c>
      <c r="G708" s="10">
        <f t="shared" si="78"/>
        <v>7.0287539936102233E-2</v>
      </c>
      <c r="H708" s="17">
        <f t="shared" si="79"/>
        <v>5.5</v>
      </c>
      <c r="I708" s="11">
        <v>3.0092592592592595E-4</v>
      </c>
      <c r="J708" s="11">
        <v>1.6782407407407408E-3</v>
      </c>
      <c r="K708" s="8">
        <v>0.86593750000000003</v>
      </c>
      <c r="L708" s="11">
        <v>2.5694444444444445E-3</v>
      </c>
      <c r="M708" s="10">
        <v>0.64290000000000003</v>
      </c>
      <c r="N708" s="2">
        <f t="shared" si="80"/>
        <v>20</v>
      </c>
      <c r="O708" s="2">
        <f t="shared" si="81"/>
        <v>46</v>
      </c>
      <c r="P708" s="7">
        <f t="shared" si="82"/>
        <v>20.766666666666666</v>
      </c>
      <c r="Q708" s="4">
        <v>45481</v>
      </c>
      <c r="R708" s="5">
        <f t="shared" si="83"/>
        <v>28</v>
      </c>
    </row>
    <row r="709" spans="1:18" x14ac:dyDescent="0.2">
      <c r="A709" s="3">
        <v>8</v>
      </c>
      <c r="B709" s="3" t="s">
        <v>37</v>
      </c>
      <c r="C709" s="3" t="s">
        <v>8</v>
      </c>
      <c r="D709" s="17">
        <v>62.75</v>
      </c>
      <c r="E709" s="17">
        <v>60</v>
      </c>
      <c r="F709" s="10">
        <f t="shared" si="77"/>
        <v>0.95617529880478092</v>
      </c>
      <c r="G709" s="10">
        <f t="shared" si="78"/>
        <v>4.3824701195219126E-2</v>
      </c>
      <c r="H709" s="17">
        <f t="shared" si="79"/>
        <v>2.75</v>
      </c>
      <c r="I709" s="11">
        <v>2.7777777777777778E-4</v>
      </c>
      <c r="J709" s="11">
        <v>1.8749999999999999E-3</v>
      </c>
      <c r="K709" s="8">
        <v>0.14362268518518517</v>
      </c>
      <c r="L709" s="11">
        <v>1.9097222222222222E-3</v>
      </c>
      <c r="M709" s="10">
        <v>0.67200000000000004</v>
      </c>
      <c r="N709" s="2">
        <f t="shared" si="80"/>
        <v>3</v>
      </c>
      <c r="O709" s="2">
        <f t="shared" si="81"/>
        <v>26</v>
      </c>
      <c r="P709" s="7">
        <f t="shared" si="82"/>
        <v>3.4333333333333336</v>
      </c>
      <c r="Q709" s="4">
        <v>45485</v>
      </c>
      <c r="R709" s="5">
        <f t="shared" si="83"/>
        <v>28</v>
      </c>
    </row>
    <row r="710" spans="1:18" x14ac:dyDescent="0.2">
      <c r="A710" s="3">
        <v>9</v>
      </c>
      <c r="B710" s="3" t="s">
        <v>38</v>
      </c>
      <c r="C710" s="3" t="s">
        <v>9</v>
      </c>
      <c r="D710" s="17">
        <v>47.5</v>
      </c>
      <c r="E710" s="17">
        <v>44</v>
      </c>
      <c r="F710" s="10">
        <f t="shared" si="77"/>
        <v>0.9263157894736842</v>
      </c>
      <c r="G710" s="10">
        <f t="shared" si="78"/>
        <v>7.3684210526315783E-2</v>
      </c>
      <c r="H710" s="17">
        <f t="shared" si="79"/>
        <v>3.5</v>
      </c>
      <c r="I710" s="11">
        <v>2.7777777777777778E-4</v>
      </c>
      <c r="J710" s="11">
        <v>1.7476851851851852E-3</v>
      </c>
      <c r="K710" s="8">
        <v>0.19692129629629629</v>
      </c>
      <c r="L710" s="11">
        <v>2.6967592592592594E-3</v>
      </c>
      <c r="M710" s="10">
        <v>0.67720000000000002</v>
      </c>
      <c r="N710" s="2">
        <f t="shared" si="80"/>
        <v>4</v>
      </c>
      <c r="O710" s="2">
        <f t="shared" si="81"/>
        <v>43</v>
      </c>
      <c r="P710" s="7">
        <f t="shared" si="82"/>
        <v>4.7166666666666668</v>
      </c>
      <c r="Q710" s="4">
        <v>45476</v>
      </c>
      <c r="R710" s="5">
        <f t="shared" si="83"/>
        <v>27</v>
      </c>
    </row>
    <row r="711" spans="1:18" x14ac:dyDescent="0.2">
      <c r="A711" s="3">
        <v>10</v>
      </c>
      <c r="B711" s="3" t="s">
        <v>39</v>
      </c>
      <c r="C711" s="3" t="s">
        <v>10</v>
      </c>
      <c r="D711" s="17">
        <v>47</v>
      </c>
      <c r="E711" s="17">
        <v>42.5</v>
      </c>
      <c r="F711" s="10">
        <f t="shared" si="77"/>
        <v>0.9042553191489362</v>
      </c>
      <c r="G711" s="10">
        <f t="shared" si="78"/>
        <v>9.5744680851063829E-2</v>
      </c>
      <c r="H711" s="17">
        <f t="shared" si="79"/>
        <v>4.5</v>
      </c>
      <c r="I711" s="11">
        <v>3.9351851851851852E-4</v>
      </c>
      <c r="J711" s="11">
        <v>1.9560185185185184E-3</v>
      </c>
      <c r="K711" s="8">
        <v>0.83429398148148148</v>
      </c>
      <c r="L711" s="11">
        <v>4.4560185185185189E-3</v>
      </c>
      <c r="M711" s="10">
        <v>0.5323</v>
      </c>
      <c r="N711" s="2">
        <f t="shared" si="80"/>
        <v>20</v>
      </c>
      <c r="O711" s="2">
        <f t="shared" si="81"/>
        <v>1</v>
      </c>
      <c r="P711" s="7">
        <f t="shared" si="82"/>
        <v>20.016666666666666</v>
      </c>
      <c r="Q711" s="4">
        <v>45484</v>
      </c>
      <c r="R711" s="5">
        <f t="shared" si="83"/>
        <v>28</v>
      </c>
    </row>
    <row r="712" spans="1:18" x14ac:dyDescent="0.2">
      <c r="A712" s="3">
        <v>11</v>
      </c>
      <c r="B712" s="3" t="s">
        <v>40</v>
      </c>
      <c r="C712" s="3" t="s">
        <v>11</v>
      </c>
      <c r="D712" s="17">
        <v>41.5</v>
      </c>
      <c r="E712" s="17">
        <v>40</v>
      </c>
      <c r="F712" s="10">
        <f t="shared" si="77"/>
        <v>0.96385542168674698</v>
      </c>
      <c r="G712" s="10">
        <f t="shared" si="78"/>
        <v>3.614457831325301E-2</v>
      </c>
      <c r="H712" s="17">
        <f t="shared" si="79"/>
        <v>1.5</v>
      </c>
      <c r="I712" s="11">
        <v>1.7361111111111112E-4</v>
      </c>
      <c r="J712" s="11">
        <v>1.8518518518518519E-3</v>
      </c>
      <c r="K712" s="8">
        <v>0.54560185185185184</v>
      </c>
      <c r="L712" s="11">
        <v>1.9097222222222222E-3</v>
      </c>
      <c r="M712" s="10">
        <v>0.81820000000000004</v>
      </c>
      <c r="N712" s="2">
        <f t="shared" si="80"/>
        <v>13</v>
      </c>
      <c r="O712" s="2">
        <f t="shared" si="81"/>
        <v>5</v>
      </c>
      <c r="P712" s="7">
        <f t="shared" si="82"/>
        <v>13.083333333333334</v>
      </c>
      <c r="Q712" s="4">
        <v>45474</v>
      </c>
      <c r="R712" s="5">
        <f t="shared" si="83"/>
        <v>27</v>
      </c>
    </row>
    <row r="713" spans="1:18" x14ac:dyDescent="0.2">
      <c r="A713" s="3">
        <v>12</v>
      </c>
      <c r="B713" s="3" t="s">
        <v>41</v>
      </c>
      <c r="C713" s="3" t="s">
        <v>12</v>
      </c>
      <c r="D713" s="17">
        <v>18.25</v>
      </c>
      <c r="E713" s="17">
        <v>17</v>
      </c>
      <c r="F713" s="10">
        <f t="shared" si="77"/>
        <v>0.93150684931506844</v>
      </c>
      <c r="G713" s="10">
        <f t="shared" si="78"/>
        <v>6.8493150684931503E-2</v>
      </c>
      <c r="H713" s="17">
        <f t="shared" si="79"/>
        <v>1.25</v>
      </c>
      <c r="I713" s="11">
        <v>1.7361111111111112E-4</v>
      </c>
      <c r="J713" s="11">
        <v>1.5393518518518519E-3</v>
      </c>
      <c r="K713" s="8">
        <v>0.38611111111111113</v>
      </c>
      <c r="L713" s="11">
        <v>1.712962962962963E-3</v>
      </c>
      <c r="M713" s="10">
        <v>0.78869999999999996</v>
      </c>
      <c r="N713" s="2">
        <f t="shared" si="80"/>
        <v>9</v>
      </c>
      <c r="O713" s="2">
        <f t="shared" si="81"/>
        <v>16</v>
      </c>
      <c r="P713" s="7">
        <f t="shared" si="82"/>
        <v>9.2666666666666675</v>
      </c>
      <c r="Q713" s="4">
        <v>45500</v>
      </c>
      <c r="R713" s="5">
        <f t="shared" si="83"/>
        <v>30</v>
      </c>
    </row>
    <row r="714" spans="1:18" x14ac:dyDescent="0.2">
      <c r="A714" s="3">
        <v>13</v>
      </c>
      <c r="B714" s="3" t="s">
        <v>42</v>
      </c>
      <c r="C714" s="3" t="s">
        <v>13</v>
      </c>
      <c r="D714" s="17">
        <v>42.5</v>
      </c>
      <c r="E714" s="17">
        <v>39.75</v>
      </c>
      <c r="F714" s="10">
        <f t="shared" si="77"/>
        <v>0.93529411764705883</v>
      </c>
      <c r="G714" s="10">
        <f t="shared" si="78"/>
        <v>6.4705882352941183E-2</v>
      </c>
      <c r="H714" s="17">
        <f t="shared" si="79"/>
        <v>2.75</v>
      </c>
      <c r="I714" s="11">
        <v>2.3148148148148149E-4</v>
      </c>
      <c r="J714" s="11">
        <v>1.8518518518518519E-3</v>
      </c>
      <c r="K714" s="8">
        <v>0.42813657407407407</v>
      </c>
      <c r="L714" s="11">
        <v>3.3680555555555556E-3</v>
      </c>
      <c r="M714" s="10">
        <v>0.73209999999999997</v>
      </c>
      <c r="N714" s="2">
        <f t="shared" si="80"/>
        <v>10</v>
      </c>
      <c r="O714" s="2">
        <f t="shared" si="81"/>
        <v>16</v>
      </c>
      <c r="P714" s="7">
        <f t="shared" si="82"/>
        <v>10.266666666666667</v>
      </c>
      <c r="Q714" s="4">
        <v>45486</v>
      </c>
      <c r="R714" s="5">
        <f t="shared" si="83"/>
        <v>28</v>
      </c>
    </row>
    <row r="715" spans="1:18" x14ac:dyDescent="0.2">
      <c r="A715" s="3">
        <v>14</v>
      </c>
      <c r="B715" s="3" t="s">
        <v>43</v>
      </c>
      <c r="C715" s="3" t="s">
        <v>14</v>
      </c>
      <c r="D715" s="17">
        <v>47</v>
      </c>
      <c r="E715" s="17">
        <v>45.25</v>
      </c>
      <c r="F715" s="10">
        <f t="shared" si="77"/>
        <v>0.96276595744680848</v>
      </c>
      <c r="G715" s="10">
        <f t="shared" si="78"/>
        <v>3.7234042553191488E-2</v>
      </c>
      <c r="H715" s="17">
        <f t="shared" si="79"/>
        <v>1.75</v>
      </c>
      <c r="I715" s="11">
        <v>2.6620370370370372E-4</v>
      </c>
      <c r="J715" s="11">
        <v>1.8402777777777777E-3</v>
      </c>
      <c r="K715" s="8">
        <v>0.12445601851851852</v>
      </c>
      <c r="L715" s="11">
        <v>2.0949074074074073E-3</v>
      </c>
      <c r="M715" s="10">
        <v>0.68279999999999996</v>
      </c>
      <c r="N715" s="2">
        <f t="shared" si="80"/>
        <v>2</v>
      </c>
      <c r="O715" s="2">
        <f t="shared" si="81"/>
        <v>59</v>
      </c>
      <c r="P715" s="7">
        <f t="shared" si="82"/>
        <v>2.9833333333333334</v>
      </c>
      <c r="Q715" s="4">
        <v>45478</v>
      </c>
      <c r="R715" s="5">
        <f t="shared" si="83"/>
        <v>27</v>
      </c>
    </row>
    <row r="716" spans="1:18" x14ac:dyDescent="0.2">
      <c r="A716" s="3">
        <v>15</v>
      </c>
      <c r="B716" s="3" t="s">
        <v>47</v>
      </c>
      <c r="C716" s="3" t="s">
        <v>15</v>
      </c>
      <c r="D716" s="17">
        <v>76.5</v>
      </c>
      <c r="E716" s="17">
        <v>65.5</v>
      </c>
      <c r="F716" s="10">
        <f t="shared" si="77"/>
        <v>0.85620915032679734</v>
      </c>
      <c r="G716" s="10">
        <f t="shared" si="78"/>
        <v>0.1437908496732026</v>
      </c>
      <c r="H716" s="17">
        <f t="shared" si="79"/>
        <v>11</v>
      </c>
      <c r="I716" s="11">
        <v>5.0925925925925921E-4</v>
      </c>
      <c r="J716" s="11">
        <v>1.9444444444444444E-3</v>
      </c>
      <c r="K716" s="8">
        <v>8.4398148148148153E-2</v>
      </c>
      <c r="L716" s="11">
        <v>5.2893518518518515E-3</v>
      </c>
      <c r="M716" s="10">
        <v>0.46329999999999999</v>
      </c>
      <c r="N716" s="2">
        <f t="shared" si="80"/>
        <v>2</v>
      </c>
      <c r="O716" s="2">
        <f t="shared" si="81"/>
        <v>1</v>
      </c>
      <c r="P716" s="7">
        <f t="shared" si="82"/>
        <v>2.0166666666666666</v>
      </c>
      <c r="Q716" s="4">
        <v>45488</v>
      </c>
      <c r="R716" s="5">
        <f t="shared" si="83"/>
        <v>29</v>
      </c>
    </row>
    <row r="717" spans="1:18" x14ac:dyDescent="0.2">
      <c r="A717" s="3">
        <v>16</v>
      </c>
      <c r="B717" s="3" t="s">
        <v>48</v>
      </c>
      <c r="C717" s="3" t="s">
        <v>16</v>
      </c>
      <c r="D717" s="17">
        <v>50.25</v>
      </c>
      <c r="E717" s="17">
        <v>46.25</v>
      </c>
      <c r="F717" s="10">
        <f t="shared" si="77"/>
        <v>0.92039800995024879</v>
      </c>
      <c r="G717" s="10">
        <f t="shared" si="78"/>
        <v>7.9601990049751242E-2</v>
      </c>
      <c r="H717" s="17">
        <f t="shared" si="79"/>
        <v>4</v>
      </c>
      <c r="I717" s="11">
        <v>2.6620370370370372E-4</v>
      </c>
      <c r="J717" s="11">
        <v>1.8287037037037037E-3</v>
      </c>
      <c r="K717" s="8">
        <v>0.95887731481481486</v>
      </c>
      <c r="L717" s="11">
        <v>1.9212962962962964E-3</v>
      </c>
      <c r="M717" s="10">
        <v>0.6734</v>
      </c>
      <c r="N717" s="2">
        <f t="shared" si="80"/>
        <v>23</v>
      </c>
      <c r="O717" s="2">
        <f t="shared" si="81"/>
        <v>0</v>
      </c>
      <c r="P717" s="7">
        <f t="shared" si="82"/>
        <v>23</v>
      </c>
      <c r="Q717" s="4">
        <v>45493</v>
      </c>
      <c r="R717" s="5">
        <f t="shared" si="83"/>
        <v>29</v>
      </c>
    </row>
    <row r="718" spans="1:18" x14ac:dyDescent="0.2">
      <c r="A718" s="3">
        <v>17</v>
      </c>
      <c r="B718" s="3" t="s">
        <v>49</v>
      </c>
      <c r="C718" s="3" t="s">
        <v>17</v>
      </c>
      <c r="D718" s="17">
        <v>47</v>
      </c>
      <c r="E718" s="17">
        <v>46</v>
      </c>
      <c r="F718" s="10">
        <f t="shared" si="77"/>
        <v>0.97872340425531912</v>
      </c>
      <c r="G718" s="10">
        <f t="shared" si="78"/>
        <v>2.1276595744680851E-2</v>
      </c>
      <c r="H718" s="17">
        <f t="shared" si="79"/>
        <v>1</v>
      </c>
      <c r="I718" s="11">
        <v>1.9675925925925926E-4</v>
      </c>
      <c r="J718" s="11">
        <v>1.8055555555555555E-3</v>
      </c>
      <c r="K718" s="8">
        <v>0.75567129629629626</v>
      </c>
      <c r="L718" s="11">
        <v>1.6435185185185185E-3</v>
      </c>
      <c r="M718" s="10">
        <v>0.79259999999999997</v>
      </c>
      <c r="N718" s="2">
        <f t="shared" si="80"/>
        <v>18</v>
      </c>
      <c r="O718" s="2">
        <f t="shared" si="81"/>
        <v>8</v>
      </c>
      <c r="P718" s="7">
        <f t="shared" si="82"/>
        <v>18.133333333333333</v>
      </c>
      <c r="Q718" s="4">
        <v>45491</v>
      </c>
      <c r="R718" s="5">
        <f t="shared" si="83"/>
        <v>29</v>
      </c>
    </row>
    <row r="719" spans="1:18" x14ac:dyDescent="0.2">
      <c r="A719" s="3">
        <v>18</v>
      </c>
      <c r="B719" s="3" t="s">
        <v>44</v>
      </c>
      <c r="C719" s="3" t="s">
        <v>18</v>
      </c>
      <c r="D719" s="17">
        <v>37</v>
      </c>
      <c r="E719" s="17">
        <v>32.75</v>
      </c>
      <c r="F719" s="10">
        <f t="shared" si="77"/>
        <v>0.88513513513513509</v>
      </c>
      <c r="G719" s="10">
        <f t="shared" si="78"/>
        <v>0.11486486486486487</v>
      </c>
      <c r="H719" s="17">
        <f t="shared" si="79"/>
        <v>4.25</v>
      </c>
      <c r="I719" s="11">
        <v>3.5879629629629629E-4</v>
      </c>
      <c r="J719" s="11">
        <v>1.9791666666666668E-3</v>
      </c>
      <c r="K719" s="8">
        <v>0.95401620370370366</v>
      </c>
      <c r="L719" s="11">
        <v>2.5000000000000001E-3</v>
      </c>
      <c r="M719" s="10">
        <v>0.53059999999999996</v>
      </c>
      <c r="N719" s="2">
        <f t="shared" si="80"/>
        <v>22</v>
      </c>
      <c r="O719" s="2">
        <f t="shared" si="81"/>
        <v>53</v>
      </c>
      <c r="P719" s="7">
        <f t="shared" si="82"/>
        <v>22.883333333333333</v>
      </c>
      <c r="Q719" s="4">
        <v>45490</v>
      </c>
      <c r="R719" s="5">
        <f t="shared" si="83"/>
        <v>29</v>
      </c>
    </row>
    <row r="720" spans="1:18" x14ac:dyDescent="0.2">
      <c r="A720" s="3">
        <v>19</v>
      </c>
      <c r="B720" s="3" t="s">
        <v>45</v>
      </c>
      <c r="C720" s="3" t="s">
        <v>19</v>
      </c>
      <c r="D720" s="17">
        <v>5.25</v>
      </c>
      <c r="E720" s="17">
        <v>4.25</v>
      </c>
      <c r="F720" s="10">
        <f t="shared" si="77"/>
        <v>0.80952380952380953</v>
      </c>
      <c r="G720" s="10">
        <f t="shared" si="78"/>
        <v>0.19047619047619047</v>
      </c>
      <c r="H720" s="17">
        <f t="shared" si="79"/>
        <v>1</v>
      </c>
      <c r="I720" s="11">
        <v>6.018518518518519E-4</v>
      </c>
      <c r="J720" s="11">
        <v>2.4189814814814816E-3</v>
      </c>
      <c r="K720" s="8">
        <v>0.51035879629629632</v>
      </c>
      <c r="L720" s="11">
        <v>7.6388888888888886E-3</v>
      </c>
      <c r="M720" s="10">
        <v>0.52380000000000004</v>
      </c>
      <c r="N720" s="2">
        <f t="shared" si="80"/>
        <v>12</v>
      </c>
      <c r="O720" s="2">
        <f t="shared" si="81"/>
        <v>14</v>
      </c>
      <c r="P720" s="7">
        <f t="shared" si="82"/>
        <v>12.233333333333333</v>
      </c>
      <c r="Q720" s="4">
        <v>45492</v>
      </c>
      <c r="R720" s="5">
        <f t="shared" si="83"/>
        <v>29</v>
      </c>
    </row>
    <row r="721" spans="1:18" x14ac:dyDescent="0.2">
      <c r="A721" s="3">
        <v>20</v>
      </c>
      <c r="B721" s="3" t="s">
        <v>46</v>
      </c>
      <c r="C721" s="3" t="s">
        <v>20</v>
      </c>
      <c r="D721" s="17">
        <v>37</v>
      </c>
      <c r="E721" s="17">
        <v>32.25</v>
      </c>
      <c r="F721" s="10">
        <f t="shared" si="77"/>
        <v>0.8716216216216216</v>
      </c>
      <c r="G721" s="10">
        <f t="shared" si="78"/>
        <v>0.12837837837837837</v>
      </c>
      <c r="H721" s="17">
        <f t="shared" si="79"/>
        <v>4.75</v>
      </c>
      <c r="I721" s="11">
        <v>4.6296296296296298E-4</v>
      </c>
      <c r="J721" s="11">
        <v>2.0949074074074073E-3</v>
      </c>
      <c r="K721" s="8">
        <v>2.7754629629629629E-2</v>
      </c>
      <c r="L721" s="11">
        <v>4.8148148148148152E-3</v>
      </c>
      <c r="M721" s="10">
        <v>0.45519999999999999</v>
      </c>
      <c r="N721" s="2">
        <f t="shared" si="80"/>
        <v>0</v>
      </c>
      <c r="O721" s="2">
        <f t="shared" si="81"/>
        <v>39</v>
      </c>
      <c r="P721" s="7">
        <f t="shared" si="82"/>
        <v>0.65</v>
      </c>
      <c r="Q721" s="4">
        <v>45474</v>
      </c>
      <c r="R721" s="5">
        <f t="shared" si="83"/>
        <v>27</v>
      </c>
    </row>
    <row r="722" spans="1:18" x14ac:dyDescent="0.2">
      <c r="A722" s="3">
        <v>1</v>
      </c>
      <c r="B722" s="3" t="s">
        <v>30</v>
      </c>
      <c r="C722" s="3" t="s">
        <v>1</v>
      </c>
      <c r="D722" s="17">
        <v>41.75</v>
      </c>
      <c r="E722" s="17">
        <v>38.5</v>
      </c>
      <c r="F722" s="10">
        <f t="shared" si="77"/>
        <v>0.92215568862275454</v>
      </c>
      <c r="G722" s="10">
        <f t="shared" si="78"/>
        <v>7.7844311377245512E-2</v>
      </c>
      <c r="H722" s="17">
        <f t="shared" si="79"/>
        <v>3.25</v>
      </c>
      <c r="I722" s="11">
        <v>1.9675925925925926E-4</v>
      </c>
      <c r="J722" s="11">
        <v>1.8865740740740742E-3</v>
      </c>
      <c r="K722" s="8">
        <v>0.71398148148148144</v>
      </c>
      <c r="L722" s="11">
        <v>1.9560185185185184E-3</v>
      </c>
      <c r="M722" s="10">
        <v>0.7349</v>
      </c>
      <c r="N722" s="2">
        <f t="shared" si="80"/>
        <v>17</v>
      </c>
      <c r="O722" s="2">
        <f t="shared" si="81"/>
        <v>8</v>
      </c>
      <c r="P722" s="7">
        <f t="shared" si="82"/>
        <v>17.133333333333333</v>
      </c>
      <c r="Q722" s="4">
        <v>45498</v>
      </c>
      <c r="R722" s="5">
        <f t="shared" si="83"/>
        <v>30</v>
      </c>
    </row>
    <row r="723" spans="1:18" x14ac:dyDescent="0.2">
      <c r="A723" s="3">
        <v>2</v>
      </c>
      <c r="B723" s="3" t="s">
        <v>31</v>
      </c>
      <c r="C723" s="3" t="s">
        <v>2</v>
      </c>
      <c r="D723" s="17">
        <v>42.25</v>
      </c>
      <c r="E723" s="17">
        <v>39.5</v>
      </c>
      <c r="F723" s="10">
        <f t="shared" si="77"/>
        <v>0.9349112426035503</v>
      </c>
      <c r="G723" s="10">
        <f t="shared" si="78"/>
        <v>6.5088757396449703E-2</v>
      </c>
      <c r="H723" s="17">
        <f t="shared" si="79"/>
        <v>2.75</v>
      </c>
      <c r="I723" s="11">
        <v>1.8518518518518518E-4</v>
      </c>
      <c r="J723" s="11">
        <v>1.8055555555555555E-3</v>
      </c>
      <c r="K723" s="8">
        <v>0.50140046296296292</v>
      </c>
      <c r="L723" s="11">
        <v>1.2037037037037038E-3</v>
      </c>
      <c r="M723" s="10">
        <v>0.75</v>
      </c>
      <c r="N723" s="2">
        <f t="shared" si="80"/>
        <v>12</v>
      </c>
      <c r="O723" s="2">
        <f t="shared" si="81"/>
        <v>2</v>
      </c>
      <c r="P723" s="7">
        <f t="shared" si="82"/>
        <v>12.033333333333333</v>
      </c>
      <c r="Q723" s="4">
        <v>45491</v>
      </c>
      <c r="R723" s="5">
        <f t="shared" si="83"/>
        <v>29</v>
      </c>
    </row>
    <row r="724" spans="1:18" x14ac:dyDescent="0.2">
      <c r="A724" s="3">
        <v>3</v>
      </c>
      <c r="B724" s="3" t="s">
        <v>32</v>
      </c>
      <c r="C724" s="3" t="s">
        <v>3</v>
      </c>
      <c r="D724" s="17">
        <v>43.75</v>
      </c>
      <c r="E724" s="17">
        <v>40.75</v>
      </c>
      <c r="F724" s="10">
        <f t="shared" si="77"/>
        <v>0.93142857142857138</v>
      </c>
      <c r="G724" s="10">
        <f t="shared" si="78"/>
        <v>6.8571428571428575E-2</v>
      </c>
      <c r="H724" s="17">
        <f t="shared" si="79"/>
        <v>3</v>
      </c>
      <c r="I724" s="11">
        <v>2.5462962962962961E-4</v>
      </c>
      <c r="J724" s="11">
        <v>1.8171296296296297E-3</v>
      </c>
      <c r="K724" s="8">
        <v>0.47800925925925924</v>
      </c>
      <c r="L724" s="11">
        <v>1.5972222222222223E-3</v>
      </c>
      <c r="M724" s="10">
        <v>0.71099999999999997</v>
      </c>
      <c r="N724" s="2">
        <f t="shared" si="80"/>
        <v>11</v>
      </c>
      <c r="O724" s="2">
        <f t="shared" si="81"/>
        <v>28</v>
      </c>
      <c r="P724" s="7">
        <f t="shared" si="82"/>
        <v>11.466666666666667</v>
      </c>
      <c r="Q724" s="4">
        <v>45493</v>
      </c>
      <c r="R724" s="5">
        <f t="shared" si="83"/>
        <v>29</v>
      </c>
    </row>
    <row r="725" spans="1:18" x14ac:dyDescent="0.2">
      <c r="A725" s="3">
        <v>4</v>
      </c>
      <c r="B725" s="3" t="s">
        <v>33</v>
      </c>
      <c r="C725" s="3" t="s">
        <v>4</v>
      </c>
      <c r="D725" s="17">
        <v>48.25</v>
      </c>
      <c r="E725" s="17">
        <v>45.75</v>
      </c>
      <c r="F725" s="10">
        <f t="shared" si="77"/>
        <v>0.94818652849740936</v>
      </c>
      <c r="G725" s="10">
        <f t="shared" si="78"/>
        <v>5.181347150259067E-2</v>
      </c>
      <c r="H725" s="17">
        <f t="shared" si="79"/>
        <v>2.5</v>
      </c>
      <c r="I725" s="11">
        <v>1.8518518518518518E-4</v>
      </c>
      <c r="J725" s="11">
        <v>1.9560185185185184E-3</v>
      </c>
      <c r="K725" s="8">
        <v>0.34326388888888887</v>
      </c>
      <c r="L725" s="11">
        <v>1.9444444444444444E-3</v>
      </c>
      <c r="M725" s="10">
        <v>0.80210000000000004</v>
      </c>
      <c r="N725" s="2">
        <f t="shared" si="80"/>
        <v>8</v>
      </c>
      <c r="O725" s="2">
        <f t="shared" si="81"/>
        <v>14</v>
      </c>
      <c r="P725" s="7">
        <f t="shared" si="82"/>
        <v>8.2333333333333325</v>
      </c>
      <c r="Q725" s="4">
        <v>45490</v>
      </c>
      <c r="R725" s="5">
        <f t="shared" si="83"/>
        <v>29</v>
      </c>
    </row>
    <row r="726" spans="1:18" x14ac:dyDescent="0.2">
      <c r="A726" s="3">
        <v>5</v>
      </c>
      <c r="B726" s="3" t="s">
        <v>34</v>
      </c>
      <c r="C726" s="3" t="s">
        <v>5</v>
      </c>
      <c r="D726" s="17">
        <v>38.5</v>
      </c>
      <c r="E726" s="17">
        <v>36</v>
      </c>
      <c r="F726" s="10">
        <f t="shared" si="77"/>
        <v>0.93506493506493504</v>
      </c>
      <c r="G726" s="10">
        <f t="shared" si="78"/>
        <v>6.4935064935064929E-2</v>
      </c>
      <c r="H726" s="17">
        <f t="shared" si="79"/>
        <v>2.5</v>
      </c>
      <c r="I726" s="11">
        <v>2.3148148148148149E-4</v>
      </c>
      <c r="J726" s="11">
        <v>1.8634259259259259E-3</v>
      </c>
      <c r="K726" s="8">
        <v>0.65597222222222218</v>
      </c>
      <c r="L726" s="11">
        <v>2.0138888888888888E-3</v>
      </c>
      <c r="M726" s="10">
        <v>0.73509999999999998</v>
      </c>
      <c r="N726" s="2">
        <f t="shared" si="80"/>
        <v>15</v>
      </c>
      <c r="O726" s="2">
        <f t="shared" si="81"/>
        <v>44</v>
      </c>
      <c r="P726" s="7">
        <f t="shared" si="82"/>
        <v>15.733333333333333</v>
      </c>
      <c r="Q726" s="4">
        <v>45474</v>
      </c>
      <c r="R726" s="5">
        <f t="shared" si="83"/>
        <v>27</v>
      </c>
    </row>
    <row r="727" spans="1:18" x14ac:dyDescent="0.2">
      <c r="A727" s="3">
        <v>6</v>
      </c>
      <c r="B727" s="3" t="s">
        <v>35</v>
      </c>
      <c r="C727" s="3" t="s">
        <v>6</v>
      </c>
      <c r="D727" s="17">
        <v>8.75</v>
      </c>
      <c r="E727" s="17">
        <v>8.5</v>
      </c>
      <c r="F727" s="10">
        <f t="shared" si="77"/>
        <v>0.97142857142857142</v>
      </c>
      <c r="G727" s="10">
        <f t="shared" si="78"/>
        <v>2.8571428571428571E-2</v>
      </c>
      <c r="H727" s="17">
        <f t="shared" si="79"/>
        <v>0.25</v>
      </c>
      <c r="I727" s="11">
        <v>1.6203703703703703E-4</v>
      </c>
      <c r="J727" s="11">
        <v>2.1527777777777778E-3</v>
      </c>
      <c r="K727" s="8">
        <v>0.55464120370370373</v>
      </c>
      <c r="L727" s="11">
        <v>6.7129629629629625E-4</v>
      </c>
      <c r="M727" s="10">
        <v>0.77139999999999997</v>
      </c>
      <c r="N727" s="2">
        <f t="shared" si="80"/>
        <v>13</v>
      </c>
      <c r="O727" s="2">
        <f t="shared" si="81"/>
        <v>18</v>
      </c>
      <c r="P727" s="7">
        <f t="shared" si="82"/>
        <v>13.3</v>
      </c>
      <c r="Q727" s="4">
        <v>45480</v>
      </c>
      <c r="R727" s="5">
        <f t="shared" si="83"/>
        <v>28</v>
      </c>
    </row>
    <row r="728" spans="1:18" x14ac:dyDescent="0.2">
      <c r="A728" s="3">
        <v>7</v>
      </c>
      <c r="B728" s="3" t="s">
        <v>36</v>
      </c>
      <c r="C728" s="3" t="s">
        <v>7</v>
      </c>
      <c r="D728" s="17">
        <v>43</v>
      </c>
      <c r="E728" s="17">
        <v>40.25</v>
      </c>
      <c r="F728" s="10">
        <f t="shared" si="77"/>
        <v>0.93604651162790697</v>
      </c>
      <c r="G728" s="10">
        <f t="shared" si="78"/>
        <v>6.3953488372093026E-2</v>
      </c>
      <c r="H728" s="17">
        <f t="shared" si="79"/>
        <v>2.75</v>
      </c>
      <c r="I728" s="11">
        <v>2.3148148148148149E-4</v>
      </c>
      <c r="J728" s="11">
        <v>1.9444444444444444E-3</v>
      </c>
      <c r="K728" s="8">
        <v>0.98741898148148144</v>
      </c>
      <c r="L728" s="11">
        <v>1.7592592592592592E-3</v>
      </c>
      <c r="M728" s="10">
        <v>0.72089999999999999</v>
      </c>
      <c r="N728" s="2">
        <f t="shared" si="80"/>
        <v>23</v>
      </c>
      <c r="O728" s="2">
        <f t="shared" si="81"/>
        <v>41</v>
      </c>
      <c r="P728" s="7">
        <f t="shared" si="82"/>
        <v>23.683333333333334</v>
      </c>
      <c r="Q728" s="4">
        <v>45477</v>
      </c>
      <c r="R728" s="5">
        <f t="shared" si="83"/>
        <v>27</v>
      </c>
    </row>
    <row r="729" spans="1:18" x14ac:dyDescent="0.2">
      <c r="A729" s="3">
        <v>8</v>
      </c>
      <c r="B729" s="3" t="s">
        <v>37</v>
      </c>
      <c r="C729" s="3" t="s">
        <v>8</v>
      </c>
      <c r="D729" s="17">
        <v>48.75</v>
      </c>
      <c r="E729" s="17">
        <v>45.5</v>
      </c>
      <c r="F729" s="10">
        <f t="shared" si="77"/>
        <v>0.93333333333333335</v>
      </c>
      <c r="G729" s="10">
        <f t="shared" si="78"/>
        <v>6.6666666666666666E-2</v>
      </c>
      <c r="H729" s="17">
        <f t="shared" si="79"/>
        <v>3.25</v>
      </c>
      <c r="I729" s="11">
        <v>2.7777777777777778E-4</v>
      </c>
      <c r="J729" s="11">
        <v>1.9791666666666668E-3</v>
      </c>
      <c r="K729" s="8">
        <v>0.11928240740740741</v>
      </c>
      <c r="L729" s="11">
        <v>2.1990740740740742E-3</v>
      </c>
      <c r="M729" s="10">
        <v>0.66839999999999999</v>
      </c>
      <c r="N729" s="2">
        <f t="shared" si="80"/>
        <v>2</v>
      </c>
      <c r="O729" s="2">
        <f t="shared" si="81"/>
        <v>51</v>
      </c>
      <c r="P729" s="7">
        <f t="shared" si="82"/>
        <v>2.85</v>
      </c>
      <c r="Q729" s="4">
        <v>45502</v>
      </c>
      <c r="R729" s="5">
        <f t="shared" si="83"/>
        <v>31</v>
      </c>
    </row>
    <row r="730" spans="1:18" x14ac:dyDescent="0.2">
      <c r="A730" s="3">
        <v>9</v>
      </c>
      <c r="B730" s="3" t="s">
        <v>38</v>
      </c>
      <c r="C730" s="3" t="s">
        <v>9</v>
      </c>
      <c r="D730" s="17">
        <v>40.75</v>
      </c>
      <c r="E730" s="17">
        <v>39.25</v>
      </c>
      <c r="F730" s="10">
        <f t="shared" si="77"/>
        <v>0.96319018404907975</v>
      </c>
      <c r="G730" s="10">
        <f t="shared" si="78"/>
        <v>3.6809815950920248E-2</v>
      </c>
      <c r="H730" s="17">
        <f t="shared" si="79"/>
        <v>1.5</v>
      </c>
      <c r="I730" s="11">
        <v>1.9675925925925926E-4</v>
      </c>
      <c r="J730" s="11">
        <v>1.9212962962962964E-3</v>
      </c>
      <c r="K730" s="8">
        <v>0.54540509259259262</v>
      </c>
      <c r="L730" s="11">
        <v>3.8541666666666668E-3</v>
      </c>
      <c r="M730" s="10">
        <v>0.82210000000000005</v>
      </c>
      <c r="N730" s="2">
        <f t="shared" si="80"/>
        <v>13</v>
      </c>
      <c r="O730" s="2">
        <f t="shared" si="81"/>
        <v>5</v>
      </c>
      <c r="P730" s="7">
        <f t="shared" si="82"/>
        <v>13.083333333333334</v>
      </c>
      <c r="Q730" s="4">
        <v>45497</v>
      </c>
      <c r="R730" s="5">
        <f t="shared" si="83"/>
        <v>30</v>
      </c>
    </row>
    <row r="731" spans="1:18" x14ac:dyDescent="0.2">
      <c r="A731" s="3">
        <v>10</v>
      </c>
      <c r="B731" s="3" t="s">
        <v>39</v>
      </c>
      <c r="C731" s="3" t="s">
        <v>10</v>
      </c>
      <c r="D731" s="17">
        <v>33.5</v>
      </c>
      <c r="E731" s="17">
        <v>31.5</v>
      </c>
      <c r="F731" s="10">
        <f t="shared" si="77"/>
        <v>0.94029850746268662</v>
      </c>
      <c r="G731" s="10">
        <f t="shared" si="78"/>
        <v>5.9701492537313432E-2</v>
      </c>
      <c r="H731" s="17">
        <f t="shared" si="79"/>
        <v>2</v>
      </c>
      <c r="I731" s="11">
        <v>3.4722222222222224E-4</v>
      </c>
      <c r="J731" s="11">
        <v>2.0601851851851853E-3</v>
      </c>
      <c r="K731" s="8">
        <v>0.4394675925925926</v>
      </c>
      <c r="L731" s="11">
        <v>3.460648148148148E-3</v>
      </c>
      <c r="M731" s="10">
        <v>0.63570000000000004</v>
      </c>
      <c r="N731" s="2">
        <f t="shared" si="80"/>
        <v>10</v>
      </c>
      <c r="O731" s="2">
        <f t="shared" si="81"/>
        <v>32</v>
      </c>
      <c r="P731" s="7">
        <f t="shared" si="82"/>
        <v>10.533333333333333</v>
      </c>
      <c r="Q731" s="4">
        <v>45475</v>
      </c>
      <c r="R731" s="5">
        <f t="shared" si="83"/>
        <v>27</v>
      </c>
    </row>
    <row r="732" spans="1:18" x14ac:dyDescent="0.2">
      <c r="A732" s="3">
        <v>11</v>
      </c>
      <c r="B732" s="3" t="s">
        <v>40</v>
      </c>
      <c r="C732" s="3" t="s">
        <v>11</v>
      </c>
      <c r="D732" s="17">
        <v>39.5</v>
      </c>
      <c r="E732" s="17">
        <v>35.5</v>
      </c>
      <c r="F732" s="10">
        <f t="shared" si="77"/>
        <v>0.89873417721518989</v>
      </c>
      <c r="G732" s="10">
        <f t="shared" si="78"/>
        <v>0.10126582278481013</v>
      </c>
      <c r="H732" s="17">
        <f t="shared" si="79"/>
        <v>4</v>
      </c>
      <c r="I732" s="11">
        <v>2.8935185185185184E-4</v>
      </c>
      <c r="J732" s="11">
        <v>1.9097222222222222E-3</v>
      </c>
      <c r="K732" s="8">
        <v>0.44502314814814814</v>
      </c>
      <c r="L732" s="11">
        <v>2.0370370370370369E-3</v>
      </c>
      <c r="M732" s="10">
        <v>0.59350000000000003</v>
      </c>
      <c r="N732" s="2">
        <f t="shared" si="80"/>
        <v>10</v>
      </c>
      <c r="O732" s="2">
        <f t="shared" si="81"/>
        <v>40</v>
      </c>
      <c r="P732" s="7">
        <f t="shared" si="82"/>
        <v>10.666666666666666</v>
      </c>
      <c r="Q732" s="4">
        <v>45486</v>
      </c>
      <c r="R732" s="5">
        <f t="shared" si="83"/>
        <v>28</v>
      </c>
    </row>
    <row r="733" spans="1:18" x14ac:dyDescent="0.2">
      <c r="A733" s="3">
        <v>12</v>
      </c>
      <c r="B733" s="3" t="s">
        <v>41</v>
      </c>
      <c r="C733" s="3" t="s">
        <v>12</v>
      </c>
      <c r="D733" s="17">
        <v>40.25</v>
      </c>
      <c r="E733" s="17">
        <v>36</v>
      </c>
      <c r="F733" s="10">
        <f t="shared" si="77"/>
        <v>0.89440993788819878</v>
      </c>
      <c r="G733" s="10">
        <f t="shared" si="78"/>
        <v>0.10559006211180125</v>
      </c>
      <c r="H733" s="17">
        <f t="shared" si="79"/>
        <v>4.25</v>
      </c>
      <c r="I733" s="11">
        <v>3.9351851851851852E-4</v>
      </c>
      <c r="J733" s="11">
        <v>1.9560185185185184E-3</v>
      </c>
      <c r="K733" s="8">
        <v>0.6003356481481481</v>
      </c>
      <c r="L733" s="11">
        <v>3.472222222222222E-3</v>
      </c>
      <c r="M733" s="10">
        <v>0.53129999999999999</v>
      </c>
      <c r="N733" s="2">
        <f t="shared" si="80"/>
        <v>14</v>
      </c>
      <c r="O733" s="2">
        <f t="shared" si="81"/>
        <v>24</v>
      </c>
      <c r="P733" s="7">
        <f t="shared" si="82"/>
        <v>14.4</v>
      </c>
      <c r="Q733" s="4">
        <v>45494</v>
      </c>
      <c r="R733" s="5">
        <f t="shared" si="83"/>
        <v>30</v>
      </c>
    </row>
    <row r="734" spans="1:18" x14ac:dyDescent="0.2">
      <c r="A734" s="3">
        <v>13</v>
      </c>
      <c r="B734" s="3" t="s">
        <v>42</v>
      </c>
      <c r="C734" s="3" t="s">
        <v>13</v>
      </c>
      <c r="D734" s="17">
        <v>9</v>
      </c>
      <c r="E734" s="17">
        <v>8.5</v>
      </c>
      <c r="F734" s="10">
        <f t="shared" si="77"/>
        <v>0.94444444444444442</v>
      </c>
      <c r="G734" s="10">
        <f t="shared" si="78"/>
        <v>5.5555555555555552E-2</v>
      </c>
      <c r="H734" s="17">
        <f t="shared" si="79"/>
        <v>0.5</v>
      </c>
      <c r="I734" s="11">
        <v>2.3148148148148149E-4</v>
      </c>
      <c r="J734" s="11">
        <v>1.4467592592592592E-3</v>
      </c>
      <c r="K734" s="8">
        <v>4.2719907407407408E-2</v>
      </c>
      <c r="L734" s="11">
        <v>1.3541666666666667E-3</v>
      </c>
      <c r="M734" s="10">
        <v>0.72219999999999995</v>
      </c>
      <c r="N734" s="2">
        <f t="shared" si="80"/>
        <v>1</v>
      </c>
      <c r="O734" s="2">
        <f t="shared" si="81"/>
        <v>1</v>
      </c>
      <c r="P734" s="7">
        <f t="shared" si="82"/>
        <v>1.0166666666666666</v>
      </c>
      <c r="Q734" s="4">
        <v>45498</v>
      </c>
      <c r="R734" s="5">
        <f t="shared" si="83"/>
        <v>30</v>
      </c>
    </row>
    <row r="735" spans="1:18" x14ac:dyDescent="0.2">
      <c r="A735" s="3">
        <v>14</v>
      </c>
      <c r="B735" s="3" t="s">
        <v>43</v>
      </c>
      <c r="C735" s="3" t="s">
        <v>14</v>
      </c>
      <c r="D735" s="17">
        <v>36.75</v>
      </c>
      <c r="E735" s="17">
        <v>34</v>
      </c>
      <c r="F735" s="10">
        <f t="shared" si="77"/>
        <v>0.92517006802721091</v>
      </c>
      <c r="G735" s="10">
        <f t="shared" si="78"/>
        <v>7.4829931972789115E-2</v>
      </c>
      <c r="H735" s="17">
        <f t="shared" si="79"/>
        <v>2.75</v>
      </c>
      <c r="I735" s="11">
        <v>1.9675925925925926E-4</v>
      </c>
      <c r="J735" s="11">
        <v>2.0254629629629629E-3</v>
      </c>
      <c r="K735" s="8">
        <v>0.5279166666666667</v>
      </c>
      <c r="L735" s="11">
        <v>2.2569444444444442E-3</v>
      </c>
      <c r="M735" s="10">
        <v>0.7671</v>
      </c>
      <c r="N735" s="2">
        <f t="shared" si="80"/>
        <v>12</v>
      </c>
      <c r="O735" s="2">
        <f t="shared" si="81"/>
        <v>40</v>
      </c>
      <c r="P735" s="7">
        <f t="shared" si="82"/>
        <v>12.666666666666666</v>
      </c>
      <c r="Q735" s="4">
        <v>45495</v>
      </c>
      <c r="R735" s="5">
        <f t="shared" si="83"/>
        <v>30</v>
      </c>
    </row>
    <row r="736" spans="1:18" x14ac:dyDescent="0.2">
      <c r="A736" s="3">
        <v>15</v>
      </c>
      <c r="B736" s="3" t="s">
        <v>47</v>
      </c>
      <c r="C736" s="3" t="s">
        <v>15</v>
      </c>
      <c r="D736" s="17">
        <v>32.75</v>
      </c>
      <c r="E736" s="17">
        <v>32.5</v>
      </c>
      <c r="F736" s="10">
        <f t="shared" si="77"/>
        <v>0.99236641221374045</v>
      </c>
      <c r="G736" s="10">
        <f t="shared" si="78"/>
        <v>7.6335877862595417E-3</v>
      </c>
      <c r="H736" s="17">
        <f t="shared" si="79"/>
        <v>0.25</v>
      </c>
      <c r="I736" s="11">
        <v>2.0833333333333335E-4</v>
      </c>
      <c r="J736" s="11">
        <v>1.9328703703703704E-3</v>
      </c>
      <c r="K736" s="8">
        <v>0.74245370370370367</v>
      </c>
      <c r="L736" s="11">
        <v>2.2916666666666667E-3</v>
      </c>
      <c r="M736" s="10">
        <v>0.76919999999999999</v>
      </c>
      <c r="N736" s="2">
        <f t="shared" si="80"/>
        <v>17</v>
      </c>
      <c r="O736" s="2">
        <f t="shared" si="81"/>
        <v>49</v>
      </c>
      <c r="P736" s="7">
        <f t="shared" si="82"/>
        <v>17.816666666666666</v>
      </c>
      <c r="Q736" s="4">
        <v>45497</v>
      </c>
      <c r="R736" s="5">
        <f t="shared" si="83"/>
        <v>30</v>
      </c>
    </row>
    <row r="737" spans="1:18" x14ac:dyDescent="0.2">
      <c r="A737" s="3">
        <v>16</v>
      </c>
      <c r="B737" s="3" t="s">
        <v>48</v>
      </c>
      <c r="C737" s="3" t="s">
        <v>16</v>
      </c>
      <c r="D737" s="17">
        <v>32</v>
      </c>
      <c r="E737" s="17">
        <v>30</v>
      </c>
      <c r="F737" s="10">
        <f t="shared" si="77"/>
        <v>0.9375</v>
      </c>
      <c r="G737" s="10">
        <f t="shared" si="78"/>
        <v>6.25E-2</v>
      </c>
      <c r="H737" s="17">
        <f t="shared" si="79"/>
        <v>2</v>
      </c>
      <c r="I737" s="11">
        <v>2.5462962962962961E-4</v>
      </c>
      <c r="J737" s="11">
        <v>1.9328703703703704E-3</v>
      </c>
      <c r="K737" s="8">
        <v>0.49751157407407409</v>
      </c>
      <c r="L737" s="11">
        <v>1.3194444444444445E-3</v>
      </c>
      <c r="M737" s="10">
        <v>0.6825</v>
      </c>
      <c r="N737" s="2">
        <f t="shared" si="80"/>
        <v>11</v>
      </c>
      <c r="O737" s="2">
        <f t="shared" si="81"/>
        <v>56</v>
      </c>
      <c r="P737" s="7">
        <f t="shared" si="82"/>
        <v>11.933333333333334</v>
      </c>
      <c r="Q737" s="4">
        <v>45476</v>
      </c>
      <c r="R737" s="5">
        <f t="shared" si="83"/>
        <v>27</v>
      </c>
    </row>
    <row r="738" spans="1:18" x14ac:dyDescent="0.2">
      <c r="A738" s="3">
        <v>17</v>
      </c>
      <c r="B738" s="3" t="s">
        <v>49</v>
      </c>
      <c r="C738" s="3" t="s">
        <v>17</v>
      </c>
      <c r="D738" s="17">
        <v>34</v>
      </c>
      <c r="E738" s="17">
        <v>29.75</v>
      </c>
      <c r="F738" s="10">
        <f t="shared" si="77"/>
        <v>0.875</v>
      </c>
      <c r="G738" s="10">
        <f t="shared" si="78"/>
        <v>0.125</v>
      </c>
      <c r="H738" s="17">
        <f t="shared" si="79"/>
        <v>4.25</v>
      </c>
      <c r="I738" s="11">
        <v>3.0092592592592595E-4</v>
      </c>
      <c r="J738" s="11">
        <v>1.9907407407407408E-3</v>
      </c>
      <c r="K738" s="8">
        <v>0.40362268518518518</v>
      </c>
      <c r="L738" s="11">
        <v>3.1828703703703702E-3</v>
      </c>
      <c r="M738" s="10">
        <v>0.60150000000000003</v>
      </c>
      <c r="N738" s="2">
        <f t="shared" si="80"/>
        <v>9</v>
      </c>
      <c r="O738" s="2">
        <f t="shared" si="81"/>
        <v>41</v>
      </c>
      <c r="P738" s="7">
        <f t="shared" si="82"/>
        <v>9.6833333333333336</v>
      </c>
      <c r="Q738" s="4">
        <v>45481</v>
      </c>
      <c r="R738" s="5">
        <f t="shared" si="83"/>
        <v>28</v>
      </c>
    </row>
    <row r="739" spans="1:18" x14ac:dyDescent="0.2">
      <c r="A739" s="3">
        <v>18</v>
      </c>
      <c r="B739" s="3" t="s">
        <v>44</v>
      </c>
      <c r="C739" s="3" t="s">
        <v>18</v>
      </c>
      <c r="D739" s="17">
        <v>56.25</v>
      </c>
      <c r="E739" s="17">
        <v>52.25</v>
      </c>
      <c r="F739" s="10">
        <f t="shared" si="77"/>
        <v>0.92888888888888888</v>
      </c>
      <c r="G739" s="10">
        <f t="shared" si="78"/>
        <v>7.1111111111111111E-2</v>
      </c>
      <c r="H739" s="17">
        <f t="shared" si="79"/>
        <v>4</v>
      </c>
      <c r="I739" s="11">
        <v>2.199074074074074E-4</v>
      </c>
      <c r="J739" s="11">
        <v>1.724537037037037E-3</v>
      </c>
      <c r="K739" s="8">
        <v>0.16212962962962962</v>
      </c>
      <c r="L739" s="11">
        <v>2.8472222222222223E-3</v>
      </c>
      <c r="M739" s="10">
        <v>0.76019999999999999</v>
      </c>
      <c r="N739" s="2">
        <f t="shared" si="80"/>
        <v>3</v>
      </c>
      <c r="O739" s="2">
        <f t="shared" si="81"/>
        <v>53</v>
      </c>
      <c r="P739" s="7">
        <f t="shared" si="82"/>
        <v>3.8833333333333333</v>
      </c>
      <c r="Q739" s="4">
        <v>45474</v>
      </c>
      <c r="R739" s="5">
        <f t="shared" si="83"/>
        <v>27</v>
      </c>
    </row>
    <row r="740" spans="1:18" x14ac:dyDescent="0.2">
      <c r="A740" s="3">
        <v>19</v>
      </c>
      <c r="B740" s="3" t="s">
        <v>45</v>
      </c>
      <c r="C740" s="3" t="s">
        <v>19</v>
      </c>
      <c r="D740" s="17">
        <v>41.75</v>
      </c>
      <c r="E740" s="17">
        <v>37.75</v>
      </c>
      <c r="F740" s="10">
        <f t="shared" si="77"/>
        <v>0.90419161676646709</v>
      </c>
      <c r="G740" s="10">
        <f t="shared" si="78"/>
        <v>9.580838323353294E-2</v>
      </c>
      <c r="H740" s="17">
        <f t="shared" si="79"/>
        <v>4</v>
      </c>
      <c r="I740" s="11">
        <v>2.199074074074074E-4</v>
      </c>
      <c r="J740" s="11">
        <v>1.7013888888888888E-3</v>
      </c>
      <c r="K740" s="8">
        <v>0.3646064814814815</v>
      </c>
      <c r="L740" s="11">
        <v>1.8981481481481482E-3</v>
      </c>
      <c r="M740" s="10">
        <v>0.73329999999999995</v>
      </c>
      <c r="N740" s="2">
        <f t="shared" si="80"/>
        <v>8</v>
      </c>
      <c r="O740" s="2">
        <f t="shared" si="81"/>
        <v>45</v>
      </c>
      <c r="P740" s="7">
        <f t="shared" si="82"/>
        <v>8.75</v>
      </c>
      <c r="Q740" s="4">
        <v>45482</v>
      </c>
      <c r="R740" s="5">
        <f t="shared" si="83"/>
        <v>28</v>
      </c>
    </row>
    <row r="741" spans="1:18" x14ac:dyDescent="0.2">
      <c r="A741" s="3">
        <v>20</v>
      </c>
      <c r="B741" s="3" t="s">
        <v>46</v>
      </c>
      <c r="C741" s="3" t="s">
        <v>20</v>
      </c>
      <c r="D741" s="17">
        <v>12</v>
      </c>
      <c r="E741" s="17">
        <v>11.5</v>
      </c>
      <c r="F741" s="10">
        <f t="shared" si="77"/>
        <v>0.95833333333333337</v>
      </c>
      <c r="G741" s="10">
        <f t="shared" si="78"/>
        <v>4.1666666666666664E-2</v>
      </c>
      <c r="H741" s="17">
        <f t="shared" si="79"/>
        <v>0.5</v>
      </c>
      <c r="I741" s="11">
        <v>1.8518518518518518E-4</v>
      </c>
      <c r="J741" s="11">
        <v>1.6898148148148148E-3</v>
      </c>
      <c r="K741" s="8">
        <v>0.91214120370370366</v>
      </c>
      <c r="L741" s="11">
        <v>1.8287037037037037E-3</v>
      </c>
      <c r="M741" s="10">
        <v>0.78720000000000001</v>
      </c>
      <c r="N741" s="2">
        <f t="shared" si="80"/>
        <v>21</v>
      </c>
      <c r="O741" s="2">
        <f t="shared" si="81"/>
        <v>53</v>
      </c>
      <c r="P741" s="7">
        <f t="shared" si="82"/>
        <v>21.883333333333333</v>
      </c>
      <c r="Q741" s="4">
        <v>45493</v>
      </c>
      <c r="R741" s="5">
        <f t="shared" si="83"/>
        <v>29</v>
      </c>
    </row>
    <row r="742" spans="1:18" x14ac:dyDescent="0.2">
      <c r="A742" s="3">
        <v>1</v>
      </c>
      <c r="B742" s="3" t="s">
        <v>30</v>
      </c>
      <c r="C742" s="3" t="s">
        <v>1</v>
      </c>
      <c r="D742" s="17">
        <v>58</v>
      </c>
      <c r="E742" s="17">
        <v>51</v>
      </c>
      <c r="F742" s="10">
        <f t="shared" si="77"/>
        <v>0.87931034482758619</v>
      </c>
      <c r="G742" s="10">
        <f t="shared" si="78"/>
        <v>0.1206896551724138</v>
      </c>
      <c r="H742" s="17">
        <f t="shared" si="79"/>
        <v>7</v>
      </c>
      <c r="I742" s="11">
        <v>3.7037037037037035E-4</v>
      </c>
      <c r="J742" s="11">
        <v>1.6435185185185185E-3</v>
      </c>
      <c r="K742" s="8">
        <v>0.73552083333333329</v>
      </c>
      <c r="L742" s="11">
        <v>2.7314814814814814E-3</v>
      </c>
      <c r="M742" s="10">
        <v>0.55410000000000004</v>
      </c>
      <c r="N742" s="2">
        <f t="shared" si="80"/>
        <v>17</v>
      </c>
      <c r="O742" s="2">
        <f t="shared" si="81"/>
        <v>39</v>
      </c>
      <c r="P742" s="7">
        <f t="shared" si="82"/>
        <v>17.649999999999999</v>
      </c>
      <c r="Q742" s="4">
        <v>45496</v>
      </c>
      <c r="R742" s="5">
        <f t="shared" si="83"/>
        <v>30</v>
      </c>
    </row>
    <row r="743" spans="1:18" x14ac:dyDescent="0.2">
      <c r="A743" s="3">
        <v>2</v>
      </c>
      <c r="B743" s="3" t="s">
        <v>31</v>
      </c>
      <c r="C743" s="3" t="s">
        <v>2</v>
      </c>
      <c r="D743" s="17">
        <v>49.5</v>
      </c>
      <c r="E743" s="17">
        <v>46.75</v>
      </c>
      <c r="F743" s="10">
        <f t="shared" si="77"/>
        <v>0.94444444444444442</v>
      </c>
      <c r="G743" s="10">
        <f t="shared" si="78"/>
        <v>5.5555555555555552E-2</v>
      </c>
      <c r="H743" s="17">
        <f t="shared" si="79"/>
        <v>2.75</v>
      </c>
      <c r="I743" s="11">
        <v>3.1250000000000001E-4</v>
      </c>
      <c r="J743" s="11">
        <v>1.9444444444444444E-3</v>
      </c>
      <c r="K743" s="8">
        <v>0.9377199074074074</v>
      </c>
      <c r="L743" s="11">
        <v>2.2337962962962962E-3</v>
      </c>
      <c r="M743" s="10">
        <v>0.60199999999999998</v>
      </c>
      <c r="N743" s="2">
        <f t="shared" si="80"/>
        <v>22</v>
      </c>
      <c r="O743" s="2">
        <f t="shared" si="81"/>
        <v>30</v>
      </c>
      <c r="P743" s="7">
        <f t="shared" si="82"/>
        <v>22.5</v>
      </c>
      <c r="Q743" s="4">
        <v>45493</v>
      </c>
      <c r="R743" s="5">
        <f t="shared" si="83"/>
        <v>29</v>
      </c>
    </row>
    <row r="744" spans="1:18" x14ac:dyDescent="0.2">
      <c r="A744" s="3">
        <v>3</v>
      </c>
      <c r="B744" s="3" t="s">
        <v>32</v>
      </c>
      <c r="C744" s="3" t="s">
        <v>3</v>
      </c>
      <c r="D744" s="17">
        <v>42.75</v>
      </c>
      <c r="E744" s="17">
        <v>40.75</v>
      </c>
      <c r="F744" s="10">
        <f t="shared" si="77"/>
        <v>0.95321637426900585</v>
      </c>
      <c r="G744" s="10">
        <f t="shared" si="78"/>
        <v>4.6783625730994149E-2</v>
      </c>
      <c r="H744" s="17">
        <f t="shared" si="79"/>
        <v>2</v>
      </c>
      <c r="I744" s="11">
        <v>2.199074074074074E-4</v>
      </c>
      <c r="J744" s="11">
        <v>1.8634259259259259E-3</v>
      </c>
      <c r="K744" s="8">
        <v>0.64197916666666666</v>
      </c>
      <c r="L744" s="11">
        <v>1.9444444444444444E-3</v>
      </c>
      <c r="M744" s="10">
        <v>0.69410000000000005</v>
      </c>
      <c r="N744" s="2">
        <f t="shared" si="80"/>
        <v>15</v>
      </c>
      <c r="O744" s="2">
        <f t="shared" si="81"/>
        <v>24</v>
      </c>
      <c r="P744" s="7">
        <f t="shared" si="82"/>
        <v>15.4</v>
      </c>
      <c r="Q744" s="4">
        <v>45485</v>
      </c>
      <c r="R744" s="5">
        <f t="shared" si="83"/>
        <v>28</v>
      </c>
    </row>
    <row r="745" spans="1:18" x14ac:dyDescent="0.2">
      <c r="A745" s="3">
        <v>4</v>
      </c>
      <c r="B745" s="3" t="s">
        <v>33</v>
      </c>
      <c r="C745" s="3" t="s">
        <v>4</v>
      </c>
      <c r="D745" s="17">
        <v>45</v>
      </c>
      <c r="E745" s="17">
        <v>43.25</v>
      </c>
      <c r="F745" s="10">
        <f t="shared" si="77"/>
        <v>0.96111111111111114</v>
      </c>
      <c r="G745" s="10">
        <f t="shared" si="78"/>
        <v>3.888888888888889E-2</v>
      </c>
      <c r="H745" s="17">
        <f t="shared" si="79"/>
        <v>1.75</v>
      </c>
      <c r="I745" s="11">
        <v>3.5879629629629629E-4</v>
      </c>
      <c r="J745" s="11">
        <v>1.9560185185185184E-3</v>
      </c>
      <c r="K745" s="8">
        <v>0.41945601851851849</v>
      </c>
      <c r="L745" s="11">
        <v>5.7060185185185183E-3</v>
      </c>
      <c r="M745" s="10">
        <v>0.72219999999999995</v>
      </c>
      <c r="N745" s="2">
        <f t="shared" si="80"/>
        <v>10</v>
      </c>
      <c r="O745" s="2">
        <f t="shared" si="81"/>
        <v>4</v>
      </c>
      <c r="P745" s="7">
        <f t="shared" si="82"/>
        <v>10.066666666666666</v>
      </c>
      <c r="Q745" s="4">
        <v>45494</v>
      </c>
      <c r="R745" s="5">
        <f t="shared" si="83"/>
        <v>30</v>
      </c>
    </row>
    <row r="746" spans="1:18" x14ac:dyDescent="0.2">
      <c r="A746" s="3">
        <v>5</v>
      </c>
      <c r="B746" s="3" t="s">
        <v>34</v>
      </c>
      <c r="C746" s="3" t="s">
        <v>5</v>
      </c>
      <c r="D746" s="17">
        <v>48</v>
      </c>
      <c r="E746" s="17">
        <v>43.75</v>
      </c>
      <c r="F746" s="10">
        <f t="shared" si="77"/>
        <v>0.91145833333333337</v>
      </c>
      <c r="G746" s="10">
        <f t="shared" si="78"/>
        <v>8.8541666666666671E-2</v>
      </c>
      <c r="H746" s="17">
        <f t="shared" si="79"/>
        <v>4.25</v>
      </c>
      <c r="I746" s="11">
        <v>3.0092592592592595E-4</v>
      </c>
      <c r="J746" s="11">
        <v>2.0949074074074073E-3</v>
      </c>
      <c r="K746" s="8">
        <v>0.58374999999999999</v>
      </c>
      <c r="L746" s="11">
        <v>2.5462962962962965E-3</v>
      </c>
      <c r="M746" s="10">
        <v>0.61580000000000001</v>
      </c>
      <c r="N746" s="2">
        <f t="shared" si="80"/>
        <v>14</v>
      </c>
      <c r="O746" s="2">
        <f t="shared" si="81"/>
        <v>0</v>
      </c>
      <c r="P746" s="7">
        <f t="shared" si="82"/>
        <v>14</v>
      </c>
      <c r="Q746" s="4">
        <v>45499</v>
      </c>
      <c r="R746" s="5">
        <f t="shared" si="83"/>
        <v>30</v>
      </c>
    </row>
    <row r="747" spans="1:18" x14ac:dyDescent="0.2">
      <c r="A747" s="3">
        <v>6</v>
      </c>
      <c r="B747" s="3" t="s">
        <v>35</v>
      </c>
      <c r="C747" s="3" t="s">
        <v>6</v>
      </c>
      <c r="D747" s="17">
        <v>48.5</v>
      </c>
      <c r="E747" s="17">
        <v>45</v>
      </c>
      <c r="F747" s="10">
        <f t="shared" si="77"/>
        <v>0.92783505154639179</v>
      </c>
      <c r="G747" s="10">
        <f t="shared" si="78"/>
        <v>7.2164948453608241E-2</v>
      </c>
      <c r="H747" s="17">
        <f t="shared" si="79"/>
        <v>3.5</v>
      </c>
      <c r="I747" s="11">
        <v>2.8935185185185184E-4</v>
      </c>
      <c r="J747" s="11">
        <v>1.9675925925925924E-3</v>
      </c>
      <c r="K747" s="8">
        <v>0.22993055555555555</v>
      </c>
      <c r="L747" s="11">
        <v>2.8124999999999999E-3</v>
      </c>
      <c r="M747" s="10">
        <v>0.68389999999999995</v>
      </c>
      <c r="N747" s="2">
        <f t="shared" si="80"/>
        <v>5</v>
      </c>
      <c r="O747" s="2">
        <f t="shared" si="81"/>
        <v>31</v>
      </c>
      <c r="P747" s="7">
        <f t="shared" si="82"/>
        <v>5.5166666666666666</v>
      </c>
      <c r="Q747" s="4">
        <v>45495</v>
      </c>
      <c r="R747" s="5">
        <f t="shared" si="83"/>
        <v>30</v>
      </c>
    </row>
    <row r="748" spans="1:18" x14ac:dyDescent="0.2">
      <c r="A748" s="3">
        <v>7</v>
      </c>
      <c r="B748" s="3" t="s">
        <v>36</v>
      </c>
      <c r="C748" s="3" t="s">
        <v>7</v>
      </c>
      <c r="D748" s="17">
        <v>9.25</v>
      </c>
      <c r="E748" s="17">
        <v>6.75</v>
      </c>
      <c r="F748" s="10">
        <f t="shared" si="77"/>
        <v>0.72972972972972971</v>
      </c>
      <c r="G748" s="10">
        <f t="shared" si="78"/>
        <v>0.27027027027027029</v>
      </c>
      <c r="H748" s="17">
        <f t="shared" si="79"/>
        <v>2.5</v>
      </c>
      <c r="I748" s="11">
        <v>4.0509259259259258E-4</v>
      </c>
      <c r="J748" s="11">
        <v>2.0023148148148148E-3</v>
      </c>
      <c r="K748" s="8">
        <v>0.14964120370370371</v>
      </c>
      <c r="L748" s="11">
        <v>2.0601851851851853E-3</v>
      </c>
      <c r="M748" s="10">
        <v>0.5</v>
      </c>
      <c r="N748" s="2">
        <f t="shared" si="80"/>
        <v>3</v>
      </c>
      <c r="O748" s="2">
        <f t="shared" si="81"/>
        <v>35</v>
      </c>
      <c r="P748" s="7">
        <f t="shared" si="82"/>
        <v>3.5833333333333335</v>
      </c>
      <c r="Q748" s="4">
        <v>45477</v>
      </c>
      <c r="R748" s="5">
        <f t="shared" si="83"/>
        <v>27</v>
      </c>
    </row>
    <row r="749" spans="1:18" x14ac:dyDescent="0.2">
      <c r="A749" s="3">
        <v>8</v>
      </c>
      <c r="B749" s="3" t="s">
        <v>37</v>
      </c>
      <c r="C749" s="3" t="s">
        <v>8</v>
      </c>
      <c r="D749" s="17">
        <v>45</v>
      </c>
      <c r="E749" s="17">
        <v>42.25</v>
      </c>
      <c r="F749" s="10">
        <f t="shared" si="77"/>
        <v>0.93888888888888888</v>
      </c>
      <c r="G749" s="10">
        <f t="shared" si="78"/>
        <v>6.1111111111111109E-2</v>
      </c>
      <c r="H749" s="17">
        <f t="shared" si="79"/>
        <v>2.75</v>
      </c>
      <c r="I749" s="11">
        <v>2.6620370370370372E-4</v>
      </c>
      <c r="J749" s="11">
        <v>1.8981481481481482E-3</v>
      </c>
      <c r="K749" s="8">
        <v>0.44038194444444445</v>
      </c>
      <c r="L749" s="11">
        <v>1.4467592592592592E-3</v>
      </c>
      <c r="M749" s="10">
        <v>0.67979999999999996</v>
      </c>
      <c r="N749" s="2">
        <f t="shared" si="80"/>
        <v>10</v>
      </c>
      <c r="O749" s="2">
        <f t="shared" si="81"/>
        <v>34</v>
      </c>
      <c r="P749" s="7">
        <f t="shared" si="82"/>
        <v>10.566666666666666</v>
      </c>
      <c r="Q749" s="4">
        <v>45486</v>
      </c>
      <c r="R749" s="5">
        <f t="shared" si="83"/>
        <v>28</v>
      </c>
    </row>
    <row r="750" spans="1:18" x14ac:dyDescent="0.2">
      <c r="A750" s="3">
        <v>9</v>
      </c>
      <c r="B750" s="3" t="s">
        <v>38</v>
      </c>
      <c r="C750" s="3" t="s">
        <v>9</v>
      </c>
      <c r="D750" s="17">
        <v>53.25</v>
      </c>
      <c r="E750" s="17">
        <v>49.5</v>
      </c>
      <c r="F750" s="10">
        <f t="shared" si="77"/>
        <v>0.92957746478873238</v>
      </c>
      <c r="G750" s="10">
        <f t="shared" si="78"/>
        <v>7.0422535211267609E-2</v>
      </c>
      <c r="H750" s="17">
        <f t="shared" si="79"/>
        <v>3.75</v>
      </c>
      <c r="I750" s="11">
        <v>1.8518518518518518E-4</v>
      </c>
      <c r="J750" s="11">
        <v>1.9328703703703704E-3</v>
      </c>
      <c r="K750" s="8">
        <v>2.8900462962962965E-2</v>
      </c>
      <c r="L750" s="11">
        <v>4.409722222222222E-3</v>
      </c>
      <c r="M750" s="10">
        <v>0.77249999999999996</v>
      </c>
      <c r="N750" s="2">
        <f t="shared" si="80"/>
        <v>0</v>
      </c>
      <c r="O750" s="2">
        <f t="shared" si="81"/>
        <v>41</v>
      </c>
      <c r="P750" s="7">
        <f t="shared" si="82"/>
        <v>0.68333333333333335</v>
      </c>
      <c r="Q750" s="4">
        <v>45489</v>
      </c>
      <c r="R750" s="5">
        <f t="shared" si="83"/>
        <v>29</v>
      </c>
    </row>
    <row r="751" spans="1:18" x14ac:dyDescent="0.2">
      <c r="A751" s="3">
        <v>10</v>
      </c>
      <c r="B751" s="3" t="s">
        <v>39</v>
      </c>
      <c r="C751" s="3" t="s">
        <v>10</v>
      </c>
      <c r="D751" s="17">
        <v>62.75</v>
      </c>
      <c r="E751" s="17">
        <v>59.75</v>
      </c>
      <c r="F751" s="10">
        <f t="shared" si="77"/>
        <v>0.952191235059761</v>
      </c>
      <c r="G751" s="10">
        <f t="shared" si="78"/>
        <v>4.7808764940239043E-2</v>
      </c>
      <c r="H751" s="17">
        <f t="shared" si="79"/>
        <v>3</v>
      </c>
      <c r="I751" s="11">
        <v>2.4305555555555555E-4</v>
      </c>
      <c r="J751" s="11">
        <v>1.5972222222222223E-3</v>
      </c>
      <c r="K751" s="8">
        <v>7.3587962962962966E-2</v>
      </c>
      <c r="L751" s="11">
        <v>1.9444444444444444E-3</v>
      </c>
      <c r="M751" s="10">
        <v>0.7177</v>
      </c>
      <c r="N751" s="2">
        <f t="shared" si="80"/>
        <v>1</v>
      </c>
      <c r="O751" s="2">
        <f t="shared" si="81"/>
        <v>45</v>
      </c>
      <c r="P751" s="7">
        <f t="shared" si="82"/>
        <v>1.75</v>
      </c>
      <c r="Q751" s="4">
        <v>45492</v>
      </c>
      <c r="R751" s="5">
        <f t="shared" si="83"/>
        <v>29</v>
      </c>
    </row>
    <row r="752" spans="1:18" x14ac:dyDescent="0.2">
      <c r="A752" s="3">
        <v>11</v>
      </c>
      <c r="B752" s="3" t="s">
        <v>40</v>
      </c>
      <c r="C752" s="3" t="s">
        <v>11</v>
      </c>
      <c r="D752" s="17">
        <v>50</v>
      </c>
      <c r="E752" s="17">
        <v>47.25</v>
      </c>
      <c r="F752" s="10">
        <f t="shared" si="77"/>
        <v>0.94499999999999995</v>
      </c>
      <c r="G752" s="10">
        <f t="shared" si="78"/>
        <v>5.5E-2</v>
      </c>
      <c r="H752" s="17">
        <f t="shared" si="79"/>
        <v>2.75</v>
      </c>
      <c r="I752" s="11">
        <v>2.199074074074074E-4</v>
      </c>
      <c r="J752" s="11">
        <v>2.0023148148148148E-3</v>
      </c>
      <c r="K752" s="8">
        <v>2.4548611111111111E-2</v>
      </c>
      <c r="L752" s="11">
        <v>3.1944444444444446E-3</v>
      </c>
      <c r="M752" s="10">
        <v>0.76259999999999994</v>
      </c>
      <c r="N752" s="2">
        <f t="shared" si="80"/>
        <v>0</v>
      </c>
      <c r="O752" s="2">
        <f t="shared" si="81"/>
        <v>35</v>
      </c>
      <c r="P752" s="7">
        <f t="shared" si="82"/>
        <v>0.58333333333333337</v>
      </c>
      <c r="Q752" s="4">
        <v>45499</v>
      </c>
      <c r="R752" s="5">
        <f t="shared" si="83"/>
        <v>30</v>
      </c>
    </row>
    <row r="753" spans="1:18" x14ac:dyDescent="0.2">
      <c r="A753" s="3">
        <v>12</v>
      </c>
      <c r="B753" s="3" t="s">
        <v>41</v>
      </c>
      <c r="C753" s="3" t="s">
        <v>12</v>
      </c>
      <c r="D753" s="17">
        <v>53.5</v>
      </c>
      <c r="E753" s="17">
        <v>51.25</v>
      </c>
      <c r="F753" s="10">
        <f t="shared" si="77"/>
        <v>0.95794392523364491</v>
      </c>
      <c r="G753" s="10">
        <f t="shared" si="78"/>
        <v>4.2056074766355138E-2</v>
      </c>
      <c r="H753" s="17">
        <f t="shared" si="79"/>
        <v>2.25</v>
      </c>
      <c r="I753" s="11">
        <v>2.8935185185185184E-4</v>
      </c>
      <c r="J753" s="11">
        <v>1.9444444444444444E-3</v>
      </c>
      <c r="K753" s="8">
        <v>0.47572916666666665</v>
      </c>
      <c r="L753" s="11">
        <v>5.0578703703703706E-3</v>
      </c>
      <c r="M753" s="10">
        <v>0.71960000000000002</v>
      </c>
      <c r="N753" s="2">
        <f t="shared" si="80"/>
        <v>11</v>
      </c>
      <c r="O753" s="2">
        <f t="shared" si="81"/>
        <v>25</v>
      </c>
      <c r="P753" s="7">
        <f t="shared" si="82"/>
        <v>11.416666666666666</v>
      </c>
      <c r="Q753" s="4">
        <v>45496</v>
      </c>
      <c r="R753" s="5">
        <f t="shared" si="83"/>
        <v>30</v>
      </c>
    </row>
    <row r="754" spans="1:18" x14ac:dyDescent="0.2">
      <c r="A754" s="3">
        <v>13</v>
      </c>
      <c r="B754" s="3" t="s">
        <v>42</v>
      </c>
      <c r="C754" s="3" t="s">
        <v>13</v>
      </c>
      <c r="D754" s="17">
        <v>46.25</v>
      </c>
      <c r="E754" s="17">
        <v>38.5</v>
      </c>
      <c r="F754" s="10">
        <f t="shared" si="77"/>
        <v>0.83243243243243248</v>
      </c>
      <c r="G754" s="10">
        <f t="shared" si="78"/>
        <v>0.16756756756756758</v>
      </c>
      <c r="H754" s="17">
        <f t="shared" si="79"/>
        <v>7.75</v>
      </c>
      <c r="I754" s="11">
        <v>5.4398148148148144E-4</v>
      </c>
      <c r="J754" s="11">
        <v>2.0370370370370369E-3</v>
      </c>
      <c r="K754" s="8">
        <v>0.65329861111111109</v>
      </c>
      <c r="L754" s="11">
        <v>2.2685185185185187E-3</v>
      </c>
      <c r="M754" s="10">
        <v>0.35909999999999997</v>
      </c>
      <c r="N754" s="2">
        <f t="shared" si="80"/>
        <v>15</v>
      </c>
      <c r="O754" s="2">
        <f t="shared" si="81"/>
        <v>40</v>
      </c>
      <c r="P754" s="7">
        <f t="shared" si="82"/>
        <v>15.666666666666666</v>
      </c>
      <c r="Q754" s="4">
        <v>45488</v>
      </c>
      <c r="R754" s="5">
        <f t="shared" si="83"/>
        <v>29</v>
      </c>
    </row>
    <row r="755" spans="1:18" x14ac:dyDescent="0.2">
      <c r="A755" s="3">
        <v>14</v>
      </c>
      <c r="B755" s="3" t="s">
        <v>43</v>
      </c>
      <c r="C755" s="3" t="s">
        <v>14</v>
      </c>
      <c r="D755" s="17">
        <v>12.25</v>
      </c>
      <c r="E755" s="17">
        <v>11.5</v>
      </c>
      <c r="F755" s="10">
        <f t="shared" si="77"/>
        <v>0.93877551020408168</v>
      </c>
      <c r="G755" s="10">
        <f t="shared" si="78"/>
        <v>6.1224489795918366E-2</v>
      </c>
      <c r="H755" s="17">
        <f t="shared" si="79"/>
        <v>0.75</v>
      </c>
      <c r="I755" s="11">
        <v>4.3981481481481481E-4</v>
      </c>
      <c r="J755" s="11">
        <v>1.6319444444444445E-3</v>
      </c>
      <c r="K755" s="8">
        <v>0.3649074074074074</v>
      </c>
      <c r="L755" s="11">
        <v>1.5740740740740741E-3</v>
      </c>
      <c r="M755" s="10">
        <v>0.52080000000000004</v>
      </c>
      <c r="N755" s="2">
        <f t="shared" si="80"/>
        <v>8</v>
      </c>
      <c r="O755" s="2">
        <f t="shared" si="81"/>
        <v>45</v>
      </c>
      <c r="P755" s="7">
        <f t="shared" si="82"/>
        <v>8.75</v>
      </c>
      <c r="Q755" s="4">
        <v>45487</v>
      </c>
      <c r="R755" s="5">
        <f t="shared" si="83"/>
        <v>29</v>
      </c>
    </row>
    <row r="756" spans="1:18" x14ac:dyDescent="0.2">
      <c r="A756" s="3">
        <v>15</v>
      </c>
      <c r="B756" s="3" t="s">
        <v>47</v>
      </c>
      <c r="C756" s="3" t="s">
        <v>15</v>
      </c>
      <c r="D756" s="17">
        <v>48.25</v>
      </c>
      <c r="E756" s="17">
        <v>46.25</v>
      </c>
      <c r="F756" s="10">
        <f t="shared" si="77"/>
        <v>0.95854922279792742</v>
      </c>
      <c r="G756" s="10">
        <f t="shared" si="78"/>
        <v>4.145077720207254E-2</v>
      </c>
      <c r="H756" s="17">
        <f t="shared" si="79"/>
        <v>2</v>
      </c>
      <c r="I756" s="11">
        <v>2.4305555555555555E-4</v>
      </c>
      <c r="J756" s="11">
        <v>1.9791666666666668E-3</v>
      </c>
      <c r="K756" s="8">
        <v>0.89274305555555555</v>
      </c>
      <c r="L756" s="11">
        <v>2.7430555555555554E-3</v>
      </c>
      <c r="M756" s="10">
        <v>0.75790000000000002</v>
      </c>
      <c r="N756" s="2">
        <f t="shared" si="80"/>
        <v>21</v>
      </c>
      <c r="O756" s="2">
        <f t="shared" si="81"/>
        <v>25</v>
      </c>
      <c r="P756" s="7">
        <f t="shared" si="82"/>
        <v>21.416666666666668</v>
      </c>
      <c r="Q756" s="4">
        <v>45493</v>
      </c>
      <c r="R756" s="5">
        <f t="shared" si="83"/>
        <v>29</v>
      </c>
    </row>
    <row r="757" spans="1:18" x14ac:dyDescent="0.2">
      <c r="A757" s="3">
        <v>16</v>
      </c>
      <c r="B757" s="3" t="s">
        <v>48</v>
      </c>
      <c r="C757" s="3" t="s">
        <v>16</v>
      </c>
      <c r="D757" s="17">
        <v>48.75</v>
      </c>
      <c r="E757" s="17">
        <v>46</v>
      </c>
      <c r="F757" s="10">
        <f t="shared" si="77"/>
        <v>0.94358974358974357</v>
      </c>
      <c r="G757" s="10">
        <f t="shared" si="78"/>
        <v>5.6410256410256411E-2</v>
      </c>
      <c r="H757" s="17">
        <f t="shared" si="79"/>
        <v>2.75</v>
      </c>
      <c r="I757" s="11">
        <v>2.5462962962962961E-4</v>
      </c>
      <c r="J757" s="11">
        <v>1.8402777777777777E-3</v>
      </c>
      <c r="K757" s="8">
        <v>0.12504629629629629</v>
      </c>
      <c r="L757" s="11">
        <v>1.8287037037037037E-3</v>
      </c>
      <c r="M757" s="10">
        <v>0.7</v>
      </c>
      <c r="N757" s="2">
        <f t="shared" si="80"/>
        <v>3</v>
      </c>
      <c r="O757" s="2">
        <f t="shared" si="81"/>
        <v>0</v>
      </c>
      <c r="P757" s="7">
        <f t="shared" si="82"/>
        <v>3</v>
      </c>
      <c r="Q757" s="4">
        <v>45481</v>
      </c>
      <c r="R757" s="5">
        <f t="shared" si="83"/>
        <v>28</v>
      </c>
    </row>
    <row r="758" spans="1:18" x14ac:dyDescent="0.2">
      <c r="A758" s="3">
        <v>17</v>
      </c>
      <c r="B758" s="3" t="s">
        <v>49</v>
      </c>
      <c r="C758" s="3" t="s">
        <v>17</v>
      </c>
      <c r="D758" s="17">
        <v>52.75</v>
      </c>
      <c r="E758" s="17">
        <v>48.75</v>
      </c>
      <c r="F758" s="10">
        <f t="shared" si="77"/>
        <v>0.92417061611374407</v>
      </c>
      <c r="G758" s="10">
        <f t="shared" si="78"/>
        <v>7.582938388625593E-2</v>
      </c>
      <c r="H758" s="17">
        <f t="shared" si="79"/>
        <v>4</v>
      </c>
      <c r="I758" s="11">
        <v>3.9351851851851852E-4</v>
      </c>
      <c r="J758" s="11">
        <v>1.9791666666666668E-3</v>
      </c>
      <c r="K758" s="8">
        <v>0.33862268518518518</v>
      </c>
      <c r="L758" s="11">
        <v>3.1365740740740742E-3</v>
      </c>
      <c r="M758" s="10">
        <v>0.56940000000000002</v>
      </c>
      <c r="N758" s="2">
        <f t="shared" si="80"/>
        <v>8</v>
      </c>
      <c r="O758" s="2">
        <f t="shared" si="81"/>
        <v>7</v>
      </c>
      <c r="P758" s="7">
        <f t="shared" si="82"/>
        <v>8.1166666666666671</v>
      </c>
      <c r="Q758" s="4">
        <v>45488</v>
      </c>
      <c r="R758" s="5">
        <f t="shared" si="83"/>
        <v>29</v>
      </c>
    </row>
    <row r="759" spans="1:18" x14ac:dyDescent="0.2">
      <c r="A759" s="3">
        <v>18</v>
      </c>
      <c r="B759" s="3" t="s">
        <v>44</v>
      </c>
      <c r="C759" s="3" t="s">
        <v>18</v>
      </c>
      <c r="D759" s="17">
        <v>50</v>
      </c>
      <c r="E759" s="17">
        <v>47.5</v>
      </c>
      <c r="F759" s="10">
        <f t="shared" si="77"/>
        <v>0.95</v>
      </c>
      <c r="G759" s="10">
        <f t="shared" si="78"/>
        <v>0.05</v>
      </c>
      <c r="H759" s="17">
        <f t="shared" si="79"/>
        <v>2.5</v>
      </c>
      <c r="I759" s="11">
        <v>1.7361111111111112E-4</v>
      </c>
      <c r="J759" s="11">
        <v>2.0370370370370369E-3</v>
      </c>
      <c r="K759" s="8">
        <v>0.4148148148148148</v>
      </c>
      <c r="L759" s="11">
        <v>2.1527777777777778E-3</v>
      </c>
      <c r="M759" s="10">
        <v>0.80930000000000002</v>
      </c>
      <c r="N759" s="2">
        <f t="shared" si="80"/>
        <v>9</v>
      </c>
      <c r="O759" s="2">
        <f t="shared" si="81"/>
        <v>57</v>
      </c>
      <c r="P759" s="7">
        <f t="shared" si="82"/>
        <v>9.9499999999999993</v>
      </c>
      <c r="Q759" s="4">
        <v>45494</v>
      </c>
      <c r="R759" s="5">
        <f t="shared" si="83"/>
        <v>30</v>
      </c>
    </row>
    <row r="760" spans="1:18" x14ac:dyDescent="0.2">
      <c r="A760" s="3">
        <v>19</v>
      </c>
      <c r="B760" s="3" t="s">
        <v>45</v>
      </c>
      <c r="C760" s="3" t="s">
        <v>19</v>
      </c>
      <c r="D760" s="17">
        <v>12</v>
      </c>
      <c r="E760" s="17">
        <v>11.75</v>
      </c>
      <c r="F760" s="10">
        <f t="shared" si="77"/>
        <v>0.97916666666666663</v>
      </c>
      <c r="G760" s="10">
        <f t="shared" si="78"/>
        <v>2.0833333333333332E-2</v>
      </c>
      <c r="H760" s="17">
        <f t="shared" si="79"/>
        <v>0.25</v>
      </c>
      <c r="I760" s="11">
        <v>1.7361111111111112E-4</v>
      </c>
      <c r="J760" s="11">
        <v>2.2337962962962962E-3</v>
      </c>
      <c r="K760" s="8">
        <v>0.65831018518518514</v>
      </c>
      <c r="L760" s="11">
        <v>2.0601851851851853E-3</v>
      </c>
      <c r="M760" s="10">
        <v>0.8125</v>
      </c>
      <c r="N760" s="2">
        <f t="shared" si="80"/>
        <v>15</v>
      </c>
      <c r="O760" s="2">
        <f t="shared" si="81"/>
        <v>47</v>
      </c>
      <c r="P760" s="7">
        <f t="shared" si="82"/>
        <v>15.783333333333333</v>
      </c>
      <c r="Q760" s="4">
        <v>45493</v>
      </c>
      <c r="R760" s="5">
        <f t="shared" si="83"/>
        <v>29</v>
      </c>
    </row>
    <row r="761" spans="1:18" x14ac:dyDescent="0.2">
      <c r="A761" s="3">
        <v>20</v>
      </c>
      <c r="B761" s="3" t="s">
        <v>46</v>
      </c>
      <c r="C761" s="3" t="s">
        <v>20</v>
      </c>
      <c r="D761" s="17">
        <v>41</v>
      </c>
      <c r="E761" s="17">
        <v>39.75</v>
      </c>
      <c r="F761" s="10">
        <f t="shared" si="77"/>
        <v>0.96951219512195119</v>
      </c>
      <c r="G761" s="10">
        <f t="shared" si="78"/>
        <v>3.048780487804878E-2</v>
      </c>
      <c r="H761" s="17">
        <f t="shared" si="79"/>
        <v>1.25</v>
      </c>
      <c r="I761" s="11">
        <v>2.3148148148148149E-4</v>
      </c>
      <c r="J761" s="11">
        <v>1.9791666666666668E-3</v>
      </c>
      <c r="K761" s="8">
        <v>0.29370370370370369</v>
      </c>
      <c r="L761" s="11">
        <v>3.3217592592592591E-3</v>
      </c>
      <c r="M761" s="10">
        <v>0.77780000000000005</v>
      </c>
      <c r="N761" s="2">
        <f t="shared" si="80"/>
        <v>7</v>
      </c>
      <c r="O761" s="2">
        <f t="shared" si="81"/>
        <v>2</v>
      </c>
      <c r="P761" s="7">
        <f t="shared" si="82"/>
        <v>7.0333333333333332</v>
      </c>
      <c r="Q761" s="4">
        <v>45486</v>
      </c>
      <c r="R761" s="5">
        <f t="shared" si="83"/>
        <v>28</v>
      </c>
    </row>
    <row r="762" spans="1:18" x14ac:dyDescent="0.2">
      <c r="A762" s="3">
        <v>1</v>
      </c>
      <c r="B762" s="3" t="s">
        <v>30</v>
      </c>
      <c r="C762" s="3" t="s">
        <v>1</v>
      </c>
      <c r="D762" s="17">
        <v>10.75</v>
      </c>
      <c r="E762" s="17">
        <v>10.5</v>
      </c>
      <c r="F762" s="10">
        <f t="shared" si="77"/>
        <v>0.97674418604651159</v>
      </c>
      <c r="G762" s="10">
        <f t="shared" si="78"/>
        <v>2.3255813953488372E-2</v>
      </c>
      <c r="H762" s="17">
        <f t="shared" si="79"/>
        <v>0.25</v>
      </c>
      <c r="I762" s="11">
        <v>1.6203703703703703E-4</v>
      </c>
      <c r="J762" s="11">
        <v>1.7592592592592592E-3</v>
      </c>
      <c r="K762" s="8">
        <v>0.43339120370370371</v>
      </c>
      <c r="L762" s="11">
        <v>1.7824074074074075E-3</v>
      </c>
      <c r="M762" s="10">
        <v>0.83720000000000006</v>
      </c>
      <c r="N762" s="2">
        <f t="shared" si="80"/>
        <v>10</v>
      </c>
      <c r="O762" s="2">
        <f t="shared" si="81"/>
        <v>24</v>
      </c>
      <c r="P762" s="7">
        <f t="shared" si="82"/>
        <v>10.4</v>
      </c>
      <c r="Q762" s="4">
        <v>45502</v>
      </c>
      <c r="R762" s="5">
        <f t="shared" si="83"/>
        <v>31</v>
      </c>
    </row>
    <row r="763" spans="1:18" x14ac:dyDescent="0.2">
      <c r="A763" s="3">
        <v>2</v>
      </c>
      <c r="B763" s="3" t="s">
        <v>31</v>
      </c>
      <c r="C763" s="3" t="s">
        <v>2</v>
      </c>
      <c r="D763" s="17">
        <v>59</v>
      </c>
      <c r="E763" s="17">
        <v>55.75</v>
      </c>
      <c r="F763" s="10">
        <f t="shared" si="77"/>
        <v>0.94491525423728817</v>
      </c>
      <c r="G763" s="10">
        <f t="shared" si="78"/>
        <v>5.5084745762711863E-2</v>
      </c>
      <c r="H763" s="17">
        <f t="shared" si="79"/>
        <v>3.25</v>
      </c>
      <c r="I763" s="11">
        <v>3.0092592592592595E-4</v>
      </c>
      <c r="J763" s="11">
        <v>1.9212962962962964E-3</v>
      </c>
      <c r="K763" s="8">
        <v>7.5694444444444446E-3</v>
      </c>
      <c r="L763" s="11">
        <v>2.5231481481481481E-3</v>
      </c>
      <c r="M763" s="10">
        <v>0.64829999999999999</v>
      </c>
      <c r="N763" s="2">
        <f t="shared" si="80"/>
        <v>0</v>
      </c>
      <c r="O763" s="2">
        <f t="shared" si="81"/>
        <v>10</v>
      </c>
      <c r="P763" s="7">
        <f t="shared" si="82"/>
        <v>0.16666666666666666</v>
      </c>
      <c r="Q763" s="4">
        <v>45501</v>
      </c>
      <c r="R763" s="5">
        <f t="shared" si="83"/>
        <v>31</v>
      </c>
    </row>
    <row r="764" spans="1:18" x14ac:dyDescent="0.2">
      <c r="A764" s="3">
        <v>3</v>
      </c>
      <c r="B764" s="3" t="s">
        <v>32</v>
      </c>
      <c r="C764" s="3" t="s">
        <v>3</v>
      </c>
      <c r="D764" s="17">
        <v>67.5</v>
      </c>
      <c r="E764" s="17">
        <v>65.5</v>
      </c>
      <c r="F764" s="10">
        <f t="shared" si="77"/>
        <v>0.97037037037037033</v>
      </c>
      <c r="G764" s="10">
        <f t="shared" si="78"/>
        <v>2.9629629629629631E-2</v>
      </c>
      <c r="H764" s="17">
        <f t="shared" si="79"/>
        <v>2</v>
      </c>
      <c r="I764" s="11">
        <v>1.7361111111111112E-4</v>
      </c>
      <c r="J764" s="11">
        <v>1.8055555555555555E-3</v>
      </c>
      <c r="K764" s="8">
        <v>0.31506944444444446</v>
      </c>
      <c r="L764" s="11">
        <v>1.4814814814814814E-3</v>
      </c>
      <c r="M764" s="10">
        <v>0.83209999999999995</v>
      </c>
      <c r="N764" s="2">
        <f t="shared" si="80"/>
        <v>7</v>
      </c>
      <c r="O764" s="2">
        <f t="shared" si="81"/>
        <v>33</v>
      </c>
      <c r="P764" s="7">
        <f t="shared" si="82"/>
        <v>7.55</v>
      </c>
      <c r="Q764" s="4">
        <v>45481</v>
      </c>
      <c r="R764" s="5">
        <f t="shared" si="83"/>
        <v>28</v>
      </c>
    </row>
    <row r="765" spans="1:18" x14ac:dyDescent="0.2">
      <c r="A765" s="3">
        <v>4</v>
      </c>
      <c r="B765" s="3" t="s">
        <v>33</v>
      </c>
      <c r="C765" s="3" t="s">
        <v>4</v>
      </c>
      <c r="D765" s="17">
        <v>76</v>
      </c>
      <c r="E765" s="17">
        <v>65.5</v>
      </c>
      <c r="F765" s="10">
        <f t="shared" si="77"/>
        <v>0.86184210526315785</v>
      </c>
      <c r="G765" s="10">
        <f t="shared" si="78"/>
        <v>0.13815789473684212</v>
      </c>
      <c r="H765" s="17">
        <f t="shared" si="79"/>
        <v>10.5</v>
      </c>
      <c r="I765" s="11">
        <v>3.9351851851851852E-4</v>
      </c>
      <c r="J765" s="11">
        <v>2.0370370370370369E-3</v>
      </c>
      <c r="K765" s="8">
        <v>0.46600694444444446</v>
      </c>
      <c r="L765" s="11">
        <v>4.8726851851851848E-3</v>
      </c>
      <c r="M765" s="10">
        <v>0.56620000000000004</v>
      </c>
      <c r="N765" s="2">
        <f t="shared" si="80"/>
        <v>11</v>
      </c>
      <c r="O765" s="2">
        <f t="shared" si="81"/>
        <v>11</v>
      </c>
      <c r="P765" s="7">
        <f t="shared" si="82"/>
        <v>11.183333333333334</v>
      </c>
      <c r="Q765" s="4">
        <v>45494</v>
      </c>
      <c r="R765" s="5">
        <f t="shared" si="83"/>
        <v>30</v>
      </c>
    </row>
    <row r="766" spans="1:18" x14ac:dyDescent="0.2">
      <c r="A766" s="3">
        <v>5</v>
      </c>
      <c r="B766" s="3" t="s">
        <v>34</v>
      </c>
      <c r="C766" s="3" t="s">
        <v>5</v>
      </c>
      <c r="D766" s="17">
        <v>71.5</v>
      </c>
      <c r="E766" s="17">
        <v>67.5</v>
      </c>
      <c r="F766" s="10">
        <f t="shared" si="77"/>
        <v>0.94405594405594406</v>
      </c>
      <c r="G766" s="10">
        <f t="shared" si="78"/>
        <v>5.5944055944055944E-2</v>
      </c>
      <c r="H766" s="17">
        <f t="shared" si="79"/>
        <v>4</v>
      </c>
      <c r="I766" s="11">
        <v>2.3148148148148149E-4</v>
      </c>
      <c r="J766" s="11">
        <v>1.9444444444444444E-3</v>
      </c>
      <c r="K766" s="8">
        <v>0.48267361111111112</v>
      </c>
      <c r="L766" s="11">
        <v>2.1527777777777778E-3</v>
      </c>
      <c r="M766" s="10">
        <v>0.71479999999999999</v>
      </c>
      <c r="N766" s="2">
        <f t="shared" si="80"/>
        <v>11</v>
      </c>
      <c r="O766" s="2">
        <f t="shared" si="81"/>
        <v>35</v>
      </c>
      <c r="P766" s="7">
        <f t="shared" si="82"/>
        <v>11.583333333333334</v>
      </c>
      <c r="Q766" s="4">
        <v>45476</v>
      </c>
      <c r="R766" s="5">
        <f t="shared" si="83"/>
        <v>27</v>
      </c>
    </row>
    <row r="767" spans="1:18" x14ac:dyDescent="0.2">
      <c r="A767" s="3">
        <v>6</v>
      </c>
      <c r="B767" s="3" t="s">
        <v>35</v>
      </c>
      <c r="C767" s="3" t="s">
        <v>6</v>
      </c>
      <c r="D767" s="17">
        <v>79.25</v>
      </c>
      <c r="E767" s="17">
        <v>71</v>
      </c>
      <c r="F767" s="10">
        <f t="shared" si="77"/>
        <v>0.89589905362776023</v>
      </c>
      <c r="G767" s="10">
        <f t="shared" si="78"/>
        <v>0.10410094637223975</v>
      </c>
      <c r="H767" s="17">
        <f t="shared" si="79"/>
        <v>8.25</v>
      </c>
      <c r="I767" s="11">
        <v>3.4722222222222224E-4</v>
      </c>
      <c r="J767" s="11">
        <v>1.9444444444444444E-3</v>
      </c>
      <c r="K767" s="8">
        <v>0.58042824074074073</v>
      </c>
      <c r="L767" s="11">
        <v>5.7407407407407407E-3</v>
      </c>
      <c r="M767" s="10">
        <v>0.6603</v>
      </c>
      <c r="N767" s="2">
        <f t="shared" si="80"/>
        <v>13</v>
      </c>
      <c r="O767" s="2">
        <f t="shared" si="81"/>
        <v>55</v>
      </c>
      <c r="P767" s="7">
        <f t="shared" si="82"/>
        <v>13.916666666666666</v>
      </c>
      <c r="Q767" s="4">
        <v>45481</v>
      </c>
      <c r="R767" s="5">
        <f t="shared" si="83"/>
        <v>28</v>
      </c>
    </row>
    <row r="768" spans="1:18" x14ac:dyDescent="0.2">
      <c r="A768" s="3">
        <v>7</v>
      </c>
      <c r="B768" s="3" t="s">
        <v>36</v>
      </c>
      <c r="C768" s="3" t="s">
        <v>7</v>
      </c>
      <c r="D768" s="17">
        <v>117.75</v>
      </c>
      <c r="E768" s="17">
        <v>99</v>
      </c>
      <c r="F768" s="10">
        <f t="shared" si="77"/>
        <v>0.84076433121019112</v>
      </c>
      <c r="G768" s="10">
        <f t="shared" si="78"/>
        <v>0.15923566878980891</v>
      </c>
      <c r="H768" s="17">
        <f t="shared" si="79"/>
        <v>18.75</v>
      </c>
      <c r="I768" s="11">
        <v>6.8287037037037036E-4</v>
      </c>
      <c r="J768" s="11">
        <v>1.8634259259259259E-3</v>
      </c>
      <c r="K768" s="8">
        <v>0.866724537037037</v>
      </c>
      <c r="L768" s="11">
        <v>3.8078703703703703E-3</v>
      </c>
      <c r="M768" s="10">
        <v>0.308</v>
      </c>
      <c r="N768" s="2">
        <f t="shared" si="80"/>
        <v>20</v>
      </c>
      <c r="O768" s="2">
        <f t="shared" si="81"/>
        <v>48</v>
      </c>
      <c r="P768" s="7">
        <f t="shared" si="82"/>
        <v>20.8</v>
      </c>
      <c r="Q768" s="4">
        <v>45501</v>
      </c>
      <c r="R768" s="5">
        <f t="shared" si="83"/>
        <v>31</v>
      </c>
    </row>
    <row r="769" spans="1:18" x14ac:dyDescent="0.2">
      <c r="A769" s="3">
        <v>8</v>
      </c>
      <c r="B769" s="3" t="s">
        <v>37</v>
      </c>
      <c r="C769" s="3" t="s">
        <v>8</v>
      </c>
      <c r="D769" s="17">
        <v>12</v>
      </c>
      <c r="E769" s="17">
        <v>11</v>
      </c>
      <c r="F769" s="10">
        <f t="shared" si="77"/>
        <v>0.91666666666666663</v>
      </c>
      <c r="G769" s="10">
        <f t="shared" si="78"/>
        <v>8.3333333333333329E-2</v>
      </c>
      <c r="H769" s="17">
        <f t="shared" si="79"/>
        <v>1</v>
      </c>
      <c r="I769" s="11">
        <v>3.3564814814814812E-4</v>
      </c>
      <c r="J769" s="11">
        <v>1.7476851851851852E-3</v>
      </c>
      <c r="K769" s="8">
        <v>0.56854166666666661</v>
      </c>
      <c r="L769" s="11">
        <v>2.1643518518518518E-3</v>
      </c>
      <c r="M769" s="10">
        <v>0.65959999999999996</v>
      </c>
      <c r="N769" s="2">
        <f t="shared" si="80"/>
        <v>13</v>
      </c>
      <c r="O769" s="2">
        <f t="shared" si="81"/>
        <v>38</v>
      </c>
      <c r="P769" s="7">
        <f t="shared" si="82"/>
        <v>13.633333333333333</v>
      </c>
      <c r="Q769" s="4">
        <v>45502</v>
      </c>
      <c r="R769" s="5">
        <f t="shared" si="83"/>
        <v>31</v>
      </c>
    </row>
    <row r="770" spans="1:18" x14ac:dyDescent="0.2">
      <c r="A770" s="3">
        <v>9</v>
      </c>
      <c r="B770" s="3" t="s">
        <v>38</v>
      </c>
      <c r="C770" s="3" t="s">
        <v>9</v>
      </c>
      <c r="D770" s="17">
        <v>93.75</v>
      </c>
      <c r="E770" s="17">
        <v>79.25</v>
      </c>
      <c r="F770" s="10">
        <f t="shared" si="77"/>
        <v>0.84533333333333338</v>
      </c>
      <c r="G770" s="10">
        <f t="shared" si="78"/>
        <v>0.15466666666666667</v>
      </c>
      <c r="H770" s="17">
        <f t="shared" si="79"/>
        <v>14.5</v>
      </c>
      <c r="I770" s="11">
        <v>4.9768518518518521E-4</v>
      </c>
      <c r="J770" s="11">
        <v>1.9907407407407408E-3</v>
      </c>
      <c r="K770" s="8">
        <v>6.6018518518518518E-2</v>
      </c>
      <c r="L770" s="11">
        <v>3.5416666666666665E-3</v>
      </c>
      <c r="M770" s="10">
        <v>0.40870000000000001</v>
      </c>
      <c r="N770" s="2">
        <f t="shared" si="80"/>
        <v>1</v>
      </c>
      <c r="O770" s="2">
        <f t="shared" si="81"/>
        <v>35</v>
      </c>
      <c r="P770" s="7">
        <f t="shared" si="82"/>
        <v>1.5833333333333335</v>
      </c>
      <c r="Q770" s="4">
        <v>45500</v>
      </c>
      <c r="R770" s="5">
        <f t="shared" si="83"/>
        <v>30</v>
      </c>
    </row>
    <row r="771" spans="1:18" x14ac:dyDescent="0.2">
      <c r="A771" s="3">
        <v>10</v>
      </c>
      <c r="B771" s="3" t="s">
        <v>39</v>
      </c>
      <c r="C771" s="3" t="s">
        <v>10</v>
      </c>
      <c r="D771" s="17">
        <v>81.75</v>
      </c>
      <c r="E771" s="17">
        <v>77.25</v>
      </c>
      <c r="F771" s="10">
        <f t="shared" ref="F771:F834" si="84">E771/D771</f>
        <v>0.94495412844036697</v>
      </c>
      <c r="G771" s="10">
        <f t="shared" ref="G771:G834" si="85">H771/D771</f>
        <v>5.5045871559633031E-2</v>
      </c>
      <c r="H771" s="17">
        <f t="shared" ref="H771:H834" si="86">D771-E771</f>
        <v>4.5</v>
      </c>
      <c r="I771" s="11">
        <v>2.5462962962962961E-4</v>
      </c>
      <c r="J771" s="11">
        <v>1.9444444444444444E-3</v>
      </c>
      <c r="K771" s="8">
        <v>0.67172453703703705</v>
      </c>
      <c r="L771" s="11">
        <v>2.6157407407407405E-3</v>
      </c>
      <c r="M771" s="10">
        <v>0.68210000000000004</v>
      </c>
      <c r="N771" s="2">
        <f t="shared" ref="N771:N834" si="87">HOUR(K771)</f>
        <v>16</v>
      </c>
      <c r="O771" s="2">
        <f t="shared" ref="O771:O834" si="88">MINUTE(K771)</f>
        <v>7</v>
      </c>
      <c r="P771" s="7">
        <f t="shared" ref="P771:P834" si="89">N771+(O771/60)</f>
        <v>16.116666666666667</v>
      </c>
      <c r="Q771" s="4">
        <v>45491</v>
      </c>
      <c r="R771" s="5">
        <f t="shared" ref="R771:R834" si="90">WEEKNUM(Q771)</f>
        <v>29</v>
      </c>
    </row>
    <row r="772" spans="1:18" x14ac:dyDescent="0.2">
      <c r="A772" s="3">
        <v>11</v>
      </c>
      <c r="B772" s="3" t="s">
        <v>40</v>
      </c>
      <c r="C772" s="3" t="s">
        <v>11</v>
      </c>
      <c r="D772" s="17">
        <v>91.5</v>
      </c>
      <c r="E772" s="17">
        <v>79</v>
      </c>
      <c r="F772" s="10">
        <f t="shared" si="84"/>
        <v>0.86338797814207646</v>
      </c>
      <c r="G772" s="10">
        <f t="shared" si="85"/>
        <v>0.13661202185792351</v>
      </c>
      <c r="H772" s="17">
        <f t="shared" si="86"/>
        <v>12.5</v>
      </c>
      <c r="I772" s="11">
        <v>4.2824074074074075E-4</v>
      </c>
      <c r="J772" s="11">
        <v>1.8981481481481482E-3</v>
      </c>
      <c r="K772" s="8">
        <v>0.50126157407407412</v>
      </c>
      <c r="L772" s="11">
        <v>3.5995370370370369E-3</v>
      </c>
      <c r="M772" s="10">
        <v>0.53739999999999999</v>
      </c>
      <c r="N772" s="2">
        <f t="shared" si="87"/>
        <v>12</v>
      </c>
      <c r="O772" s="2">
        <f t="shared" si="88"/>
        <v>1</v>
      </c>
      <c r="P772" s="7">
        <f t="shared" si="89"/>
        <v>12.016666666666667</v>
      </c>
      <c r="Q772" s="4">
        <v>45480</v>
      </c>
      <c r="R772" s="5">
        <f t="shared" si="90"/>
        <v>28</v>
      </c>
    </row>
    <row r="773" spans="1:18" x14ac:dyDescent="0.2">
      <c r="A773" s="3">
        <v>12</v>
      </c>
      <c r="B773" s="3" t="s">
        <v>41</v>
      </c>
      <c r="C773" s="3" t="s">
        <v>12</v>
      </c>
      <c r="D773" s="17">
        <v>30.25</v>
      </c>
      <c r="E773" s="17">
        <v>26.25</v>
      </c>
      <c r="F773" s="10">
        <f t="shared" si="84"/>
        <v>0.86776859504132231</v>
      </c>
      <c r="G773" s="10">
        <f t="shared" si="85"/>
        <v>0.13223140495867769</v>
      </c>
      <c r="H773" s="17">
        <f t="shared" si="86"/>
        <v>4</v>
      </c>
      <c r="I773" s="11">
        <v>5.4398148148148144E-4</v>
      </c>
      <c r="J773" s="11">
        <v>2.0833333333333333E-3</v>
      </c>
      <c r="K773" s="8">
        <v>0.59128472222222217</v>
      </c>
      <c r="L773" s="11">
        <v>6.030092592592593E-3</v>
      </c>
      <c r="M773" s="10">
        <v>0.6</v>
      </c>
      <c r="N773" s="2">
        <f t="shared" si="87"/>
        <v>14</v>
      </c>
      <c r="O773" s="2">
        <f t="shared" si="88"/>
        <v>11</v>
      </c>
      <c r="P773" s="7">
        <f t="shared" si="89"/>
        <v>14.183333333333334</v>
      </c>
      <c r="Q773" s="4">
        <v>45501</v>
      </c>
      <c r="R773" s="5">
        <f t="shared" si="90"/>
        <v>31</v>
      </c>
    </row>
    <row r="774" spans="1:18" x14ac:dyDescent="0.2">
      <c r="A774" s="3">
        <v>13</v>
      </c>
      <c r="B774" s="3" t="s">
        <v>42</v>
      </c>
      <c r="C774" s="3" t="s">
        <v>13</v>
      </c>
      <c r="D774" s="17">
        <v>71.75</v>
      </c>
      <c r="E774" s="17">
        <v>66.5</v>
      </c>
      <c r="F774" s="10">
        <f t="shared" si="84"/>
        <v>0.92682926829268297</v>
      </c>
      <c r="G774" s="10">
        <f t="shared" si="85"/>
        <v>7.3170731707317069E-2</v>
      </c>
      <c r="H774" s="17">
        <f t="shared" si="86"/>
        <v>5.25</v>
      </c>
      <c r="I774" s="11">
        <v>3.9351851851851852E-4</v>
      </c>
      <c r="J774" s="11">
        <v>2.1527777777777778E-3</v>
      </c>
      <c r="K774" s="8">
        <v>0.20224537037037038</v>
      </c>
      <c r="L774" s="11">
        <v>2.8703703703703703E-3</v>
      </c>
      <c r="M774" s="10">
        <v>0.59719999999999995</v>
      </c>
      <c r="N774" s="2">
        <f t="shared" si="87"/>
        <v>4</v>
      </c>
      <c r="O774" s="2">
        <f t="shared" si="88"/>
        <v>51</v>
      </c>
      <c r="P774" s="7">
        <f t="shared" si="89"/>
        <v>4.8499999999999996</v>
      </c>
      <c r="Q774" s="4">
        <v>45499</v>
      </c>
      <c r="R774" s="5">
        <f t="shared" si="90"/>
        <v>30</v>
      </c>
    </row>
    <row r="775" spans="1:18" x14ac:dyDescent="0.2">
      <c r="A775" s="3">
        <v>14</v>
      </c>
      <c r="B775" s="3" t="s">
        <v>43</v>
      </c>
      <c r="C775" s="3" t="s">
        <v>14</v>
      </c>
      <c r="D775" s="17">
        <v>74.5</v>
      </c>
      <c r="E775" s="17">
        <v>69.25</v>
      </c>
      <c r="F775" s="10">
        <f t="shared" si="84"/>
        <v>0.92953020134228193</v>
      </c>
      <c r="G775" s="10">
        <f t="shared" si="85"/>
        <v>7.0469798657718116E-2</v>
      </c>
      <c r="H775" s="17">
        <f t="shared" si="86"/>
        <v>5.25</v>
      </c>
      <c r="I775" s="11">
        <v>4.5138888888888887E-4</v>
      </c>
      <c r="J775" s="11">
        <v>2.1759259259259258E-3</v>
      </c>
      <c r="K775" s="8">
        <v>0.5347453703703704</v>
      </c>
      <c r="L775" s="11">
        <v>2.488425925925926E-3</v>
      </c>
      <c r="M775" s="10">
        <v>0.51180000000000003</v>
      </c>
      <c r="N775" s="2">
        <f t="shared" si="87"/>
        <v>12</v>
      </c>
      <c r="O775" s="2">
        <f t="shared" si="88"/>
        <v>50</v>
      </c>
      <c r="P775" s="7">
        <f t="shared" si="89"/>
        <v>12.833333333333334</v>
      </c>
      <c r="Q775" s="4">
        <v>45499</v>
      </c>
      <c r="R775" s="5">
        <f t="shared" si="90"/>
        <v>30</v>
      </c>
    </row>
    <row r="776" spans="1:18" x14ac:dyDescent="0.2">
      <c r="A776" s="3">
        <v>15</v>
      </c>
      <c r="B776" s="3" t="s">
        <v>47</v>
      </c>
      <c r="C776" s="3" t="s">
        <v>15</v>
      </c>
      <c r="D776" s="17">
        <v>17.5</v>
      </c>
      <c r="E776" s="17">
        <v>14</v>
      </c>
      <c r="F776" s="10">
        <f t="shared" si="84"/>
        <v>0.8</v>
      </c>
      <c r="G776" s="10">
        <f t="shared" si="85"/>
        <v>0.2</v>
      </c>
      <c r="H776" s="17">
        <f t="shared" si="86"/>
        <v>3.5</v>
      </c>
      <c r="I776" s="11">
        <v>5.3240740740740744E-4</v>
      </c>
      <c r="J776" s="11">
        <v>2.3495370370370371E-3</v>
      </c>
      <c r="K776" s="8">
        <v>0.45572916666666669</v>
      </c>
      <c r="L776" s="11">
        <v>3.5648148148148149E-3</v>
      </c>
      <c r="M776" s="10">
        <v>0.45710000000000001</v>
      </c>
      <c r="N776" s="2">
        <f t="shared" si="87"/>
        <v>10</v>
      </c>
      <c r="O776" s="2">
        <f t="shared" si="88"/>
        <v>56</v>
      </c>
      <c r="P776" s="7">
        <f t="shared" si="89"/>
        <v>10.933333333333334</v>
      </c>
      <c r="Q776" s="4">
        <v>45482</v>
      </c>
      <c r="R776" s="5">
        <f t="shared" si="90"/>
        <v>28</v>
      </c>
    </row>
    <row r="777" spans="1:18" x14ac:dyDescent="0.2">
      <c r="A777" s="3">
        <v>16</v>
      </c>
      <c r="B777" s="3" t="s">
        <v>48</v>
      </c>
      <c r="C777" s="3" t="s">
        <v>16</v>
      </c>
      <c r="D777" s="17">
        <v>71.75</v>
      </c>
      <c r="E777" s="17">
        <v>63.75</v>
      </c>
      <c r="F777" s="10">
        <f t="shared" si="84"/>
        <v>0.88850174216027877</v>
      </c>
      <c r="G777" s="10">
        <f t="shared" si="85"/>
        <v>0.11149825783972125</v>
      </c>
      <c r="H777" s="17">
        <f t="shared" si="86"/>
        <v>8</v>
      </c>
      <c r="I777" s="11">
        <v>4.6296296296296298E-4</v>
      </c>
      <c r="J777" s="11">
        <v>2.4305555555555556E-3</v>
      </c>
      <c r="K777" s="8">
        <v>0.8756018518518518</v>
      </c>
      <c r="L777" s="11">
        <v>2.8819444444444444E-3</v>
      </c>
      <c r="M777" s="10">
        <v>0.46810000000000002</v>
      </c>
      <c r="N777" s="2">
        <f t="shared" si="87"/>
        <v>21</v>
      </c>
      <c r="O777" s="2">
        <f t="shared" si="88"/>
        <v>0</v>
      </c>
      <c r="P777" s="7">
        <f t="shared" si="89"/>
        <v>21</v>
      </c>
      <c r="Q777" s="4">
        <v>45480</v>
      </c>
      <c r="R777" s="5">
        <f t="shared" si="90"/>
        <v>28</v>
      </c>
    </row>
    <row r="778" spans="1:18" x14ac:dyDescent="0.2">
      <c r="A778" s="3">
        <v>17</v>
      </c>
      <c r="B778" s="3" t="s">
        <v>49</v>
      </c>
      <c r="C778" s="3" t="s">
        <v>17</v>
      </c>
      <c r="D778" s="17">
        <v>74.5</v>
      </c>
      <c r="E778" s="17">
        <v>64.75</v>
      </c>
      <c r="F778" s="10">
        <f t="shared" si="84"/>
        <v>0.86912751677852351</v>
      </c>
      <c r="G778" s="10">
        <f t="shared" si="85"/>
        <v>0.13087248322147652</v>
      </c>
      <c r="H778" s="17">
        <f t="shared" si="86"/>
        <v>9.75</v>
      </c>
      <c r="I778" s="11">
        <v>3.4722222222222224E-4</v>
      </c>
      <c r="J778" s="11">
        <v>2.2453703703703702E-3</v>
      </c>
      <c r="K778" s="8">
        <v>0.29903935185185188</v>
      </c>
      <c r="L778" s="11">
        <v>5.0347222222222225E-3</v>
      </c>
      <c r="M778" s="10">
        <v>0.57969999999999999</v>
      </c>
      <c r="N778" s="2">
        <f t="shared" si="87"/>
        <v>7</v>
      </c>
      <c r="O778" s="2">
        <f t="shared" si="88"/>
        <v>10</v>
      </c>
      <c r="P778" s="7">
        <f t="shared" si="89"/>
        <v>7.166666666666667</v>
      </c>
      <c r="Q778" s="4">
        <v>45476</v>
      </c>
      <c r="R778" s="5">
        <f t="shared" si="90"/>
        <v>27</v>
      </c>
    </row>
    <row r="779" spans="1:18" x14ac:dyDescent="0.2">
      <c r="A779" s="3">
        <v>18</v>
      </c>
      <c r="B779" s="3" t="s">
        <v>44</v>
      </c>
      <c r="C779" s="3" t="s">
        <v>18</v>
      </c>
      <c r="D779" s="17">
        <v>86.75</v>
      </c>
      <c r="E779" s="17">
        <v>79.25</v>
      </c>
      <c r="F779" s="10">
        <f t="shared" si="84"/>
        <v>0.91354466858789629</v>
      </c>
      <c r="G779" s="10">
        <f t="shared" si="85"/>
        <v>8.645533141210375E-2</v>
      </c>
      <c r="H779" s="17">
        <f t="shared" si="86"/>
        <v>7.5</v>
      </c>
      <c r="I779" s="11">
        <v>3.4722222222222224E-4</v>
      </c>
      <c r="J779" s="11">
        <v>2.2106481481481482E-3</v>
      </c>
      <c r="K779" s="8">
        <v>0.7368055555555556</v>
      </c>
      <c r="L779" s="11">
        <v>4.0740740740740737E-3</v>
      </c>
      <c r="M779" s="10">
        <v>0.59770000000000001</v>
      </c>
      <c r="N779" s="2">
        <f t="shared" si="87"/>
        <v>17</v>
      </c>
      <c r="O779" s="2">
        <f t="shared" si="88"/>
        <v>41</v>
      </c>
      <c r="P779" s="7">
        <f t="shared" si="89"/>
        <v>17.683333333333334</v>
      </c>
      <c r="Q779" s="4">
        <v>45478</v>
      </c>
      <c r="R779" s="5">
        <f t="shared" si="90"/>
        <v>27</v>
      </c>
    </row>
    <row r="780" spans="1:18" x14ac:dyDescent="0.2">
      <c r="A780" s="3">
        <v>19</v>
      </c>
      <c r="B780" s="3" t="s">
        <v>45</v>
      </c>
      <c r="C780" s="3" t="s">
        <v>19</v>
      </c>
      <c r="D780" s="17">
        <v>103.5</v>
      </c>
      <c r="E780" s="17">
        <v>89</v>
      </c>
      <c r="F780" s="10">
        <f t="shared" si="84"/>
        <v>0.85990338164251212</v>
      </c>
      <c r="G780" s="10">
        <f t="shared" si="85"/>
        <v>0.14009661835748793</v>
      </c>
      <c r="H780" s="17">
        <f t="shared" si="86"/>
        <v>14.5</v>
      </c>
      <c r="I780" s="11">
        <v>4.9768518518518521E-4</v>
      </c>
      <c r="J780" s="11">
        <v>2.3958333333333331E-3</v>
      </c>
      <c r="K780" s="8">
        <v>0.93186342592592597</v>
      </c>
      <c r="L780" s="11">
        <v>1.0787037037037038E-2</v>
      </c>
      <c r="M780" s="10">
        <v>0.47149999999999997</v>
      </c>
      <c r="N780" s="2">
        <f t="shared" si="87"/>
        <v>22</v>
      </c>
      <c r="O780" s="2">
        <f t="shared" si="88"/>
        <v>21</v>
      </c>
      <c r="P780" s="7">
        <f t="shared" si="89"/>
        <v>22.35</v>
      </c>
      <c r="Q780" s="4">
        <v>45492</v>
      </c>
      <c r="R780" s="5">
        <f t="shared" si="90"/>
        <v>29</v>
      </c>
    </row>
    <row r="781" spans="1:18" x14ac:dyDescent="0.2">
      <c r="A781" s="3">
        <v>20</v>
      </c>
      <c r="B781" s="3" t="s">
        <v>46</v>
      </c>
      <c r="C781" s="3" t="s">
        <v>20</v>
      </c>
      <c r="D781" s="17">
        <v>101.5</v>
      </c>
      <c r="E781" s="17">
        <v>90.5</v>
      </c>
      <c r="F781" s="10">
        <f t="shared" si="84"/>
        <v>0.89162561576354682</v>
      </c>
      <c r="G781" s="10">
        <f t="shared" si="85"/>
        <v>0.10837438423645321</v>
      </c>
      <c r="H781" s="17">
        <f t="shared" si="86"/>
        <v>11</v>
      </c>
      <c r="I781" s="11">
        <v>4.2824074074074075E-4</v>
      </c>
      <c r="J781" s="11">
        <v>2.1064814814814813E-3</v>
      </c>
      <c r="K781" s="8">
        <v>0.8541319444444444</v>
      </c>
      <c r="L781" s="11">
        <v>3.6689814814814814E-3</v>
      </c>
      <c r="M781" s="10">
        <v>0.53480000000000005</v>
      </c>
      <c r="N781" s="2">
        <f t="shared" si="87"/>
        <v>20</v>
      </c>
      <c r="O781" s="2">
        <f t="shared" si="88"/>
        <v>29</v>
      </c>
      <c r="P781" s="7">
        <f t="shared" si="89"/>
        <v>20.483333333333334</v>
      </c>
      <c r="Q781" s="4">
        <v>45500</v>
      </c>
      <c r="R781" s="5">
        <f t="shared" si="90"/>
        <v>30</v>
      </c>
    </row>
    <row r="782" spans="1:18" x14ac:dyDescent="0.2">
      <c r="A782" s="3">
        <v>1</v>
      </c>
      <c r="B782" s="3" t="s">
        <v>30</v>
      </c>
      <c r="C782" s="3" t="s">
        <v>1</v>
      </c>
      <c r="D782" s="17">
        <v>91.5</v>
      </c>
      <c r="E782" s="17">
        <v>80.5</v>
      </c>
      <c r="F782" s="10">
        <f t="shared" si="84"/>
        <v>0.8797814207650273</v>
      </c>
      <c r="G782" s="10">
        <f t="shared" si="85"/>
        <v>0.12021857923497267</v>
      </c>
      <c r="H782" s="17">
        <f t="shared" si="86"/>
        <v>11</v>
      </c>
      <c r="I782" s="11">
        <v>4.0509259259259258E-4</v>
      </c>
      <c r="J782" s="11">
        <v>2.1180555555555558E-3</v>
      </c>
      <c r="K782" s="8">
        <v>0.25291666666666668</v>
      </c>
      <c r="L782" s="11">
        <v>7.7777777777777776E-3</v>
      </c>
      <c r="M782" s="10">
        <v>0.5706</v>
      </c>
      <c r="N782" s="2">
        <f t="shared" si="87"/>
        <v>6</v>
      </c>
      <c r="O782" s="2">
        <f t="shared" si="88"/>
        <v>4</v>
      </c>
      <c r="P782" s="7">
        <f t="shared" si="89"/>
        <v>6.0666666666666664</v>
      </c>
      <c r="Q782" s="4">
        <v>45493</v>
      </c>
      <c r="R782" s="5">
        <f t="shared" si="90"/>
        <v>29</v>
      </c>
    </row>
    <row r="783" spans="1:18" x14ac:dyDescent="0.2">
      <c r="A783" s="3">
        <v>2</v>
      </c>
      <c r="B783" s="3" t="s">
        <v>31</v>
      </c>
      <c r="C783" s="3" t="s">
        <v>2</v>
      </c>
      <c r="D783" s="17">
        <v>17</v>
      </c>
      <c r="E783" s="17">
        <v>16</v>
      </c>
      <c r="F783" s="10">
        <f t="shared" si="84"/>
        <v>0.94117647058823528</v>
      </c>
      <c r="G783" s="10">
        <f t="shared" si="85"/>
        <v>5.8823529411764705E-2</v>
      </c>
      <c r="H783" s="17">
        <f t="shared" si="86"/>
        <v>1</v>
      </c>
      <c r="I783" s="11">
        <v>1.6203703703703703E-4</v>
      </c>
      <c r="J783" s="11">
        <v>2.0601851851851853E-3</v>
      </c>
      <c r="K783" s="8">
        <v>8.3796296296296299E-2</v>
      </c>
      <c r="L783" s="11">
        <v>1.4351851851851852E-3</v>
      </c>
      <c r="M783" s="10">
        <v>0.82350000000000001</v>
      </c>
      <c r="N783" s="2">
        <f t="shared" si="87"/>
        <v>2</v>
      </c>
      <c r="O783" s="2">
        <f t="shared" si="88"/>
        <v>0</v>
      </c>
      <c r="P783" s="7">
        <f t="shared" si="89"/>
        <v>2</v>
      </c>
      <c r="Q783" s="4">
        <v>45480</v>
      </c>
      <c r="R783" s="5">
        <f t="shared" si="90"/>
        <v>28</v>
      </c>
    </row>
    <row r="784" spans="1:18" x14ac:dyDescent="0.2">
      <c r="A784" s="3">
        <v>3</v>
      </c>
      <c r="B784" s="3" t="s">
        <v>32</v>
      </c>
      <c r="C784" s="3" t="s">
        <v>3</v>
      </c>
      <c r="D784" s="17">
        <v>87.5</v>
      </c>
      <c r="E784" s="17">
        <v>80</v>
      </c>
      <c r="F784" s="10">
        <f t="shared" si="84"/>
        <v>0.91428571428571426</v>
      </c>
      <c r="G784" s="10">
        <f t="shared" si="85"/>
        <v>8.5714285714285715E-2</v>
      </c>
      <c r="H784" s="17">
        <f t="shared" si="86"/>
        <v>7.5</v>
      </c>
      <c r="I784" s="11">
        <v>4.2824074074074075E-4</v>
      </c>
      <c r="J784" s="11">
        <v>2.2337962962962962E-3</v>
      </c>
      <c r="K784" s="8">
        <v>0.24832175925925926</v>
      </c>
      <c r="L784" s="11">
        <v>3.9236111111111112E-3</v>
      </c>
      <c r="M784" s="10">
        <v>0.54179999999999995</v>
      </c>
      <c r="N784" s="2">
        <f t="shared" si="87"/>
        <v>5</v>
      </c>
      <c r="O784" s="2">
        <f t="shared" si="88"/>
        <v>57</v>
      </c>
      <c r="P784" s="7">
        <f t="shared" si="89"/>
        <v>5.95</v>
      </c>
      <c r="Q784" s="4">
        <v>45488</v>
      </c>
      <c r="R784" s="5">
        <f t="shared" si="90"/>
        <v>29</v>
      </c>
    </row>
    <row r="785" spans="1:18" x14ac:dyDescent="0.2">
      <c r="A785" s="3">
        <v>4</v>
      </c>
      <c r="B785" s="3" t="s">
        <v>33</v>
      </c>
      <c r="C785" s="3" t="s">
        <v>4</v>
      </c>
      <c r="D785" s="17">
        <v>109.25</v>
      </c>
      <c r="E785" s="17">
        <v>88</v>
      </c>
      <c r="F785" s="10">
        <f t="shared" si="84"/>
        <v>0.80549199084668188</v>
      </c>
      <c r="G785" s="10">
        <f t="shared" si="85"/>
        <v>0.19450800915331809</v>
      </c>
      <c r="H785" s="17">
        <f t="shared" si="86"/>
        <v>21.25</v>
      </c>
      <c r="I785" s="11">
        <v>6.018518518518519E-4</v>
      </c>
      <c r="J785" s="11">
        <v>2.0949074074074073E-3</v>
      </c>
      <c r="K785" s="8">
        <v>0.8279050925925926</v>
      </c>
      <c r="L785" s="11">
        <v>6.6319444444444446E-3</v>
      </c>
      <c r="M785" s="10">
        <v>0.41260000000000002</v>
      </c>
      <c r="N785" s="2">
        <f t="shared" si="87"/>
        <v>19</v>
      </c>
      <c r="O785" s="2">
        <f t="shared" si="88"/>
        <v>52</v>
      </c>
      <c r="P785" s="7">
        <f t="shared" si="89"/>
        <v>19.866666666666667</v>
      </c>
      <c r="Q785" s="4">
        <v>45484</v>
      </c>
      <c r="R785" s="5">
        <f t="shared" si="90"/>
        <v>28</v>
      </c>
    </row>
    <row r="786" spans="1:18" x14ac:dyDescent="0.2">
      <c r="A786" s="3">
        <v>5</v>
      </c>
      <c r="B786" s="3" t="s">
        <v>34</v>
      </c>
      <c r="C786" s="3" t="s">
        <v>5</v>
      </c>
      <c r="D786" s="17">
        <v>121</v>
      </c>
      <c r="E786" s="17">
        <v>109.5</v>
      </c>
      <c r="F786" s="10">
        <f t="shared" si="84"/>
        <v>0.9049586776859504</v>
      </c>
      <c r="G786" s="10">
        <f t="shared" si="85"/>
        <v>9.5041322314049589E-2</v>
      </c>
      <c r="H786" s="17">
        <f t="shared" si="86"/>
        <v>11.5</v>
      </c>
      <c r="I786" s="11">
        <v>5.2083333333333333E-4</v>
      </c>
      <c r="J786" s="11">
        <v>2.0486111111111113E-3</v>
      </c>
      <c r="K786" s="8">
        <v>0.38620370370370372</v>
      </c>
      <c r="L786" s="11">
        <v>4.0162037037037041E-3</v>
      </c>
      <c r="M786" s="10">
        <v>0.44790000000000002</v>
      </c>
      <c r="N786" s="2">
        <f t="shared" si="87"/>
        <v>9</v>
      </c>
      <c r="O786" s="2">
        <f t="shared" si="88"/>
        <v>16</v>
      </c>
      <c r="P786" s="7">
        <f t="shared" si="89"/>
        <v>9.2666666666666675</v>
      </c>
      <c r="Q786" s="4">
        <v>45499</v>
      </c>
      <c r="R786" s="5">
        <f t="shared" si="90"/>
        <v>30</v>
      </c>
    </row>
    <row r="787" spans="1:18" x14ac:dyDescent="0.2">
      <c r="A787" s="3">
        <v>6</v>
      </c>
      <c r="B787" s="3" t="s">
        <v>35</v>
      </c>
      <c r="C787" s="3" t="s">
        <v>6</v>
      </c>
      <c r="D787" s="17">
        <v>101.25</v>
      </c>
      <c r="E787" s="17">
        <v>92</v>
      </c>
      <c r="F787" s="10">
        <f t="shared" si="84"/>
        <v>0.90864197530864199</v>
      </c>
      <c r="G787" s="10">
        <f t="shared" si="85"/>
        <v>9.1358024691358022E-2</v>
      </c>
      <c r="H787" s="17">
        <f t="shared" si="86"/>
        <v>9.25</v>
      </c>
      <c r="I787" s="11">
        <v>4.0509259259259258E-4</v>
      </c>
      <c r="J787" s="11">
        <v>2.1875000000000002E-3</v>
      </c>
      <c r="K787" s="8">
        <v>0.3064236111111111</v>
      </c>
      <c r="L787" s="11">
        <v>3.9467592592592592E-3</v>
      </c>
      <c r="M787" s="10">
        <v>0.58099999999999996</v>
      </c>
      <c r="N787" s="2">
        <f t="shared" si="87"/>
        <v>7</v>
      </c>
      <c r="O787" s="2">
        <f t="shared" si="88"/>
        <v>21</v>
      </c>
      <c r="P787" s="7">
        <f t="shared" si="89"/>
        <v>7.35</v>
      </c>
      <c r="Q787" s="4">
        <v>45479</v>
      </c>
      <c r="R787" s="5">
        <f t="shared" si="90"/>
        <v>27</v>
      </c>
    </row>
    <row r="788" spans="1:18" x14ac:dyDescent="0.2">
      <c r="A788" s="3">
        <v>7</v>
      </c>
      <c r="B788" s="3" t="s">
        <v>36</v>
      </c>
      <c r="C788" s="3" t="s">
        <v>7</v>
      </c>
      <c r="D788" s="17">
        <v>142.5</v>
      </c>
      <c r="E788" s="17">
        <v>92</v>
      </c>
      <c r="F788" s="10">
        <f t="shared" si="84"/>
        <v>0.64561403508771931</v>
      </c>
      <c r="G788" s="10">
        <f t="shared" si="85"/>
        <v>0.35438596491228069</v>
      </c>
      <c r="H788" s="17">
        <f t="shared" si="86"/>
        <v>50.5</v>
      </c>
      <c r="I788" s="11">
        <v>8.2175925925925927E-4</v>
      </c>
      <c r="J788" s="11">
        <v>2.3611111111111111E-3</v>
      </c>
      <c r="K788" s="8">
        <v>0.59944444444444445</v>
      </c>
      <c r="L788" s="11">
        <v>1.7951388888888888E-2</v>
      </c>
      <c r="M788" s="10">
        <v>0.2354</v>
      </c>
      <c r="N788" s="2">
        <f t="shared" si="87"/>
        <v>14</v>
      </c>
      <c r="O788" s="2">
        <f t="shared" si="88"/>
        <v>23</v>
      </c>
      <c r="P788" s="7">
        <f t="shared" si="89"/>
        <v>14.383333333333333</v>
      </c>
      <c r="Q788" s="4">
        <v>45488</v>
      </c>
      <c r="R788" s="5">
        <f t="shared" si="90"/>
        <v>29</v>
      </c>
    </row>
    <row r="789" spans="1:18" x14ac:dyDescent="0.2">
      <c r="A789" s="3">
        <v>8</v>
      </c>
      <c r="B789" s="3" t="s">
        <v>37</v>
      </c>
      <c r="C789" s="3" t="s">
        <v>8</v>
      </c>
      <c r="D789" s="17">
        <v>106</v>
      </c>
      <c r="E789" s="17">
        <v>96</v>
      </c>
      <c r="F789" s="10">
        <f t="shared" si="84"/>
        <v>0.90566037735849059</v>
      </c>
      <c r="G789" s="10">
        <f t="shared" si="85"/>
        <v>9.4339622641509441E-2</v>
      </c>
      <c r="H789" s="17">
        <f t="shared" si="86"/>
        <v>10</v>
      </c>
      <c r="I789" s="11">
        <v>5.6712962962962967E-4</v>
      </c>
      <c r="J789" s="11">
        <v>2.2453703703703702E-3</v>
      </c>
      <c r="K789" s="8">
        <v>0.25913194444444443</v>
      </c>
      <c r="L789" s="11">
        <v>6.2037037037037035E-3</v>
      </c>
      <c r="M789" s="10">
        <v>0.3952</v>
      </c>
      <c r="N789" s="2">
        <f t="shared" si="87"/>
        <v>6</v>
      </c>
      <c r="O789" s="2">
        <f t="shared" si="88"/>
        <v>13</v>
      </c>
      <c r="P789" s="7">
        <f t="shared" si="89"/>
        <v>6.2166666666666668</v>
      </c>
      <c r="Q789" s="4">
        <v>45475</v>
      </c>
      <c r="R789" s="5">
        <f t="shared" si="90"/>
        <v>27</v>
      </c>
    </row>
    <row r="790" spans="1:18" x14ac:dyDescent="0.2">
      <c r="A790" s="3">
        <v>9</v>
      </c>
      <c r="B790" s="3" t="s">
        <v>38</v>
      </c>
      <c r="C790" s="3" t="s">
        <v>9</v>
      </c>
      <c r="D790" s="17">
        <v>15</v>
      </c>
      <c r="E790" s="17">
        <v>14.25</v>
      </c>
      <c r="F790" s="10">
        <f t="shared" si="84"/>
        <v>0.95</v>
      </c>
      <c r="G790" s="10">
        <f t="shared" si="85"/>
        <v>0.05</v>
      </c>
      <c r="H790" s="17">
        <f t="shared" si="86"/>
        <v>0.75</v>
      </c>
      <c r="I790" s="11">
        <v>3.7037037037037035E-4</v>
      </c>
      <c r="J790" s="11">
        <v>2.3032407407407407E-3</v>
      </c>
      <c r="K790" s="8">
        <v>0.53387731481481482</v>
      </c>
      <c r="L790" s="11">
        <v>2.0833333333333333E-3</v>
      </c>
      <c r="M790" s="10">
        <v>0.55930000000000002</v>
      </c>
      <c r="N790" s="2">
        <f t="shared" si="87"/>
        <v>12</v>
      </c>
      <c r="O790" s="2">
        <f t="shared" si="88"/>
        <v>48</v>
      </c>
      <c r="P790" s="7">
        <f t="shared" si="89"/>
        <v>12.8</v>
      </c>
      <c r="Q790" s="4">
        <v>45499</v>
      </c>
      <c r="R790" s="5">
        <f t="shared" si="90"/>
        <v>30</v>
      </c>
    </row>
    <row r="791" spans="1:18" x14ac:dyDescent="0.2">
      <c r="A791" s="3">
        <v>10</v>
      </c>
      <c r="B791" s="3" t="s">
        <v>39</v>
      </c>
      <c r="C791" s="3" t="s">
        <v>10</v>
      </c>
      <c r="D791" s="17">
        <v>124.25</v>
      </c>
      <c r="E791" s="17">
        <v>110.5</v>
      </c>
      <c r="F791" s="10">
        <f t="shared" si="84"/>
        <v>0.88933601609657953</v>
      </c>
      <c r="G791" s="10">
        <f t="shared" si="85"/>
        <v>0.11066398390342053</v>
      </c>
      <c r="H791" s="17">
        <f t="shared" si="86"/>
        <v>13.75</v>
      </c>
      <c r="I791" s="11">
        <v>5.5555555555555556E-4</v>
      </c>
      <c r="J791" s="11">
        <v>9.4444444444444445E-3</v>
      </c>
      <c r="K791" s="8">
        <v>0.91395833333333332</v>
      </c>
      <c r="L791" s="11">
        <v>7.4652777777777781E-3</v>
      </c>
      <c r="M791" s="10">
        <v>0.57579999999999998</v>
      </c>
      <c r="N791" s="2">
        <f t="shared" si="87"/>
        <v>21</v>
      </c>
      <c r="O791" s="2">
        <f t="shared" si="88"/>
        <v>56</v>
      </c>
      <c r="P791" s="7">
        <f t="shared" si="89"/>
        <v>21.933333333333334</v>
      </c>
      <c r="Q791" s="4">
        <v>45481</v>
      </c>
      <c r="R791" s="5">
        <f t="shared" si="90"/>
        <v>28</v>
      </c>
    </row>
    <row r="792" spans="1:18" x14ac:dyDescent="0.2">
      <c r="A792" s="3">
        <v>11</v>
      </c>
      <c r="B792" s="3" t="s">
        <v>40</v>
      </c>
      <c r="C792" s="3" t="s">
        <v>11</v>
      </c>
      <c r="D792" s="17">
        <v>107.25</v>
      </c>
      <c r="E792" s="17">
        <v>94.5</v>
      </c>
      <c r="F792" s="10">
        <f t="shared" si="84"/>
        <v>0.88111888111888115</v>
      </c>
      <c r="G792" s="10">
        <f t="shared" si="85"/>
        <v>0.11888111888111888</v>
      </c>
      <c r="H792" s="17">
        <f t="shared" si="86"/>
        <v>12.75</v>
      </c>
      <c r="I792" s="11">
        <v>4.2824074074074075E-4</v>
      </c>
      <c r="J792" s="11">
        <v>1.4467592592592592E-3</v>
      </c>
      <c r="K792" s="8">
        <v>0.20815972222222223</v>
      </c>
      <c r="L792" s="11">
        <v>7.5810185185185182E-3</v>
      </c>
      <c r="M792" s="10">
        <v>0.55289999999999995</v>
      </c>
      <c r="N792" s="2">
        <f t="shared" si="87"/>
        <v>4</v>
      </c>
      <c r="O792" s="2">
        <f t="shared" si="88"/>
        <v>59</v>
      </c>
      <c r="P792" s="7">
        <f t="shared" si="89"/>
        <v>4.9833333333333334</v>
      </c>
      <c r="Q792" s="4">
        <v>45501</v>
      </c>
      <c r="R792" s="5">
        <f t="shared" si="90"/>
        <v>31</v>
      </c>
    </row>
    <row r="793" spans="1:18" x14ac:dyDescent="0.2">
      <c r="A793" s="3">
        <v>12</v>
      </c>
      <c r="B793" s="3" t="s">
        <v>41</v>
      </c>
      <c r="C793" s="3" t="s">
        <v>12</v>
      </c>
      <c r="D793" s="17">
        <v>124.75</v>
      </c>
      <c r="E793" s="17">
        <v>97</v>
      </c>
      <c r="F793" s="10">
        <f t="shared" si="84"/>
        <v>0.77755511022044088</v>
      </c>
      <c r="G793" s="10">
        <f t="shared" si="85"/>
        <v>0.22244488977955912</v>
      </c>
      <c r="H793" s="17">
        <f t="shared" si="86"/>
        <v>27.75</v>
      </c>
      <c r="I793" s="11">
        <v>6.2500000000000001E-4</v>
      </c>
      <c r="J793" s="11">
        <v>1.5625000000000001E-3</v>
      </c>
      <c r="K793" s="8">
        <v>0.12662037037037038</v>
      </c>
      <c r="L793" s="11">
        <v>1.1793981481481482E-2</v>
      </c>
      <c r="M793" s="10">
        <v>0.47760000000000002</v>
      </c>
      <c r="N793" s="2">
        <f t="shared" si="87"/>
        <v>3</v>
      </c>
      <c r="O793" s="2">
        <f t="shared" si="88"/>
        <v>2</v>
      </c>
      <c r="P793" s="7">
        <f t="shared" si="89"/>
        <v>3.0333333333333332</v>
      </c>
      <c r="Q793" s="4">
        <v>45498</v>
      </c>
      <c r="R793" s="5">
        <f t="shared" si="90"/>
        <v>30</v>
      </c>
    </row>
    <row r="794" spans="1:18" x14ac:dyDescent="0.2">
      <c r="A794" s="3">
        <v>13</v>
      </c>
      <c r="B794" s="3" t="s">
        <v>42</v>
      </c>
      <c r="C794" s="3" t="s">
        <v>13</v>
      </c>
      <c r="D794" s="17">
        <v>127.5</v>
      </c>
      <c r="E794" s="17">
        <v>108.5</v>
      </c>
      <c r="F794" s="10">
        <f t="shared" si="84"/>
        <v>0.85098039215686272</v>
      </c>
      <c r="G794" s="10">
        <f t="shared" si="85"/>
        <v>0.14901960784313725</v>
      </c>
      <c r="H794" s="17">
        <f t="shared" si="86"/>
        <v>19</v>
      </c>
      <c r="I794" s="11">
        <v>5.5555555555555556E-4</v>
      </c>
      <c r="J794" s="11">
        <v>2.4189814814814816E-3</v>
      </c>
      <c r="K794" s="8">
        <v>0.99396990740740743</v>
      </c>
      <c r="L794" s="11">
        <v>7.1875000000000003E-3</v>
      </c>
      <c r="M794" s="10">
        <v>0.4219</v>
      </c>
      <c r="N794" s="2">
        <f t="shared" si="87"/>
        <v>23</v>
      </c>
      <c r="O794" s="2">
        <f t="shared" si="88"/>
        <v>51</v>
      </c>
      <c r="P794" s="7">
        <f t="shared" si="89"/>
        <v>23.85</v>
      </c>
      <c r="Q794" s="4">
        <v>45479</v>
      </c>
      <c r="R794" s="5">
        <f t="shared" si="90"/>
        <v>27</v>
      </c>
    </row>
    <row r="795" spans="1:18" x14ac:dyDescent="0.2">
      <c r="A795" s="3">
        <v>14</v>
      </c>
      <c r="B795" s="3" t="s">
        <v>43</v>
      </c>
      <c r="C795" s="3" t="s">
        <v>14</v>
      </c>
      <c r="D795" s="17">
        <v>137.25</v>
      </c>
      <c r="E795" s="17">
        <v>114.5</v>
      </c>
      <c r="F795" s="10">
        <f t="shared" si="84"/>
        <v>0.83424408014571949</v>
      </c>
      <c r="G795" s="10">
        <f t="shared" si="85"/>
        <v>0.16575591985428051</v>
      </c>
      <c r="H795" s="17">
        <f t="shared" si="86"/>
        <v>22.75</v>
      </c>
      <c r="I795" s="11">
        <v>8.4490740740740739E-4</v>
      </c>
      <c r="J795" s="11">
        <v>2.488425925925926E-3</v>
      </c>
      <c r="K795" s="8">
        <v>0.43152777777777779</v>
      </c>
      <c r="L795" s="11">
        <v>6.3888888888888893E-3</v>
      </c>
      <c r="M795" s="10">
        <v>0.29070000000000001</v>
      </c>
      <c r="N795" s="2">
        <f t="shared" si="87"/>
        <v>10</v>
      </c>
      <c r="O795" s="2">
        <f t="shared" si="88"/>
        <v>21</v>
      </c>
      <c r="P795" s="7">
        <f t="shared" si="89"/>
        <v>10.35</v>
      </c>
      <c r="Q795" s="4">
        <v>45481</v>
      </c>
      <c r="R795" s="5">
        <f t="shared" si="90"/>
        <v>28</v>
      </c>
    </row>
    <row r="796" spans="1:18" x14ac:dyDescent="0.2">
      <c r="A796" s="3">
        <v>15</v>
      </c>
      <c r="B796" s="3" t="s">
        <v>47</v>
      </c>
      <c r="C796" s="3" t="s">
        <v>15</v>
      </c>
      <c r="D796" s="17">
        <v>147.5</v>
      </c>
      <c r="E796" s="17">
        <v>111</v>
      </c>
      <c r="F796" s="10">
        <f t="shared" si="84"/>
        <v>0.75254237288135595</v>
      </c>
      <c r="G796" s="10">
        <f t="shared" si="85"/>
        <v>0.24745762711864408</v>
      </c>
      <c r="H796" s="17">
        <f t="shared" si="86"/>
        <v>36.5</v>
      </c>
      <c r="I796" s="11">
        <v>9.6064814814814819E-4</v>
      </c>
      <c r="J796" s="11">
        <v>2.476851851851852E-3</v>
      </c>
      <c r="K796" s="8">
        <v>0.17108796296296297</v>
      </c>
      <c r="L796" s="11">
        <v>6.2268518518518515E-3</v>
      </c>
      <c r="M796" s="10">
        <v>0.1903</v>
      </c>
      <c r="N796" s="2">
        <f t="shared" si="87"/>
        <v>4</v>
      </c>
      <c r="O796" s="2">
        <f t="shared" si="88"/>
        <v>6</v>
      </c>
      <c r="P796" s="7">
        <f t="shared" si="89"/>
        <v>4.0999999999999996</v>
      </c>
      <c r="Q796" s="4">
        <v>45478</v>
      </c>
      <c r="R796" s="5">
        <f t="shared" si="90"/>
        <v>27</v>
      </c>
    </row>
    <row r="797" spans="1:18" x14ac:dyDescent="0.2">
      <c r="A797" s="3">
        <v>16</v>
      </c>
      <c r="B797" s="3" t="s">
        <v>48</v>
      </c>
      <c r="C797" s="3" t="s">
        <v>16</v>
      </c>
      <c r="D797" s="17">
        <v>34.25</v>
      </c>
      <c r="E797" s="17">
        <v>30</v>
      </c>
      <c r="F797" s="10">
        <f t="shared" si="84"/>
        <v>0.87591240875912413</v>
      </c>
      <c r="G797" s="10">
        <f t="shared" si="85"/>
        <v>0.12408759124087591</v>
      </c>
      <c r="H797" s="17">
        <f t="shared" si="86"/>
        <v>4.25</v>
      </c>
      <c r="I797" s="11">
        <v>6.7129629629629625E-4</v>
      </c>
      <c r="J797" s="11">
        <v>2.2106481481481482E-3</v>
      </c>
      <c r="K797" s="8">
        <v>0.82680555555555557</v>
      </c>
      <c r="L797" s="11">
        <v>3.7268518518518519E-3</v>
      </c>
      <c r="M797" s="10">
        <v>0.33090000000000003</v>
      </c>
      <c r="N797" s="2">
        <f t="shared" si="87"/>
        <v>19</v>
      </c>
      <c r="O797" s="2">
        <f t="shared" si="88"/>
        <v>50</v>
      </c>
      <c r="P797" s="7">
        <f t="shared" si="89"/>
        <v>19.833333333333332</v>
      </c>
      <c r="Q797" s="4">
        <v>45478</v>
      </c>
      <c r="R797" s="5">
        <f t="shared" si="90"/>
        <v>27</v>
      </c>
    </row>
    <row r="798" spans="1:18" x14ac:dyDescent="0.2">
      <c r="A798" s="3">
        <v>17</v>
      </c>
      <c r="B798" s="3" t="s">
        <v>49</v>
      </c>
      <c r="C798" s="3" t="s">
        <v>17</v>
      </c>
      <c r="D798" s="17">
        <v>149.5</v>
      </c>
      <c r="E798" s="17">
        <v>119</v>
      </c>
      <c r="F798" s="10">
        <f t="shared" si="84"/>
        <v>0.79598662207357862</v>
      </c>
      <c r="G798" s="10">
        <f t="shared" si="85"/>
        <v>0.20401337792642141</v>
      </c>
      <c r="H798" s="17">
        <f t="shared" si="86"/>
        <v>30.5</v>
      </c>
      <c r="I798" s="11">
        <v>6.7129629629629625E-4</v>
      </c>
      <c r="J798" s="11">
        <v>2.5347222222222221E-3</v>
      </c>
      <c r="K798" s="8">
        <v>5.1666666666666666E-2</v>
      </c>
      <c r="L798" s="11">
        <v>6.076388888888889E-3</v>
      </c>
      <c r="M798" s="10">
        <v>0.32029999999999997</v>
      </c>
      <c r="N798" s="2">
        <f t="shared" si="87"/>
        <v>1</v>
      </c>
      <c r="O798" s="2">
        <f t="shared" si="88"/>
        <v>14</v>
      </c>
      <c r="P798" s="7">
        <f t="shared" si="89"/>
        <v>1.2333333333333334</v>
      </c>
      <c r="Q798" s="4">
        <v>45492</v>
      </c>
      <c r="R798" s="5">
        <f t="shared" si="90"/>
        <v>29</v>
      </c>
    </row>
    <row r="799" spans="1:18" x14ac:dyDescent="0.2">
      <c r="A799" s="3">
        <v>18</v>
      </c>
      <c r="B799" s="3" t="s">
        <v>44</v>
      </c>
      <c r="C799" s="3" t="s">
        <v>18</v>
      </c>
      <c r="D799" s="17">
        <v>57.75</v>
      </c>
      <c r="E799" s="17">
        <v>45</v>
      </c>
      <c r="F799" s="10">
        <f t="shared" si="84"/>
        <v>0.77922077922077926</v>
      </c>
      <c r="G799" s="10">
        <f t="shared" si="85"/>
        <v>0.22077922077922077</v>
      </c>
      <c r="H799" s="17">
        <f t="shared" si="86"/>
        <v>12.75</v>
      </c>
      <c r="I799" s="11">
        <v>7.407407407407407E-4</v>
      </c>
      <c r="J799" s="11">
        <v>2.4652777777777776E-3</v>
      </c>
      <c r="K799" s="8">
        <v>0.34944444444444445</v>
      </c>
      <c r="L799" s="11">
        <v>6.3310185185185188E-3</v>
      </c>
      <c r="M799" s="10">
        <v>0.33779999999999999</v>
      </c>
      <c r="N799" s="2">
        <f t="shared" si="87"/>
        <v>8</v>
      </c>
      <c r="O799" s="2">
        <f t="shared" si="88"/>
        <v>23</v>
      </c>
      <c r="P799" s="7">
        <f t="shared" si="89"/>
        <v>8.3833333333333329</v>
      </c>
      <c r="Q799" s="4">
        <v>45501</v>
      </c>
      <c r="R799" s="5">
        <f t="shared" si="90"/>
        <v>31</v>
      </c>
    </row>
    <row r="800" spans="1:18" x14ac:dyDescent="0.2">
      <c r="A800" s="3">
        <v>19</v>
      </c>
      <c r="B800" s="3" t="s">
        <v>45</v>
      </c>
      <c r="C800" s="3" t="s">
        <v>19</v>
      </c>
      <c r="D800" s="17">
        <v>181</v>
      </c>
      <c r="E800" s="17">
        <v>90.5</v>
      </c>
      <c r="F800" s="10">
        <f t="shared" si="84"/>
        <v>0.5</v>
      </c>
      <c r="G800" s="10">
        <f t="shared" si="85"/>
        <v>0.5</v>
      </c>
      <c r="H800" s="17">
        <f t="shared" si="86"/>
        <v>90.5</v>
      </c>
      <c r="I800" s="11">
        <v>1.4004629629629629E-3</v>
      </c>
      <c r="J800" s="11">
        <v>2.7199074074074074E-3</v>
      </c>
      <c r="K800" s="8">
        <v>0.29305555555555557</v>
      </c>
      <c r="L800" s="11">
        <v>8.5416666666666662E-3</v>
      </c>
      <c r="M800" s="10">
        <v>0.1166</v>
      </c>
      <c r="N800" s="2">
        <f t="shared" si="87"/>
        <v>7</v>
      </c>
      <c r="O800" s="2">
        <f t="shared" si="88"/>
        <v>2</v>
      </c>
      <c r="P800" s="7">
        <f t="shared" si="89"/>
        <v>7.0333333333333332</v>
      </c>
      <c r="Q800" s="4">
        <v>45500</v>
      </c>
      <c r="R800" s="5">
        <f t="shared" si="90"/>
        <v>30</v>
      </c>
    </row>
    <row r="801" spans="1:18" x14ac:dyDescent="0.2">
      <c r="A801" s="3">
        <v>20</v>
      </c>
      <c r="B801" s="3" t="s">
        <v>46</v>
      </c>
      <c r="C801" s="3" t="s">
        <v>20</v>
      </c>
      <c r="D801" s="17">
        <v>183</v>
      </c>
      <c r="E801" s="17">
        <v>91.75</v>
      </c>
      <c r="F801" s="10">
        <f t="shared" si="84"/>
        <v>0.50136612021857918</v>
      </c>
      <c r="G801" s="10">
        <f t="shared" si="85"/>
        <v>0.49863387978142076</v>
      </c>
      <c r="H801" s="17">
        <f t="shared" si="86"/>
        <v>91.25</v>
      </c>
      <c r="I801" s="11">
        <v>1.9444444444444444E-3</v>
      </c>
      <c r="J801" s="11">
        <v>1.9907407407407408E-3</v>
      </c>
      <c r="K801" s="8">
        <v>0.60976851851851854</v>
      </c>
      <c r="L801" s="11">
        <v>1.1550925925925926E-2</v>
      </c>
      <c r="M801" s="10">
        <v>8.09E-2</v>
      </c>
      <c r="N801" s="2">
        <f t="shared" si="87"/>
        <v>14</v>
      </c>
      <c r="O801" s="2">
        <f t="shared" si="88"/>
        <v>38</v>
      </c>
      <c r="P801" s="7">
        <f t="shared" si="89"/>
        <v>14.633333333333333</v>
      </c>
      <c r="Q801" s="4">
        <v>45495</v>
      </c>
      <c r="R801" s="5">
        <f t="shared" si="90"/>
        <v>30</v>
      </c>
    </row>
    <row r="802" spans="1:18" x14ac:dyDescent="0.2">
      <c r="A802" s="3">
        <v>1</v>
      </c>
      <c r="B802" s="3" t="s">
        <v>30</v>
      </c>
      <c r="C802" s="3" t="s">
        <v>1</v>
      </c>
      <c r="D802" s="17">
        <v>145.5</v>
      </c>
      <c r="E802" s="17">
        <v>75.25</v>
      </c>
      <c r="F802" s="10">
        <f t="shared" si="84"/>
        <v>0.51718213058419249</v>
      </c>
      <c r="G802" s="10">
        <f t="shared" si="85"/>
        <v>0.48281786941580757</v>
      </c>
      <c r="H802" s="17">
        <f t="shared" si="86"/>
        <v>70.25</v>
      </c>
      <c r="I802" s="11">
        <v>1.8634259259259259E-3</v>
      </c>
      <c r="J802" s="11">
        <v>2.9282407407407408E-3</v>
      </c>
      <c r="K802" s="8">
        <v>0.76232638888888893</v>
      </c>
      <c r="L802" s="11">
        <v>1.5069444444444444E-2</v>
      </c>
      <c r="M802" s="10">
        <v>0.1208</v>
      </c>
      <c r="N802" s="2">
        <f t="shared" si="87"/>
        <v>18</v>
      </c>
      <c r="O802" s="2">
        <f t="shared" si="88"/>
        <v>17</v>
      </c>
      <c r="P802" s="7">
        <f t="shared" si="89"/>
        <v>18.283333333333335</v>
      </c>
      <c r="Q802" s="4">
        <v>45497</v>
      </c>
      <c r="R802" s="5">
        <f t="shared" si="90"/>
        <v>30</v>
      </c>
    </row>
    <row r="803" spans="1:18" x14ac:dyDescent="0.2">
      <c r="A803" s="3">
        <v>2</v>
      </c>
      <c r="B803" s="3" t="s">
        <v>31</v>
      </c>
      <c r="C803" s="3" t="s">
        <v>2</v>
      </c>
      <c r="D803" s="17">
        <v>155.25</v>
      </c>
      <c r="E803" s="17">
        <v>86</v>
      </c>
      <c r="F803" s="10">
        <f t="shared" si="84"/>
        <v>0.55394524959742353</v>
      </c>
      <c r="G803" s="10">
        <f t="shared" si="85"/>
        <v>0.44605475040257647</v>
      </c>
      <c r="H803" s="17">
        <f t="shared" si="86"/>
        <v>69.25</v>
      </c>
      <c r="I803" s="11">
        <v>1.4699074074074074E-3</v>
      </c>
      <c r="J803" s="11">
        <v>2.4189814814814816E-3</v>
      </c>
      <c r="K803" s="8">
        <v>0.23280092592592594</v>
      </c>
      <c r="L803" s="11">
        <v>8.611111111111111E-3</v>
      </c>
      <c r="M803" s="10">
        <v>0.1447</v>
      </c>
      <c r="N803" s="2">
        <f t="shared" si="87"/>
        <v>5</v>
      </c>
      <c r="O803" s="2">
        <f t="shared" si="88"/>
        <v>35</v>
      </c>
      <c r="P803" s="7">
        <f t="shared" si="89"/>
        <v>5.583333333333333</v>
      </c>
      <c r="Q803" s="4">
        <v>45486</v>
      </c>
      <c r="R803" s="5">
        <f t="shared" si="90"/>
        <v>28</v>
      </c>
    </row>
    <row r="804" spans="1:18" x14ac:dyDescent="0.2">
      <c r="A804" s="3">
        <v>3</v>
      </c>
      <c r="B804" s="3" t="s">
        <v>32</v>
      </c>
      <c r="C804" s="3" t="s">
        <v>3</v>
      </c>
      <c r="D804" s="17">
        <v>29</v>
      </c>
      <c r="E804" s="17">
        <v>26.5</v>
      </c>
      <c r="F804" s="10">
        <f t="shared" si="84"/>
        <v>0.91379310344827591</v>
      </c>
      <c r="G804" s="10">
        <f t="shared" si="85"/>
        <v>8.6206896551724144E-2</v>
      </c>
      <c r="H804" s="17">
        <f t="shared" si="86"/>
        <v>2.5</v>
      </c>
      <c r="I804" s="11">
        <v>3.9351851851851852E-4</v>
      </c>
      <c r="J804" s="11">
        <v>3.0439814814814813E-3</v>
      </c>
      <c r="K804" s="8">
        <v>0.42126157407407405</v>
      </c>
      <c r="L804" s="11">
        <v>3.2870370370370371E-3</v>
      </c>
      <c r="M804" s="10">
        <v>0.62929999999999997</v>
      </c>
      <c r="N804" s="2">
        <f t="shared" si="87"/>
        <v>10</v>
      </c>
      <c r="O804" s="2">
        <f t="shared" si="88"/>
        <v>6</v>
      </c>
      <c r="P804" s="7">
        <f t="shared" si="89"/>
        <v>10.1</v>
      </c>
      <c r="Q804" s="4">
        <v>45500</v>
      </c>
      <c r="R804" s="5">
        <f t="shared" si="90"/>
        <v>30</v>
      </c>
    </row>
    <row r="805" spans="1:18" x14ac:dyDescent="0.2">
      <c r="A805" s="3">
        <v>4</v>
      </c>
      <c r="B805" s="3" t="s">
        <v>33</v>
      </c>
      <c r="C805" s="3" t="s">
        <v>4</v>
      </c>
      <c r="D805" s="17">
        <v>133.25</v>
      </c>
      <c r="E805" s="17">
        <v>75</v>
      </c>
      <c r="F805" s="10">
        <f t="shared" si="84"/>
        <v>0.56285178236397748</v>
      </c>
      <c r="G805" s="10">
        <f t="shared" si="85"/>
        <v>0.43714821763602252</v>
      </c>
      <c r="H805" s="17">
        <f t="shared" si="86"/>
        <v>58.25</v>
      </c>
      <c r="I805" s="11">
        <v>1.5277777777777779E-3</v>
      </c>
      <c r="J805" s="11">
        <v>2.8124999999999999E-3</v>
      </c>
      <c r="K805" s="8">
        <v>0.50798611111111114</v>
      </c>
      <c r="L805" s="11">
        <v>8.611111111111111E-3</v>
      </c>
      <c r="M805" s="10">
        <v>0.1255</v>
      </c>
      <c r="N805" s="2">
        <f t="shared" si="87"/>
        <v>12</v>
      </c>
      <c r="O805" s="2">
        <f t="shared" si="88"/>
        <v>11</v>
      </c>
      <c r="P805" s="7">
        <f t="shared" si="89"/>
        <v>12.183333333333334</v>
      </c>
      <c r="Q805" s="4">
        <v>45493</v>
      </c>
      <c r="R805" s="5">
        <f t="shared" si="90"/>
        <v>29</v>
      </c>
    </row>
    <row r="806" spans="1:18" x14ac:dyDescent="0.2">
      <c r="A806" s="3">
        <v>5</v>
      </c>
      <c r="B806" s="3" t="s">
        <v>34</v>
      </c>
      <c r="C806" s="3" t="s">
        <v>5</v>
      </c>
      <c r="D806" s="17">
        <v>104</v>
      </c>
      <c r="E806" s="17">
        <v>80.5</v>
      </c>
      <c r="F806" s="10">
        <f t="shared" si="84"/>
        <v>0.77403846153846156</v>
      </c>
      <c r="G806" s="10">
        <f t="shared" si="85"/>
        <v>0.22596153846153846</v>
      </c>
      <c r="H806" s="17">
        <f t="shared" si="86"/>
        <v>23.5</v>
      </c>
      <c r="I806" s="11">
        <v>7.407407407407407E-4</v>
      </c>
      <c r="J806" s="11">
        <v>2.476851851851852E-3</v>
      </c>
      <c r="K806" s="8">
        <v>0.70798611111111109</v>
      </c>
      <c r="L806" s="11">
        <v>4.3055555555555555E-3</v>
      </c>
      <c r="M806" s="10">
        <v>0.38590000000000002</v>
      </c>
      <c r="N806" s="2">
        <f t="shared" si="87"/>
        <v>16</v>
      </c>
      <c r="O806" s="2">
        <f t="shared" si="88"/>
        <v>59</v>
      </c>
      <c r="P806" s="7">
        <f t="shared" si="89"/>
        <v>16.983333333333334</v>
      </c>
      <c r="Q806" s="4">
        <v>45501</v>
      </c>
      <c r="R806" s="5">
        <f t="shared" si="90"/>
        <v>31</v>
      </c>
    </row>
    <row r="807" spans="1:18" x14ac:dyDescent="0.2">
      <c r="A807" s="3">
        <v>6</v>
      </c>
      <c r="B807" s="3" t="s">
        <v>35</v>
      </c>
      <c r="C807" s="3" t="s">
        <v>6</v>
      </c>
      <c r="D807" s="17">
        <v>103.75</v>
      </c>
      <c r="E807" s="17">
        <v>64.75</v>
      </c>
      <c r="F807" s="10">
        <f t="shared" si="84"/>
        <v>0.62409638554216873</v>
      </c>
      <c r="G807" s="10">
        <f t="shared" si="85"/>
        <v>0.37590361445783133</v>
      </c>
      <c r="H807" s="17">
        <f t="shared" si="86"/>
        <v>39</v>
      </c>
      <c r="I807" s="11">
        <v>1.5046296296296296E-3</v>
      </c>
      <c r="J807" s="11">
        <v>2.7430555555555554E-3</v>
      </c>
      <c r="K807" s="8">
        <v>0.5084953703703704</v>
      </c>
      <c r="L807" s="11">
        <v>9.4675925925925934E-3</v>
      </c>
      <c r="M807" s="10">
        <v>0.1789</v>
      </c>
      <c r="N807" s="2">
        <f t="shared" si="87"/>
        <v>12</v>
      </c>
      <c r="O807" s="2">
        <f t="shared" si="88"/>
        <v>12</v>
      </c>
      <c r="P807" s="7">
        <f t="shared" si="89"/>
        <v>12.2</v>
      </c>
      <c r="Q807" s="4">
        <v>45485</v>
      </c>
      <c r="R807" s="5">
        <f t="shared" si="90"/>
        <v>28</v>
      </c>
    </row>
    <row r="808" spans="1:18" x14ac:dyDescent="0.2">
      <c r="A808" s="3">
        <v>7</v>
      </c>
      <c r="B808" s="3" t="s">
        <v>36</v>
      </c>
      <c r="C808" s="3" t="s">
        <v>7</v>
      </c>
      <c r="D808" s="17">
        <v>108.25</v>
      </c>
      <c r="E808" s="17">
        <v>72.25</v>
      </c>
      <c r="F808" s="10">
        <f t="shared" si="84"/>
        <v>0.66743648960739033</v>
      </c>
      <c r="G808" s="10">
        <f t="shared" si="85"/>
        <v>0.33256351039260967</v>
      </c>
      <c r="H808" s="17">
        <f t="shared" si="86"/>
        <v>36</v>
      </c>
      <c r="I808" s="11">
        <v>1.1805555555555556E-3</v>
      </c>
      <c r="J808" s="11">
        <v>2.4074074074074076E-3</v>
      </c>
      <c r="K808" s="8">
        <v>0.50230324074074073</v>
      </c>
      <c r="L808" s="11">
        <v>9.1666666666666667E-3</v>
      </c>
      <c r="M808" s="10">
        <v>0.22950000000000001</v>
      </c>
      <c r="N808" s="2">
        <f t="shared" si="87"/>
        <v>12</v>
      </c>
      <c r="O808" s="2">
        <f t="shared" si="88"/>
        <v>3</v>
      </c>
      <c r="P808" s="7">
        <f t="shared" si="89"/>
        <v>12.05</v>
      </c>
      <c r="Q808" s="4">
        <v>45491</v>
      </c>
      <c r="R808" s="5">
        <f t="shared" si="90"/>
        <v>29</v>
      </c>
    </row>
    <row r="809" spans="1:18" x14ac:dyDescent="0.2">
      <c r="A809" s="3">
        <v>8</v>
      </c>
      <c r="B809" s="3" t="s">
        <v>37</v>
      </c>
      <c r="C809" s="3" t="s">
        <v>8</v>
      </c>
      <c r="D809" s="17">
        <v>113.5</v>
      </c>
      <c r="E809" s="17">
        <v>71</v>
      </c>
      <c r="F809" s="10">
        <f t="shared" si="84"/>
        <v>0.62555066079295152</v>
      </c>
      <c r="G809" s="10">
        <f t="shared" si="85"/>
        <v>0.37444933920704848</v>
      </c>
      <c r="H809" s="17">
        <f t="shared" si="86"/>
        <v>42.5</v>
      </c>
      <c r="I809" s="11">
        <v>1.3078703703703703E-3</v>
      </c>
      <c r="J809" s="11">
        <v>2.476851851851852E-3</v>
      </c>
      <c r="K809" s="8">
        <v>7.4594907407407401E-2</v>
      </c>
      <c r="L809" s="11">
        <v>1.3449074074074073E-2</v>
      </c>
      <c r="M809" s="10">
        <v>0.24440000000000001</v>
      </c>
      <c r="N809" s="2">
        <f t="shared" si="87"/>
        <v>1</v>
      </c>
      <c r="O809" s="2">
        <f t="shared" si="88"/>
        <v>47</v>
      </c>
      <c r="P809" s="7">
        <f t="shared" si="89"/>
        <v>1.7833333333333332</v>
      </c>
      <c r="Q809" s="4">
        <v>45503</v>
      </c>
      <c r="R809" s="5">
        <f t="shared" si="90"/>
        <v>31</v>
      </c>
    </row>
    <row r="810" spans="1:18" x14ac:dyDescent="0.2">
      <c r="A810" s="3">
        <v>9</v>
      </c>
      <c r="B810" s="3" t="s">
        <v>38</v>
      </c>
      <c r="C810" s="3" t="s">
        <v>9</v>
      </c>
      <c r="D810" s="17">
        <v>61</v>
      </c>
      <c r="E810" s="17">
        <v>48.75</v>
      </c>
      <c r="F810" s="10">
        <f t="shared" si="84"/>
        <v>0.79918032786885251</v>
      </c>
      <c r="G810" s="10">
        <f t="shared" si="85"/>
        <v>0.20081967213114754</v>
      </c>
      <c r="H810" s="17">
        <f t="shared" si="86"/>
        <v>12.25</v>
      </c>
      <c r="I810" s="11">
        <v>9.837962962962962E-4</v>
      </c>
      <c r="J810" s="11">
        <v>2.673611111111111E-3</v>
      </c>
      <c r="K810" s="8">
        <v>0.27353009259259259</v>
      </c>
      <c r="L810" s="11">
        <v>7.8935185185185185E-3</v>
      </c>
      <c r="M810" s="10">
        <v>0.36670000000000003</v>
      </c>
      <c r="N810" s="2">
        <f t="shared" si="87"/>
        <v>6</v>
      </c>
      <c r="O810" s="2">
        <f t="shared" si="88"/>
        <v>33</v>
      </c>
      <c r="P810" s="7">
        <f t="shared" si="89"/>
        <v>6.55</v>
      </c>
      <c r="Q810" s="4">
        <v>45501</v>
      </c>
      <c r="R810" s="5">
        <f t="shared" si="90"/>
        <v>31</v>
      </c>
    </row>
    <row r="811" spans="1:18" x14ac:dyDescent="0.2">
      <c r="A811" s="3">
        <v>10</v>
      </c>
      <c r="B811" s="3" t="s">
        <v>39</v>
      </c>
      <c r="C811" s="3" t="s">
        <v>10</v>
      </c>
      <c r="D811" s="17">
        <v>12.75</v>
      </c>
      <c r="E811" s="17">
        <v>12</v>
      </c>
      <c r="F811" s="10">
        <f t="shared" si="84"/>
        <v>0.94117647058823528</v>
      </c>
      <c r="G811" s="10">
        <f t="shared" si="85"/>
        <v>5.8823529411764705E-2</v>
      </c>
      <c r="H811" s="17">
        <f t="shared" si="86"/>
        <v>0.75</v>
      </c>
      <c r="I811" s="11">
        <v>1.6203703703703703E-4</v>
      </c>
      <c r="J811" s="11">
        <v>2.3842592592592591E-3</v>
      </c>
      <c r="K811" s="8">
        <v>0.10810185185185185</v>
      </c>
      <c r="L811" s="11">
        <v>2.3263888888888887E-3</v>
      </c>
      <c r="M811" s="10">
        <v>0.84309999999999996</v>
      </c>
      <c r="N811" s="2">
        <f t="shared" si="87"/>
        <v>2</v>
      </c>
      <c r="O811" s="2">
        <f t="shared" si="88"/>
        <v>35</v>
      </c>
      <c r="P811" s="7">
        <f t="shared" si="89"/>
        <v>2.5833333333333335</v>
      </c>
      <c r="Q811" s="4">
        <v>45485</v>
      </c>
      <c r="R811" s="5">
        <f t="shared" si="90"/>
        <v>28</v>
      </c>
    </row>
    <row r="812" spans="1:18" x14ac:dyDescent="0.2">
      <c r="A812" s="3">
        <v>11</v>
      </c>
      <c r="B812" s="3" t="s">
        <v>40</v>
      </c>
      <c r="C812" s="3" t="s">
        <v>11</v>
      </c>
      <c r="D812" s="17">
        <v>50.5</v>
      </c>
      <c r="E812" s="17">
        <v>44</v>
      </c>
      <c r="F812" s="10">
        <f t="shared" si="84"/>
        <v>0.87128712871287128</v>
      </c>
      <c r="G812" s="10">
        <f t="shared" si="85"/>
        <v>0.12871287128712872</v>
      </c>
      <c r="H812" s="17">
        <f t="shared" si="86"/>
        <v>6.5</v>
      </c>
      <c r="I812" s="11">
        <v>2.7777777777777778E-4</v>
      </c>
      <c r="J812" s="11">
        <v>2.5694444444444445E-3</v>
      </c>
      <c r="K812" s="8">
        <v>0.93096064814814816</v>
      </c>
      <c r="L812" s="11">
        <v>3.7962962962962963E-3</v>
      </c>
      <c r="M812" s="10">
        <v>0.67159999999999997</v>
      </c>
      <c r="N812" s="2">
        <f t="shared" si="87"/>
        <v>22</v>
      </c>
      <c r="O812" s="2">
        <f t="shared" si="88"/>
        <v>20</v>
      </c>
      <c r="P812" s="7">
        <f t="shared" si="89"/>
        <v>22.333333333333332</v>
      </c>
      <c r="Q812" s="4">
        <v>45495</v>
      </c>
      <c r="R812" s="5">
        <f t="shared" si="90"/>
        <v>30</v>
      </c>
    </row>
    <row r="813" spans="1:18" x14ac:dyDescent="0.2">
      <c r="A813" s="3">
        <v>12</v>
      </c>
      <c r="B813" s="3" t="s">
        <v>41</v>
      </c>
      <c r="C813" s="3" t="s">
        <v>12</v>
      </c>
      <c r="D813" s="17">
        <v>32</v>
      </c>
      <c r="E813" s="17">
        <v>29.5</v>
      </c>
      <c r="F813" s="10">
        <f t="shared" si="84"/>
        <v>0.921875</v>
      </c>
      <c r="G813" s="10">
        <f t="shared" si="85"/>
        <v>7.8125E-2</v>
      </c>
      <c r="H813" s="17">
        <f t="shared" si="86"/>
        <v>2.5</v>
      </c>
      <c r="I813" s="11">
        <v>3.4722222222222224E-4</v>
      </c>
      <c r="J813" s="11">
        <v>2.5694444444444445E-3</v>
      </c>
      <c r="K813" s="8">
        <v>0.34431712962962963</v>
      </c>
      <c r="L813" s="11">
        <v>5.4745370370370373E-3</v>
      </c>
      <c r="M813" s="10">
        <v>0.74019999999999997</v>
      </c>
      <c r="N813" s="2">
        <f t="shared" si="87"/>
        <v>8</v>
      </c>
      <c r="O813" s="2">
        <f t="shared" si="88"/>
        <v>15</v>
      </c>
      <c r="P813" s="7">
        <f t="shared" si="89"/>
        <v>8.25</v>
      </c>
      <c r="Q813" s="4">
        <v>45474</v>
      </c>
      <c r="R813" s="5">
        <f t="shared" si="90"/>
        <v>27</v>
      </c>
    </row>
    <row r="814" spans="1:18" x14ac:dyDescent="0.2">
      <c r="A814" s="3">
        <v>13</v>
      </c>
      <c r="B814" s="3" t="s">
        <v>42</v>
      </c>
      <c r="C814" s="3" t="s">
        <v>13</v>
      </c>
      <c r="D814" s="17">
        <v>25.5</v>
      </c>
      <c r="E814" s="17">
        <v>25</v>
      </c>
      <c r="F814" s="10">
        <f t="shared" si="84"/>
        <v>0.98039215686274506</v>
      </c>
      <c r="G814" s="10">
        <f t="shared" si="85"/>
        <v>1.9607843137254902E-2</v>
      </c>
      <c r="H814" s="17">
        <f t="shared" si="86"/>
        <v>0.5</v>
      </c>
      <c r="I814" s="11">
        <v>1.6203703703703703E-4</v>
      </c>
      <c r="J814" s="11">
        <v>2.4537037037037036E-3</v>
      </c>
      <c r="K814" s="8">
        <v>0.32232638888888887</v>
      </c>
      <c r="L814" s="11">
        <v>2.1875000000000002E-3</v>
      </c>
      <c r="M814" s="10">
        <v>0.85289999999999999</v>
      </c>
      <c r="N814" s="2">
        <f t="shared" si="87"/>
        <v>7</v>
      </c>
      <c r="O814" s="2">
        <f t="shared" si="88"/>
        <v>44</v>
      </c>
      <c r="P814" s="7">
        <f t="shared" si="89"/>
        <v>7.7333333333333334</v>
      </c>
      <c r="Q814" s="4">
        <v>45501</v>
      </c>
      <c r="R814" s="5">
        <f t="shared" si="90"/>
        <v>31</v>
      </c>
    </row>
    <row r="815" spans="1:18" x14ac:dyDescent="0.2">
      <c r="A815" s="3">
        <v>14</v>
      </c>
      <c r="B815" s="3" t="s">
        <v>43</v>
      </c>
      <c r="C815" s="3" t="s">
        <v>14</v>
      </c>
      <c r="D815" s="17">
        <v>50.25</v>
      </c>
      <c r="E815" s="17">
        <v>42.25</v>
      </c>
      <c r="F815" s="10">
        <f t="shared" si="84"/>
        <v>0.84079601990049746</v>
      </c>
      <c r="G815" s="10">
        <f t="shared" si="85"/>
        <v>0.15920398009950248</v>
      </c>
      <c r="H815" s="17">
        <f t="shared" si="86"/>
        <v>8</v>
      </c>
      <c r="I815" s="11">
        <v>3.7037037037037035E-4</v>
      </c>
      <c r="J815" s="11">
        <v>2.3726851851851851E-3</v>
      </c>
      <c r="K815" s="8">
        <v>9.4525462962962964E-2</v>
      </c>
      <c r="L815" s="11">
        <v>4.3055555555555555E-3</v>
      </c>
      <c r="M815" s="10">
        <v>0.58079999999999998</v>
      </c>
      <c r="N815" s="2">
        <f t="shared" si="87"/>
        <v>2</v>
      </c>
      <c r="O815" s="2">
        <f t="shared" si="88"/>
        <v>16</v>
      </c>
      <c r="P815" s="7">
        <f t="shared" si="89"/>
        <v>2.2666666666666666</v>
      </c>
      <c r="Q815" s="4">
        <v>45480</v>
      </c>
      <c r="R815" s="5">
        <f t="shared" si="90"/>
        <v>28</v>
      </c>
    </row>
    <row r="816" spans="1:18" x14ac:dyDescent="0.2">
      <c r="A816" s="3">
        <v>15</v>
      </c>
      <c r="B816" s="3" t="s">
        <v>47</v>
      </c>
      <c r="C816" s="3" t="s">
        <v>15</v>
      </c>
      <c r="D816" s="17">
        <v>65.25</v>
      </c>
      <c r="E816" s="17">
        <v>48.75</v>
      </c>
      <c r="F816" s="10">
        <f t="shared" si="84"/>
        <v>0.74712643678160917</v>
      </c>
      <c r="G816" s="10">
        <f t="shared" si="85"/>
        <v>0.25287356321839083</v>
      </c>
      <c r="H816" s="17">
        <f t="shared" si="86"/>
        <v>16.5</v>
      </c>
      <c r="I816" s="11">
        <v>7.0601851851851847E-4</v>
      </c>
      <c r="J816" s="11">
        <v>2.3958333333333331E-3</v>
      </c>
      <c r="K816" s="8">
        <v>0.97863425925925929</v>
      </c>
      <c r="L816" s="11">
        <v>5.4976851851851853E-3</v>
      </c>
      <c r="M816" s="10">
        <v>0.37980000000000003</v>
      </c>
      <c r="N816" s="2">
        <f t="shared" si="87"/>
        <v>23</v>
      </c>
      <c r="O816" s="2">
        <f t="shared" si="88"/>
        <v>29</v>
      </c>
      <c r="P816" s="7">
        <f t="shared" si="89"/>
        <v>23.483333333333334</v>
      </c>
      <c r="Q816" s="4">
        <v>45488</v>
      </c>
      <c r="R816" s="5">
        <f t="shared" si="90"/>
        <v>29</v>
      </c>
    </row>
    <row r="817" spans="1:18" x14ac:dyDescent="0.2">
      <c r="A817" s="3">
        <v>16</v>
      </c>
      <c r="B817" s="3" t="s">
        <v>48</v>
      </c>
      <c r="C817" s="3" t="s">
        <v>16</v>
      </c>
      <c r="D817" s="17">
        <v>50.25</v>
      </c>
      <c r="E817" s="17">
        <v>43.25</v>
      </c>
      <c r="F817" s="10">
        <f t="shared" si="84"/>
        <v>0.86069651741293529</v>
      </c>
      <c r="G817" s="10">
        <f t="shared" si="85"/>
        <v>0.13930348258706468</v>
      </c>
      <c r="H817" s="17">
        <f t="shared" si="86"/>
        <v>7</v>
      </c>
      <c r="I817" s="11">
        <v>4.7453703703703704E-4</v>
      </c>
      <c r="J817" s="11">
        <v>2.2569444444444442E-3</v>
      </c>
      <c r="K817" s="8">
        <v>0.39754629629629629</v>
      </c>
      <c r="L817" s="11">
        <v>4.7453703703703703E-3</v>
      </c>
      <c r="M817" s="10">
        <v>0.59499999999999997</v>
      </c>
      <c r="N817" s="2">
        <f t="shared" si="87"/>
        <v>9</v>
      </c>
      <c r="O817" s="2">
        <f t="shared" si="88"/>
        <v>32</v>
      </c>
      <c r="P817" s="7">
        <f t="shared" si="89"/>
        <v>9.5333333333333332</v>
      </c>
      <c r="Q817" s="4">
        <v>45485</v>
      </c>
      <c r="R817" s="5">
        <f t="shared" si="90"/>
        <v>28</v>
      </c>
    </row>
    <row r="818" spans="1:18" x14ac:dyDescent="0.2">
      <c r="A818" s="3">
        <v>17</v>
      </c>
      <c r="B818" s="3" t="s">
        <v>49</v>
      </c>
      <c r="C818" s="3" t="s">
        <v>17</v>
      </c>
      <c r="D818" s="17">
        <v>16</v>
      </c>
      <c r="E818" s="17">
        <v>15.25</v>
      </c>
      <c r="F818" s="10">
        <f t="shared" si="84"/>
        <v>0.953125</v>
      </c>
      <c r="G818" s="10">
        <f t="shared" si="85"/>
        <v>4.6875E-2</v>
      </c>
      <c r="H818" s="17">
        <f t="shared" si="86"/>
        <v>0.75</v>
      </c>
      <c r="I818" s="11">
        <v>1.0416666666666667E-4</v>
      </c>
      <c r="J818" s="11">
        <v>2.2569444444444442E-3</v>
      </c>
      <c r="K818" s="8">
        <v>0.21856481481481482</v>
      </c>
      <c r="L818" s="11">
        <v>1.6550925925925926E-3</v>
      </c>
      <c r="M818" s="10">
        <v>0.92059999999999997</v>
      </c>
      <c r="N818" s="2">
        <f t="shared" si="87"/>
        <v>5</v>
      </c>
      <c r="O818" s="2">
        <f t="shared" si="88"/>
        <v>14</v>
      </c>
      <c r="P818" s="7">
        <f t="shared" si="89"/>
        <v>5.2333333333333334</v>
      </c>
      <c r="Q818" s="4">
        <v>45488</v>
      </c>
      <c r="R818" s="5">
        <f t="shared" si="90"/>
        <v>29</v>
      </c>
    </row>
    <row r="819" spans="1:18" x14ac:dyDescent="0.2">
      <c r="A819" s="3">
        <v>18</v>
      </c>
      <c r="B819" s="3" t="s">
        <v>44</v>
      </c>
      <c r="C819" s="3" t="s">
        <v>18</v>
      </c>
      <c r="D819" s="17">
        <v>50</v>
      </c>
      <c r="E819" s="17">
        <v>42</v>
      </c>
      <c r="F819" s="10">
        <f t="shared" si="84"/>
        <v>0.84</v>
      </c>
      <c r="G819" s="10">
        <f t="shared" si="85"/>
        <v>0.16</v>
      </c>
      <c r="H819" s="17">
        <f t="shared" si="86"/>
        <v>8</v>
      </c>
      <c r="I819" s="11">
        <v>5.9027777777777778E-4</v>
      </c>
      <c r="J819" s="11">
        <v>2.3495370370370371E-3</v>
      </c>
      <c r="K819" s="8">
        <v>0.99192129629629633</v>
      </c>
      <c r="L819" s="11">
        <v>4.6990740740740743E-3</v>
      </c>
      <c r="M819" s="10">
        <v>0.4874</v>
      </c>
      <c r="N819" s="2">
        <f t="shared" si="87"/>
        <v>23</v>
      </c>
      <c r="O819" s="2">
        <f t="shared" si="88"/>
        <v>48</v>
      </c>
      <c r="P819" s="7">
        <f t="shared" si="89"/>
        <v>23.8</v>
      </c>
      <c r="Q819" s="4">
        <v>45481</v>
      </c>
      <c r="R819" s="5">
        <f t="shared" si="90"/>
        <v>28</v>
      </c>
    </row>
    <row r="820" spans="1:18" x14ac:dyDescent="0.2">
      <c r="A820" s="3">
        <v>19</v>
      </c>
      <c r="B820" s="3" t="s">
        <v>45</v>
      </c>
      <c r="C820" s="3" t="s">
        <v>19</v>
      </c>
      <c r="D820" s="17">
        <v>39.5</v>
      </c>
      <c r="E820" s="17">
        <v>37</v>
      </c>
      <c r="F820" s="10">
        <f t="shared" si="84"/>
        <v>0.93670886075949367</v>
      </c>
      <c r="G820" s="10">
        <f t="shared" si="85"/>
        <v>6.3291139240506333E-2</v>
      </c>
      <c r="H820" s="17">
        <f t="shared" si="86"/>
        <v>2.5</v>
      </c>
      <c r="I820" s="11">
        <v>3.4722222222222224E-4</v>
      </c>
      <c r="J820" s="11">
        <v>2.2800925925925927E-3</v>
      </c>
      <c r="K820" s="8">
        <v>0.15434027777777778</v>
      </c>
      <c r="L820" s="11">
        <v>2.8703703703703703E-3</v>
      </c>
      <c r="M820" s="10">
        <v>0.56689999999999996</v>
      </c>
      <c r="N820" s="2">
        <f t="shared" si="87"/>
        <v>3</v>
      </c>
      <c r="O820" s="2">
        <f t="shared" si="88"/>
        <v>42</v>
      </c>
      <c r="P820" s="7">
        <f t="shared" si="89"/>
        <v>3.7</v>
      </c>
      <c r="Q820" s="4">
        <v>45498</v>
      </c>
      <c r="R820" s="5">
        <f t="shared" si="90"/>
        <v>30</v>
      </c>
    </row>
    <row r="821" spans="1:18" x14ac:dyDescent="0.2">
      <c r="A821" s="3">
        <v>20</v>
      </c>
      <c r="B821" s="3" t="s">
        <v>46</v>
      </c>
      <c r="C821" s="3" t="s">
        <v>20</v>
      </c>
      <c r="D821" s="17">
        <v>43.5</v>
      </c>
      <c r="E821" s="17">
        <v>38.75</v>
      </c>
      <c r="F821" s="10">
        <f t="shared" si="84"/>
        <v>0.89080459770114939</v>
      </c>
      <c r="G821" s="10">
        <f t="shared" si="85"/>
        <v>0.10919540229885058</v>
      </c>
      <c r="H821" s="17">
        <f t="shared" si="86"/>
        <v>4.75</v>
      </c>
      <c r="I821" s="11">
        <v>3.0092592592592595E-4</v>
      </c>
      <c r="J821" s="11">
        <v>2.0949074074074073E-3</v>
      </c>
      <c r="K821" s="8">
        <v>0.19798611111111111</v>
      </c>
      <c r="L821" s="11">
        <v>3.5879629629629629E-3</v>
      </c>
      <c r="M821" s="10">
        <v>0.62350000000000005</v>
      </c>
      <c r="N821" s="2">
        <f t="shared" si="87"/>
        <v>4</v>
      </c>
      <c r="O821" s="2">
        <f t="shared" si="88"/>
        <v>45</v>
      </c>
      <c r="P821" s="7">
        <f t="shared" si="89"/>
        <v>4.75</v>
      </c>
      <c r="Q821" s="4">
        <v>45483</v>
      </c>
      <c r="R821" s="5">
        <f t="shared" si="90"/>
        <v>28</v>
      </c>
    </row>
    <row r="822" spans="1:18" x14ac:dyDescent="0.2">
      <c r="A822" s="3">
        <v>1</v>
      </c>
      <c r="B822" s="3" t="s">
        <v>30</v>
      </c>
      <c r="C822" s="3" t="s">
        <v>1</v>
      </c>
      <c r="D822" s="17">
        <v>16.75</v>
      </c>
      <c r="E822" s="17">
        <v>16</v>
      </c>
      <c r="F822" s="10">
        <f t="shared" si="84"/>
        <v>0.95522388059701491</v>
      </c>
      <c r="G822" s="10">
        <f t="shared" si="85"/>
        <v>4.4776119402985072E-2</v>
      </c>
      <c r="H822" s="17">
        <f t="shared" si="86"/>
        <v>0.75</v>
      </c>
      <c r="I822" s="11">
        <v>3.0092592592592595E-4</v>
      </c>
      <c r="J822" s="11">
        <v>2.4421296296296296E-3</v>
      </c>
      <c r="K822" s="8">
        <v>0.47197916666666667</v>
      </c>
      <c r="L822" s="11">
        <v>3.449074074074074E-3</v>
      </c>
      <c r="M822" s="10">
        <v>0.71209999999999996</v>
      </c>
      <c r="N822" s="2">
        <f t="shared" si="87"/>
        <v>11</v>
      </c>
      <c r="O822" s="2">
        <f t="shared" si="88"/>
        <v>19</v>
      </c>
      <c r="P822" s="7">
        <f t="shared" si="89"/>
        <v>11.316666666666666</v>
      </c>
      <c r="Q822" s="4">
        <v>45478</v>
      </c>
      <c r="R822" s="5">
        <f t="shared" si="90"/>
        <v>27</v>
      </c>
    </row>
    <row r="823" spans="1:18" x14ac:dyDescent="0.2">
      <c r="A823" s="3">
        <v>2</v>
      </c>
      <c r="B823" s="3" t="s">
        <v>31</v>
      </c>
      <c r="C823" s="3" t="s">
        <v>2</v>
      </c>
      <c r="D823" s="17">
        <v>6</v>
      </c>
      <c r="E823" s="17">
        <v>5.75</v>
      </c>
      <c r="F823" s="10">
        <f t="shared" si="84"/>
        <v>0.95833333333333337</v>
      </c>
      <c r="G823" s="10">
        <f t="shared" si="85"/>
        <v>4.1666666666666664E-2</v>
      </c>
      <c r="H823" s="17">
        <f t="shared" si="86"/>
        <v>0.25</v>
      </c>
      <c r="I823" s="11">
        <v>2.6620370370370372E-4</v>
      </c>
      <c r="J823" s="11">
        <v>1.9675925925925924E-3</v>
      </c>
      <c r="K823" s="8">
        <v>0.74465277777777783</v>
      </c>
      <c r="L823" s="11">
        <v>1.4004629629629629E-3</v>
      </c>
      <c r="M823" s="10">
        <v>0.75</v>
      </c>
      <c r="N823" s="2">
        <f t="shared" si="87"/>
        <v>17</v>
      </c>
      <c r="O823" s="2">
        <f t="shared" si="88"/>
        <v>52</v>
      </c>
      <c r="P823" s="7">
        <f t="shared" si="89"/>
        <v>17.866666666666667</v>
      </c>
      <c r="Q823" s="4">
        <v>45494</v>
      </c>
      <c r="R823" s="5">
        <f t="shared" si="90"/>
        <v>30</v>
      </c>
    </row>
    <row r="824" spans="1:18" x14ac:dyDescent="0.2">
      <c r="A824" s="3">
        <v>3</v>
      </c>
      <c r="B824" s="3" t="s">
        <v>32</v>
      </c>
      <c r="C824" s="3" t="s">
        <v>3</v>
      </c>
      <c r="D824" s="17">
        <v>26.5</v>
      </c>
      <c r="E824" s="17">
        <v>23</v>
      </c>
      <c r="F824" s="10">
        <f t="shared" si="84"/>
        <v>0.86792452830188682</v>
      </c>
      <c r="G824" s="10">
        <f t="shared" si="85"/>
        <v>0.13207547169811321</v>
      </c>
      <c r="H824" s="17">
        <f t="shared" si="86"/>
        <v>3.5</v>
      </c>
      <c r="I824" s="11">
        <v>5.0925925925925921E-4</v>
      </c>
      <c r="J824" s="11">
        <v>2.1180555555555558E-3</v>
      </c>
      <c r="K824" s="8">
        <v>0.4614699074074074</v>
      </c>
      <c r="L824" s="11">
        <v>3.5185185185185185E-3</v>
      </c>
      <c r="M824" s="10">
        <v>0.45629999999999998</v>
      </c>
      <c r="N824" s="2">
        <f t="shared" si="87"/>
        <v>11</v>
      </c>
      <c r="O824" s="2">
        <f t="shared" si="88"/>
        <v>4</v>
      </c>
      <c r="P824" s="7">
        <f t="shared" si="89"/>
        <v>11.066666666666666</v>
      </c>
      <c r="Q824" s="4">
        <v>45501</v>
      </c>
      <c r="R824" s="5">
        <f t="shared" si="90"/>
        <v>31</v>
      </c>
    </row>
    <row r="825" spans="1:18" x14ac:dyDescent="0.2">
      <c r="A825" s="3">
        <v>4</v>
      </c>
      <c r="B825" s="3" t="s">
        <v>33</v>
      </c>
      <c r="C825" s="3" t="s">
        <v>4</v>
      </c>
      <c r="D825" s="17">
        <v>13</v>
      </c>
      <c r="E825" s="17">
        <v>12.5</v>
      </c>
      <c r="F825" s="10">
        <f t="shared" si="84"/>
        <v>0.96153846153846156</v>
      </c>
      <c r="G825" s="10">
        <f t="shared" si="85"/>
        <v>3.8461538461538464E-2</v>
      </c>
      <c r="H825" s="17">
        <f t="shared" si="86"/>
        <v>0.5</v>
      </c>
      <c r="I825" s="11">
        <v>1.273148148148148E-4</v>
      </c>
      <c r="J825" s="11">
        <v>2.3032407407407407E-3</v>
      </c>
      <c r="K825" s="8">
        <v>4.9479166666666664E-2</v>
      </c>
      <c r="L825" s="11">
        <v>9.7222222222222219E-4</v>
      </c>
      <c r="M825" s="10">
        <v>0.88460000000000005</v>
      </c>
      <c r="N825" s="2">
        <f t="shared" si="87"/>
        <v>1</v>
      </c>
      <c r="O825" s="2">
        <f t="shared" si="88"/>
        <v>11</v>
      </c>
      <c r="P825" s="7">
        <f t="shared" si="89"/>
        <v>1.1833333333333333</v>
      </c>
      <c r="Q825" s="4">
        <v>45489</v>
      </c>
      <c r="R825" s="5">
        <f t="shared" si="90"/>
        <v>29</v>
      </c>
    </row>
    <row r="826" spans="1:18" x14ac:dyDescent="0.2">
      <c r="A826" s="3">
        <v>5</v>
      </c>
      <c r="B826" s="3" t="s">
        <v>34</v>
      </c>
      <c r="C826" s="3" t="s">
        <v>5</v>
      </c>
      <c r="D826" s="17">
        <v>55.75</v>
      </c>
      <c r="E826" s="17">
        <v>50.75</v>
      </c>
      <c r="F826" s="10">
        <f t="shared" si="84"/>
        <v>0.91031390134529144</v>
      </c>
      <c r="G826" s="10">
        <f t="shared" si="85"/>
        <v>8.9686098654708515E-2</v>
      </c>
      <c r="H826" s="17">
        <f t="shared" si="86"/>
        <v>5</v>
      </c>
      <c r="I826" s="11">
        <v>3.5879629629629629E-4</v>
      </c>
      <c r="J826" s="11">
        <v>2.2916666666666667E-3</v>
      </c>
      <c r="K826" s="8">
        <v>0.86484953703703704</v>
      </c>
      <c r="L826" s="11">
        <v>2.9050925925925928E-3</v>
      </c>
      <c r="M826" s="10">
        <v>0.621</v>
      </c>
      <c r="N826" s="2">
        <f t="shared" si="87"/>
        <v>20</v>
      </c>
      <c r="O826" s="2">
        <f t="shared" si="88"/>
        <v>45</v>
      </c>
      <c r="P826" s="7">
        <f t="shared" si="89"/>
        <v>20.75</v>
      </c>
      <c r="Q826" s="4">
        <v>45479</v>
      </c>
      <c r="R826" s="5">
        <f t="shared" si="90"/>
        <v>27</v>
      </c>
    </row>
    <row r="827" spans="1:18" x14ac:dyDescent="0.2">
      <c r="A827" s="3">
        <v>6</v>
      </c>
      <c r="B827" s="3" t="s">
        <v>35</v>
      </c>
      <c r="C827" s="3" t="s">
        <v>6</v>
      </c>
      <c r="D827" s="17">
        <v>68.5</v>
      </c>
      <c r="E827" s="17">
        <v>58.25</v>
      </c>
      <c r="F827" s="10">
        <f t="shared" si="84"/>
        <v>0.85036496350364965</v>
      </c>
      <c r="G827" s="10">
        <f t="shared" si="85"/>
        <v>0.14963503649635038</v>
      </c>
      <c r="H827" s="17">
        <f t="shared" si="86"/>
        <v>10.25</v>
      </c>
      <c r="I827" s="11">
        <v>5.5555555555555556E-4</v>
      </c>
      <c r="J827" s="11">
        <v>2.3958333333333331E-3</v>
      </c>
      <c r="K827" s="8">
        <v>0.17225694444444445</v>
      </c>
      <c r="L827" s="11">
        <v>3.5879629629629629E-3</v>
      </c>
      <c r="M827" s="10">
        <v>0.36059999999999998</v>
      </c>
      <c r="N827" s="2">
        <f t="shared" si="87"/>
        <v>4</v>
      </c>
      <c r="O827" s="2">
        <f t="shared" si="88"/>
        <v>8</v>
      </c>
      <c r="P827" s="7">
        <f t="shared" si="89"/>
        <v>4.1333333333333337</v>
      </c>
      <c r="Q827" s="4">
        <v>45500</v>
      </c>
      <c r="R827" s="5">
        <f t="shared" si="90"/>
        <v>30</v>
      </c>
    </row>
    <row r="828" spans="1:18" x14ac:dyDescent="0.2">
      <c r="A828" s="3">
        <v>7</v>
      </c>
      <c r="B828" s="3" t="s">
        <v>36</v>
      </c>
      <c r="C828" s="3" t="s">
        <v>7</v>
      </c>
      <c r="D828" s="17">
        <v>70</v>
      </c>
      <c r="E828" s="17">
        <v>65.75</v>
      </c>
      <c r="F828" s="10">
        <f t="shared" si="84"/>
        <v>0.93928571428571428</v>
      </c>
      <c r="G828" s="10">
        <f t="shared" si="85"/>
        <v>6.0714285714285714E-2</v>
      </c>
      <c r="H828" s="17">
        <f t="shared" si="86"/>
        <v>4.25</v>
      </c>
      <c r="I828" s="11">
        <v>2.6620370370370372E-4</v>
      </c>
      <c r="J828" s="11">
        <v>2.2337962962962962E-3</v>
      </c>
      <c r="K828" s="8">
        <v>0.87434027777777779</v>
      </c>
      <c r="L828" s="11">
        <v>2.662037037037037E-3</v>
      </c>
      <c r="M828" s="10">
        <v>0.6764</v>
      </c>
      <c r="N828" s="2">
        <f t="shared" si="87"/>
        <v>20</v>
      </c>
      <c r="O828" s="2">
        <f t="shared" si="88"/>
        <v>59</v>
      </c>
      <c r="P828" s="7">
        <f t="shared" si="89"/>
        <v>20.983333333333334</v>
      </c>
      <c r="Q828" s="4">
        <v>45479</v>
      </c>
      <c r="R828" s="5">
        <f t="shared" si="90"/>
        <v>27</v>
      </c>
    </row>
    <row r="829" spans="1:18" x14ac:dyDescent="0.2">
      <c r="A829" s="3">
        <v>8</v>
      </c>
      <c r="B829" s="3" t="s">
        <v>37</v>
      </c>
      <c r="C829" s="3" t="s">
        <v>8</v>
      </c>
      <c r="D829" s="17">
        <v>133.5</v>
      </c>
      <c r="E829" s="17">
        <v>117</v>
      </c>
      <c r="F829" s="10">
        <f t="shared" si="84"/>
        <v>0.8764044943820225</v>
      </c>
      <c r="G829" s="10">
        <f t="shared" si="85"/>
        <v>0.12359550561797752</v>
      </c>
      <c r="H829" s="17">
        <f t="shared" si="86"/>
        <v>16.5</v>
      </c>
      <c r="I829" s="11">
        <v>3.4722222222222224E-4</v>
      </c>
      <c r="J829" s="11">
        <v>1.9212962962962964E-3</v>
      </c>
      <c r="K829" s="8">
        <v>0.81494212962962964</v>
      </c>
      <c r="L829" s="11">
        <v>3.2291666666666666E-3</v>
      </c>
      <c r="M829" s="10">
        <v>0.57469999999999999</v>
      </c>
      <c r="N829" s="2">
        <f t="shared" si="87"/>
        <v>19</v>
      </c>
      <c r="O829" s="2">
        <f t="shared" si="88"/>
        <v>33</v>
      </c>
      <c r="P829" s="7">
        <f t="shared" si="89"/>
        <v>19.55</v>
      </c>
      <c r="Q829" s="4">
        <v>45500</v>
      </c>
      <c r="R829" s="5">
        <f t="shared" si="90"/>
        <v>30</v>
      </c>
    </row>
    <row r="830" spans="1:18" x14ac:dyDescent="0.2">
      <c r="A830" s="3">
        <v>9</v>
      </c>
      <c r="B830" s="3" t="s">
        <v>38</v>
      </c>
      <c r="C830" s="3" t="s">
        <v>9</v>
      </c>
      <c r="D830" s="17">
        <v>78.75</v>
      </c>
      <c r="E830" s="17">
        <v>75</v>
      </c>
      <c r="F830" s="10">
        <f t="shared" si="84"/>
        <v>0.95238095238095233</v>
      </c>
      <c r="G830" s="10">
        <f t="shared" si="85"/>
        <v>4.7619047619047616E-2</v>
      </c>
      <c r="H830" s="17">
        <f t="shared" si="86"/>
        <v>3.75</v>
      </c>
      <c r="I830" s="11">
        <v>2.7777777777777778E-4</v>
      </c>
      <c r="J830" s="11">
        <v>2.2106481481481482E-3</v>
      </c>
      <c r="K830" s="8">
        <v>0.8881944444444444</v>
      </c>
      <c r="L830" s="11">
        <v>1.9675925925925924E-3</v>
      </c>
      <c r="M830" s="10">
        <v>0.70230000000000004</v>
      </c>
      <c r="N830" s="2">
        <f t="shared" si="87"/>
        <v>21</v>
      </c>
      <c r="O830" s="2">
        <f t="shared" si="88"/>
        <v>19</v>
      </c>
      <c r="P830" s="7">
        <f t="shared" si="89"/>
        <v>21.316666666666666</v>
      </c>
      <c r="Q830" s="4">
        <v>45479</v>
      </c>
      <c r="R830" s="5">
        <f t="shared" si="90"/>
        <v>27</v>
      </c>
    </row>
    <row r="831" spans="1:18" x14ac:dyDescent="0.2">
      <c r="A831" s="3">
        <v>10</v>
      </c>
      <c r="B831" s="3" t="s">
        <v>39</v>
      </c>
      <c r="C831" s="3" t="s">
        <v>10</v>
      </c>
      <c r="D831" s="17">
        <v>30.5</v>
      </c>
      <c r="E831" s="17">
        <v>28.25</v>
      </c>
      <c r="F831" s="10">
        <f t="shared" si="84"/>
        <v>0.92622950819672134</v>
      </c>
      <c r="G831" s="10">
        <f t="shared" si="85"/>
        <v>7.3770491803278687E-2</v>
      </c>
      <c r="H831" s="17">
        <f t="shared" si="86"/>
        <v>2.25</v>
      </c>
      <c r="I831" s="11">
        <v>2.3148148148148149E-4</v>
      </c>
      <c r="J831" s="11">
        <v>2.0601851851851853E-3</v>
      </c>
      <c r="K831" s="8">
        <v>0.84243055555555557</v>
      </c>
      <c r="L831" s="11">
        <v>1.6087962962962963E-3</v>
      </c>
      <c r="M831" s="10">
        <v>0.76670000000000005</v>
      </c>
      <c r="N831" s="2">
        <f t="shared" si="87"/>
        <v>20</v>
      </c>
      <c r="O831" s="2">
        <f t="shared" si="88"/>
        <v>13</v>
      </c>
      <c r="P831" s="7">
        <f t="shared" si="89"/>
        <v>20.216666666666665</v>
      </c>
      <c r="Q831" s="4">
        <v>45487</v>
      </c>
      <c r="R831" s="5">
        <f t="shared" si="90"/>
        <v>29</v>
      </c>
    </row>
    <row r="832" spans="1:18" x14ac:dyDescent="0.2">
      <c r="A832" s="3">
        <v>11</v>
      </c>
      <c r="B832" s="3" t="s">
        <v>40</v>
      </c>
      <c r="C832" s="3" t="s">
        <v>11</v>
      </c>
      <c r="D832" s="17">
        <v>15.75</v>
      </c>
      <c r="E832" s="17">
        <v>15</v>
      </c>
      <c r="F832" s="10">
        <f t="shared" si="84"/>
        <v>0.95238095238095233</v>
      </c>
      <c r="G832" s="10">
        <f t="shared" si="85"/>
        <v>4.7619047619047616E-2</v>
      </c>
      <c r="H832" s="17">
        <f t="shared" si="86"/>
        <v>0.75</v>
      </c>
      <c r="I832" s="11">
        <v>2.4305555555555555E-4</v>
      </c>
      <c r="J832" s="11">
        <v>1.9791666666666668E-3</v>
      </c>
      <c r="K832" s="8">
        <v>0.74383101851851852</v>
      </c>
      <c r="L832" s="11">
        <v>1.9907407407407408E-3</v>
      </c>
      <c r="M832" s="10">
        <v>0.7419</v>
      </c>
      <c r="N832" s="2">
        <f t="shared" si="87"/>
        <v>17</v>
      </c>
      <c r="O832" s="2">
        <f t="shared" si="88"/>
        <v>51</v>
      </c>
      <c r="P832" s="7">
        <f t="shared" si="89"/>
        <v>17.850000000000001</v>
      </c>
      <c r="Q832" s="4">
        <v>45484</v>
      </c>
      <c r="R832" s="5">
        <f t="shared" si="90"/>
        <v>28</v>
      </c>
    </row>
    <row r="833" spans="1:18" x14ac:dyDescent="0.2">
      <c r="A833" s="3">
        <v>12</v>
      </c>
      <c r="B833" s="3" t="s">
        <v>41</v>
      </c>
      <c r="C833" s="3" t="s">
        <v>12</v>
      </c>
      <c r="D833" s="17">
        <v>100.5</v>
      </c>
      <c r="E833" s="17">
        <v>92</v>
      </c>
      <c r="F833" s="10">
        <f t="shared" si="84"/>
        <v>0.91542288557213936</v>
      </c>
      <c r="G833" s="10">
        <f t="shared" si="85"/>
        <v>8.45771144278607E-2</v>
      </c>
      <c r="H833" s="17">
        <f t="shared" si="86"/>
        <v>8.5</v>
      </c>
      <c r="I833" s="11">
        <v>3.7037037037037035E-4</v>
      </c>
      <c r="J833" s="11">
        <v>2.1643518518518518E-3</v>
      </c>
      <c r="K833" s="8">
        <v>0.49050925925925926</v>
      </c>
      <c r="L833" s="11">
        <v>2.1527777777777778E-3</v>
      </c>
      <c r="M833" s="10">
        <v>0.54179999999999995</v>
      </c>
      <c r="N833" s="2">
        <f t="shared" si="87"/>
        <v>11</v>
      </c>
      <c r="O833" s="2">
        <f t="shared" si="88"/>
        <v>46</v>
      </c>
      <c r="P833" s="7">
        <f t="shared" si="89"/>
        <v>11.766666666666667</v>
      </c>
      <c r="Q833" s="4">
        <v>45489</v>
      </c>
      <c r="R833" s="5">
        <f t="shared" si="90"/>
        <v>29</v>
      </c>
    </row>
    <row r="834" spans="1:18" x14ac:dyDescent="0.2">
      <c r="A834" s="3">
        <v>13</v>
      </c>
      <c r="B834" s="3" t="s">
        <v>42</v>
      </c>
      <c r="C834" s="3" t="s">
        <v>13</v>
      </c>
      <c r="D834" s="17">
        <v>103.25</v>
      </c>
      <c r="E834" s="17">
        <v>92.5</v>
      </c>
      <c r="F834" s="10">
        <f t="shared" si="84"/>
        <v>0.89588377723970947</v>
      </c>
      <c r="G834" s="10">
        <f t="shared" si="85"/>
        <v>0.10411622276029056</v>
      </c>
      <c r="H834" s="17">
        <f t="shared" si="86"/>
        <v>10.75</v>
      </c>
      <c r="I834" s="11">
        <v>3.3564814814814812E-4</v>
      </c>
      <c r="J834" s="11">
        <v>2.1990740740740742E-3</v>
      </c>
      <c r="K834" s="8">
        <v>0.54231481481481481</v>
      </c>
      <c r="L834" s="11">
        <v>2.3379629629629631E-3</v>
      </c>
      <c r="M834" s="10">
        <v>0.58420000000000005</v>
      </c>
      <c r="N834" s="2">
        <f t="shared" si="87"/>
        <v>13</v>
      </c>
      <c r="O834" s="2">
        <f t="shared" si="88"/>
        <v>0</v>
      </c>
      <c r="P834" s="7">
        <f t="shared" si="89"/>
        <v>13</v>
      </c>
      <c r="Q834" s="4">
        <v>45497</v>
      </c>
      <c r="R834" s="5">
        <f t="shared" si="90"/>
        <v>30</v>
      </c>
    </row>
    <row r="835" spans="1:18" x14ac:dyDescent="0.2">
      <c r="A835" s="3">
        <v>14</v>
      </c>
      <c r="B835" s="3" t="s">
        <v>43</v>
      </c>
      <c r="C835" s="3" t="s">
        <v>14</v>
      </c>
      <c r="D835" s="17">
        <v>97.25</v>
      </c>
      <c r="E835" s="17">
        <v>86.5</v>
      </c>
      <c r="F835" s="10">
        <f t="shared" ref="F835:F898" si="91">E835/D835</f>
        <v>0.88946015424164526</v>
      </c>
      <c r="G835" s="10">
        <f t="shared" ref="G835:G898" si="92">H835/D835</f>
        <v>0.11053984575835475</v>
      </c>
      <c r="H835" s="17">
        <f t="shared" ref="H835:H898" si="93">D835-E835</f>
        <v>10.75</v>
      </c>
      <c r="I835" s="11">
        <v>4.1666666666666669E-4</v>
      </c>
      <c r="J835" s="11">
        <v>2.3263888888888887E-3</v>
      </c>
      <c r="K835" s="8">
        <v>0.68685185185185182</v>
      </c>
      <c r="L835" s="11">
        <v>3.5879629629629629E-3</v>
      </c>
      <c r="M835" s="10">
        <v>0.49869999999999998</v>
      </c>
      <c r="N835" s="2">
        <f t="shared" ref="N835:N898" si="94">HOUR(K835)</f>
        <v>16</v>
      </c>
      <c r="O835" s="2">
        <f t="shared" ref="O835:O898" si="95">MINUTE(K835)</f>
        <v>29</v>
      </c>
      <c r="P835" s="7">
        <f t="shared" ref="P835:P898" si="96">N835+(O835/60)</f>
        <v>16.483333333333334</v>
      </c>
      <c r="Q835" s="4">
        <v>45499</v>
      </c>
      <c r="R835" s="5">
        <f t="shared" ref="R835:R898" si="97">WEEKNUM(Q835)</f>
        <v>30</v>
      </c>
    </row>
    <row r="836" spans="1:18" x14ac:dyDescent="0.2">
      <c r="A836" s="3">
        <v>15</v>
      </c>
      <c r="B836" s="3" t="s">
        <v>47</v>
      </c>
      <c r="C836" s="3" t="s">
        <v>15</v>
      </c>
      <c r="D836" s="17">
        <v>123.75</v>
      </c>
      <c r="E836" s="17">
        <v>77</v>
      </c>
      <c r="F836" s="10">
        <f t="shared" si="91"/>
        <v>0.62222222222222223</v>
      </c>
      <c r="G836" s="10">
        <f t="shared" si="92"/>
        <v>0.37777777777777777</v>
      </c>
      <c r="H836" s="17">
        <f t="shared" si="93"/>
        <v>46.75</v>
      </c>
      <c r="I836" s="11">
        <v>1.0532407407407407E-3</v>
      </c>
      <c r="J836" s="11">
        <v>2.3726851851851851E-3</v>
      </c>
      <c r="K836" s="8">
        <v>0.65069444444444446</v>
      </c>
      <c r="L836" s="11">
        <v>1.1516203703703704E-2</v>
      </c>
      <c r="M836" s="10">
        <v>0.18559999999999999</v>
      </c>
      <c r="N836" s="2">
        <f t="shared" si="94"/>
        <v>15</v>
      </c>
      <c r="O836" s="2">
        <f t="shared" si="95"/>
        <v>37</v>
      </c>
      <c r="P836" s="7">
        <f t="shared" si="96"/>
        <v>15.616666666666667</v>
      </c>
      <c r="Q836" s="4">
        <v>45500</v>
      </c>
      <c r="R836" s="5">
        <f t="shared" si="97"/>
        <v>30</v>
      </c>
    </row>
    <row r="837" spans="1:18" x14ac:dyDescent="0.2">
      <c r="A837" s="3">
        <v>16</v>
      </c>
      <c r="B837" s="3" t="s">
        <v>48</v>
      </c>
      <c r="C837" s="3" t="s">
        <v>16</v>
      </c>
      <c r="D837" s="17">
        <v>178</v>
      </c>
      <c r="E837" s="17">
        <v>85</v>
      </c>
      <c r="F837" s="10">
        <f t="shared" si="91"/>
        <v>0.47752808988764045</v>
      </c>
      <c r="G837" s="10">
        <f t="shared" si="92"/>
        <v>0.52247191011235961</v>
      </c>
      <c r="H837" s="17">
        <f t="shared" si="93"/>
        <v>93</v>
      </c>
      <c r="I837" s="11">
        <v>1.3888888888888889E-3</v>
      </c>
      <c r="J837" s="11">
        <v>2.3842592592592591E-3</v>
      </c>
      <c r="K837" s="8">
        <v>0.30265046296296294</v>
      </c>
      <c r="L837" s="11">
        <v>1.1400462962962963E-2</v>
      </c>
      <c r="M837" s="10">
        <v>0.1226</v>
      </c>
      <c r="N837" s="2">
        <f t="shared" si="94"/>
        <v>7</v>
      </c>
      <c r="O837" s="2">
        <f t="shared" si="95"/>
        <v>15</v>
      </c>
      <c r="P837" s="7">
        <f t="shared" si="96"/>
        <v>7.25</v>
      </c>
      <c r="Q837" s="4">
        <v>45475</v>
      </c>
      <c r="R837" s="5">
        <f t="shared" si="97"/>
        <v>27</v>
      </c>
    </row>
    <row r="838" spans="1:18" x14ac:dyDescent="0.2">
      <c r="A838" s="3">
        <v>17</v>
      </c>
      <c r="B838" s="3" t="s">
        <v>49</v>
      </c>
      <c r="C838" s="3" t="s">
        <v>17</v>
      </c>
      <c r="D838" s="17">
        <v>264.25</v>
      </c>
      <c r="E838" s="17">
        <v>150.5</v>
      </c>
      <c r="F838" s="10">
        <f t="shared" si="91"/>
        <v>0.56953642384105962</v>
      </c>
      <c r="G838" s="10">
        <f t="shared" si="92"/>
        <v>0.43046357615894038</v>
      </c>
      <c r="H838" s="17">
        <f t="shared" si="93"/>
        <v>113.75</v>
      </c>
      <c r="I838" s="11">
        <v>1.2037037037037038E-3</v>
      </c>
      <c r="J838" s="11">
        <v>1.7708333333333332E-3</v>
      </c>
      <c r="K838" s="8">
        <v>0.31351851851851853</v>
      </c>
      <c r="L838" s="11">
        <v>8.611111111111111E-3</v>
      </c>
      <c r="M838" s="10">
        <v>0.1149</v>
      </c>
      <c r="N838" s="2">
        <f t="shared" si="94"/>
        <v>7</v>
      </c>
      <c r="O838" s="2">
        <f t="shared" si="95"/>
        <v>31</v>
      </c>
      <c r="P838" s="7">
        <f t="shared" si="96"/>
        <v>7.5166666666666666</v>
      </c>
      <c r="Q838" s="4">
        <v>45493</v>
      </c>
      <c r="R838" s="5">
        <f t="shared" si="97"/>
        <v>29</v>
      </c>
    </row>
    <row r="839" spans="1:18" x14ac:dyDescent="0.2">
      <c r="A839" s="3">
        <v>18</v>
      </c>
      <c r="B839" s="3" t="s">
        <v>44</v>
      </c>
      <c r="C839" s="3" t="s">
        <v>18</v>
      </c>
      <c r="D839" s="17">
        <v>155</v>
      </c>
      <c r="E839" s="17">
        <v>80.25</v>
      </c>
      <c r="F839" s="10">
        <f t="shared" si="91"/>
        <v>0.51774193548387093</v>
      </c>
      <c r="G839" s="10">
        <f t="shared" si="92"/>
        <v>0.48225806451612901</v>
      </c>
      <c r="H839" s="17">
        <f t="shared" si="93"/>
        <v>74.75</v>
      </c>
      <c r="I839" s="11">
        <v>1.8749999999999999E-3</v>
      </c>
      <c r="J839" s="11">
        <v>2.2337962962962962E-3</v>
      </c>
      <c r="K839" s="8">
        <v>0.1004513888888889</v>
      </c>
      <c r="L839" s="11">
        <v>1.150462962962963E-2</v>
      </c>
      <c r="M839" s="10">
        <v>0.1087</v>
      </c>
      <c r="N839" s="2">
        <f t="shared" si="94"/>
        <v>2</v>
      </c>
      <c r="O839" s="2">
        <f t="shared" si="95"/>
        <v>24</v>
      </c>
      <c r="P839" s="7">
        <f t="shared" si="96"/>
        <v>2.4</v>
      </c>
      <c r="Q839" s="4">
        <v>45495</v>
      </c>
      <c r="R839" s="5">
        <f t="shared" si="97"/>
        <v>30</v>
      </c>
    </row>
    <row r="840" spans="1:18" x14ac:dyDescent="0.2">
      <c r="A840" s="3">
        <v>19</v>
      </c>
      <c r="B840" s="3" t="s">
        <v>45</v>
      </c>
      <c r="C840" s="3" t="s">
        <v>19</v>
      </c>
      <c r="D840" s="17">
        <v>393.75</v>
      </c>
      <c r="E840" s="17">
        <v>217.75</v>
      </c>
      <c r="F840" s="10">
        <f t="shared" si="91"/>
        <v>0.55301587301587296</v>
      </c>
      <c r="G840" s="10">
        <f t="shared" si="92"/>
        <v>0.44698412698412698</v>
      </c>
      <c r="H840" s="17">
        <f t="shared" si="93"/>
        <v>176</v>
      </c>
      <c r="I840" s="11">
        <v>1.0648148148148149E-3</v>
      </c>
      <c r="J840" s="11">
        <v>1.7708333333333332E-3</v>
      </c>
      <c r="K840" s="8">
        <v>0.23140046296296296</v>
      </c>
      <c r="L840" s="11">
        <v>1.579861111111111E-2</v>
      </c>
      <c r="M840" s="10">
        <v>0.13930000000000001</v>
      </c>
      <c r="N840" s="2">
        <f t="shared" si="94"/>
        <v>5</v>
      </c>
      <c r="O840" s="2">
        <f t="shared" si="95"/>
        <v>33</v>
      </c>
      <c r="P840" s="7">
        <f t="shared" si="96"/>
        <v>5.55</v>
      </c>
      <c r="Q840" s="4">
        <v>45502</v>
      </c>
      <c r="R840" s="5">
        <f t="shared" si="97"/>
        <v>31</v>
      </c>
    </row>
    <row r="841" spans="1:18" x14ac:dyDescent="0.2">
      <c r="A841" s="3">
        <v>20</v>
      </c>
      <c r="B841" s="3" t="s">
        <v>46</v>
      </c>
      <c r="C841" s="3" t="s">
        <v>20</v>
      </c>
      <c r="D841" s="17">
        <v>337.25</v>
      </c>
      <c r="E841" s="17">
        <v>193.75</v>
      </c>
      <c r="F841" s="10">
        <f t="shared" si="91"/>
        <v>0.57449962935507781</v>
      </c>
      <c r="G841" s="10">
        <f t="shared" si="92"/>
        <v>0.42550037064492219</v>
      </c>
      <c r="H841" s="17">
        <f t="shared" si="93"/>
        <v>143.5</v>
      </c>
      <c r="I841" s="11">
        <v>1.2268518518518518E-3</v>
      </c>
      <c r="J841" s="11">
        <v>2.1990740740740742E-3</v>
      </c>
      <c r="K841" s="8">
        <v>0.17270833333333332</v>
      </c>
      <c r="L841" s="11">
        <v>1.1030092592592593E-2</v>
      </c>
      <c r="M841" s="10">
        <v>0.1216</v>
      </c>
      <c r="N841" s="2">
        <f t="shared" si="94"/>
        <v>4</v>
      </c>
      <c r="O841" s="2">
        <f t="shared" si="95"/>
        <v>8</v>
      </c>
      <c r="P841" s="7">
        <f t="shared" si="96"/>
        <v>4.1333333333333337</v>
      </c>
      <c r="Q841" s="4">
        <v>45490</v>
      </c>
      <c r="R841" s="5">
        <f t="shared" si="97"/>
        <v>29</v>
      </c>
    </row>
    <row r="842" spans="1:18" x14ac:dyDescent="0.2">
      <c r="A842" s="3">
        <v>1</v>
      </c>
      <c r="B842" s="3" t="s">
        <v>30</v>
      </c>
      <c r="C842" s="3" t="s">
        <v>1</v>
      </c>
      <c r="D842" s="17">
        <v>249.75</v>
      </c>
      <c r="E842" s="17">
        <v>113.5</v>
      </c>
      <c r="F842" s="10">
        <f t="shared" si="91"/>
        <v>0.45445445445445448</v>
      </c>
      <c r="G842" s="10">
        <f t="shared" si="92"/>
        <v>0.54554554554554557</v>
      </c>
      <c r="H842" s="17">
        <f t="shared" si="93"/>
        <v>136.25</v>
      </c>
      <c r="I842" s="11">
        <v>1.9444444444444444E-3</v>
      </c>
      <c r="J842" s="11">
        <v>2.2453703703703702E-3</v>
      </c>
      <c r="K842" s="8">
        <v>0.6380555555555556</v>
      </c>
      <c r="L842" s="11">
        <v>9.3055555555555548E-3</v>
      </c>
      <c r="M842" s="10">
        <v>4.07E-2</v>
      </c>
      <c r="N842" s="2">
        <f t="shared" si="94"/>
        <v>15</v>
      </c>
      <c r="O842" s="2">
        <f t="shared" si="95"/>
        <v>18</v>
      </c>
      <c r="P842" s="7">
        <f t="shared" si="96"/>
        <v>15.3</v>
      </c>
      <c r="Q842" s="4">
        <v>45478</v>
      </c>
      <c r="R842" s="5">
        <f t="shared" si="97"/>
        <v>27</v>
      </c>
    </row>
    <row r="843" spans="1:18" x14ac:dyDescent="0.2">
      <c r="A843" s="3">
        <v>4</v>
      </c>
      <c r="B843" s="3" t="s">
        <v>33</v>
      </c>
      <c r="C843" s="3" t="s">
        <v>4</v>
      </c>
      <c r="D843" s="17">
        <v>242</v>
      </c>
      <c r="E843" s="17">
        <v>136.75</v>
      </c>
      <c r="F843" s="10">
        <f t="shared" si="91"/>
        <v>0.56508264462809921</v>
      </c>
      <c r="G843" s="10">
        <f t="shared" si="92"/>
        <v>0.43491735537190085</v>
      </c>
      <c r="H843" s="17">
        <f t="shared" si="93"/>
        <v>105.25</v>
      </c>
      <c r="I843" s="11">
        <v>1.6898148148148148E-3</v>
      </c>
      <c r="J843" s="11">
        <v>2.2916666666666667E-3</v>
      </c>
      <c r="K843" s="8">
        <v>0.96501157407407412</v>
      </c>
      <c r="L843" s="11">
        <v>9.8726851851851857E-3</v>
      </c>
      <c r="M843" s="10">
        <v>0.1171</v>
      </c>
      <c r="N843" s="2">
        <f t="shared" si="94"/>
        <v>23</v>
      </c>
      <c r="O843" s="2">
        <f t="shared" si="95"/>
        <v>9</v>
      </c>
      <c r="P843" s="7">
        <f t="shared" si="96"/>
        <v>23.15</v>
      </c>
      <c r="Q843" s="4">
        <v>45475</v>
      </c>
      <c r="R843" s="5">
        <f t="shared" si="97"/>
        <v>27</v>
      </c>
    </row>
    <row r="844" spans="1:18" x14ac:dyDescent="0.2">
      <c r="A844" s="3">
        <v>5</v>
      </c>
      <c r="B844" s="3" t="s">
        <v>34</v>
      </c>
      <c r="C844" s="3" t="s">
        <v>5</v>
      </c>
      <c r="D844" s="17">
        <v>266.5</v>
      </c>
      <c r="E844" s="17">
        <v>113.25</v>
      </c>
      <c r="F844" s="10">
        <f t="shared" si="91"/>
        <v>0.424953095684803</v>
      </c>
      <c r="G844" s="10">
        <f t="shared" si="92"/>
        <v>0.575046904315197</v>
      </c>
      <c r="H844" s="17">
        <f t="shared" si="93"/>
        <v>153.25</v>
      </c>
      <c r="I844" s="11">
        <v>3.5185185185185185E-3</v>
      </c>
      <c r="J844" s="11">
        <v>2.5347222222222221E-3</v>
      </c>
      <c r="K844" s="8">
        <v>0.68038194444444444</v>
      </c>
      <c r="L844" s="11">
        <v>1.5706018518518518E-2</v>
      </c>
      <c r="M844" s="10">
        <v>2.24E-2</v>
      </c>
      <c r="N844" s="2">
        <f t="shared" si="94"/>
        <v>16</v>
      </c>
      <c r="O844" s="2">
        <f t="shared" si="95"/>
        <v>19</v>
      </c>
      <c r="P844" s="7">
        <f t="shared" si="96"/>
        <v>16.316666666666666</v>
      </c>
      <c r="Q844" s="4">
        <v>45486</v>
      </c>
      <c r="R844" s="5">
        <f t="shared" si="97"/>
        <v>28</v>
      </c>
    </row>
    <row r="845" spans="1:18" x14ac:dyDescent="0.2">
      <c r="A845" s="3">
        <v>6</v>
      </c>
      <c r="B845" s="3" t="s">
        <v>35</v>
      </c>
      <c r="C845" s="3" t="s">
        <v>6</v>
      </c>
      <c r="D845" s="17">
        <v>197</v>
      </c>
      <c r="E845" s="17">
        <v>158.25</v>
      </c>
      <c r="F845" s="10">
        <f t="shared" si="91"/>
        <v>0.8032994923857868</v>
      </c>
      <c r="G845" s="10">
        <f t="shared" si="92"/>
        <v>0.1967005076142132</v>
      </c>
      <c r="H845" s="17">
        <f t="shared" si="93"/>
        <v>38.75</v>
      </c>
      <c r="I845" s="11">
        <v>8.4490740740740739E-4</v>
      </c>
      <c r="J845" s="11">
        <v>2.3495370370370371E-3</v>
      </c>
      <c r="K845" s="8">
        <v>0.31403935185185183</v>
      </c>
      <c r="L845" s="11">
        <v>8.6342592592592599E-3</v>
      </c>
      <c r="M845" s="10">
        <v>0.20880000000000001</v>
      </c>
      <c r="N845" s="2">
        <f t="shared" si="94"/>
        <v>7</v>
      </c>
      <c r="O845" s="2">
        <f t="shared" si="95"/>
        <v>32</v>
      </c>
      <c r="P845" s="7">
        <f t="shared" si="96"/>
        <v>7.5333333333333332</v>
      </c>
      <c r="Q845" s="4">
        <v>45482</v>
      </c>
      <c r="R845" s="5">
        <f t="shared" si="97"/>
        <v>28</v>
      </c>
    </row>
    <row r="846" spans="1:18" x14ac:dyDescent="0.2">
      <c r="A846" s="3">
        <v>5</v>
      </c>
      <c r="B846" s="3" t="s">
        <v>34</v>
      </c>
      <c r="C846" s="3" t="s">
        <v>5</v>
      </c>
      <c r="D846" s="17">
        <v>63</v>
      </c>
      <c r="E846" s="17">
        <v>53.25</v>
      </c>
      <c r="F846" s="10">
        <f t="shared" si="91"/>
        <v>0.84523809523809523</v>
      </c>
      <c r="G846" s="10">
        <f t="shared" si="92"/>
        <v>0.15476190476190477</v>
      </c>
      <c r="H846" s="17">
        <f t="shared" si="93"/>
        <v>9.75</v>
      </c>
      <c r="I846" s="11">
        <v>6.134259259259259E-4</v>
      </c>
      <c r="J846" s="11">
        <v>2.4421296296296296E-3</v>
      </c>
      <c r="K846" s="8">
        <v>0.16194444444444445</v>
      </c>
      <c r="L846" s="11">
        <v>5.7523148148148151E-3</v>
      </c>
      <c r="M846" s="10">
        <v>0.44080000000000003</v>
      </c>
      <c r="N846" s="2">
        <f t="shared" si="94"/>
        <v>3</v>
      </c>
      <c r="O846" s="2">
        <f t="shared" si="95"/>
        <v>53</v>
      </c>
      <c r="P846" s="7">
        <f t="shared" si="96"/>
        <v>3.8833333333333333</v>
      </c>
      <c r="Q846" s="4">
        <v>45479</v>
      </c>
      <c r="R846" s="5">
        <f t="shared" si="97"/>
        <v>27</v>
      </c>
    </row>
    <row r="847" spans="1:18" x14ac:dyDescent="0.2">
      <c r="A847" s="3">
        <v>6</v>
      </c>
      <c r="B847" s="3" t="s">
        <v>35</v>
      </c>
      <c r="C847" s="3" t="s">
        <v>6</v>
      </c>
      <c r="D847" s="17">
        <v>210.5</v>
      </c>
      <c r="E847" s="17">
        <v>156.25</v>
      </c>
      <c r="F847" s="10">
        <f t="shared" si="91"/>
        <v>0.74228028503562948</v>
      </c>
      <c r="G847" s="10">
        <f t="shared" si="92"/>
        <v>0.25771971496437057</v>
      </c>
      <c r="H847" s="17">
        <f t="shared" si="93"/>
        <v>54.25</v>
      </c>
      <c r="I847" s="11">
        <v>8.2175925925925927E-4</v>
      </c>
      <c r="J847" s="11">
        <v>2.1990740740740742E-3</v>
      </c>
      <c r="K847" s="8">
        <v>0.5218518518518519</v>
      </c>
      <c r="L847" s="11">
        <v>1.0046296296296296E-2</v>
      </c>
      <c r="M847" s="10">
        <v>0.26929999999999998</v>
      </c>
      <c r="N847" s="2">
        <f t="shared" si="94"/>
        <v>12</v>
      </c>
      <c r="O847" s="2">
        <f t="shared" si="95"/>
        <v>31</v>
      </c>
      <c r="P847" s="7">
        <f t="shared" si="96"/>
        <v>12.516666666666667</v>
      </c>
      <c r="Q847" s="4">
        <v>45501</v>
      </c>
      <c r="R847" s="5">
        <f t="shared" si="97"/>
        <v>31</v>
      </c>
    </row>
    <row r="848" spans="1:18" x14ac:dyDescent="0.2">
      <c r="A848" s="3">
        <v>7</v>
      </c>
      <c r="B848" s="3" t="s">
        <v>36</v>
      </c>
      <c r="C848" s="3" t="s">
        <v>7</v>
      </c>
      <c r="D848" s="17">
        <v>211.75</v>
      </c>
      <c r="E848" s="17">
        <v>180.5</v>
      </c>
      <c r="F848" s="10">
        <f t="shared" si="91"/>
        <v>0.85242030696576154</v>
      </c>
      <c r="G848" s="10">
        <f t="shared" si="92"/>
        <v>0.14757969303423848</v>
      </c>
      <c r="H848" s="17">
        <f t="shared" si="93"/>
        <v>31.25</v>
      </c>
      <c r="I848" s="11">
        <v>6.2500000000000001E-4</v>
      </c>
      <c r="J848" s="11">
        <v>2.1296296296296298E-3</v>
      </c>
      <c r="K848" s="8">
        <v>0.49070601851851853</v>
      </c>
      <c r="L848" s="11">
        <v>5.6134259259259262E-3</v>
      </c>
      <c r="M848" s="10">
        <v>0.33489999999999998</v>
      </c>
      <c r="N848" s="2">
        <f t="shared" si="94"/>
        <v>11</v>
      </c>
      <c r="O848" s="2">
        <f t="shared" si="95"/>
        <v>46</v>
      </c>
      <c r="P848" s="7">
        <f t="shared" si="96"/>
        <v>11.766666666666667</v>
      </c>
      <c r="Q848" s="4">
        <v>45499</v>
      </c>
      <c r="R848" s="5">
        <f t="shared" si="97"/>
        <v>30</v>
      </c>
    </row>
    <row r="849" spans="1:18" x14ac:dyDescent="0.2">
      <c r="A849" s="3">
        <v>8</v>
      </c>
      <c r="B849" s="3" t="s">
        <v>37</v>
      </c>
      <c r="C849" s="3" t="s">
        <v>8</v>
      </c>
      <c r="D849" s="17">
        <v>200</v>
      </c>
      <c r="E849" s="17">
        <v>153.75</v>
      </c>
      <c r="F849" s="10">
        <f t="shared" si="91"/>
        <v>0.76875000000000004</v>
      </c>
      <c r="G849" s="10">
        <f t="shared" si="92"/>
        <v>0.23125000000000001</v>
      </c>
      <c r="H849" s="17">
        <f t="shared" si="93"/>
        <v>46.25</v>
      </c>
      <c r="I849" s="11">
        <v>7.7546296296296293E-4</v>
      </c>
      <c r="J849" s="11">
        <v>2.3726851851851851E-3</v>
      </c>
      <c r="K849" s="8">
        <v>0.41195601851851854</v>
      </c>
      <c r="L849" s="11">
        <v>5.138888888888889E-3</v>
      </c>
      <c r="M849" s="10">
        <v>0.23980000000000001</v>
      </c>
      <c r="N849" s="2">
        <f t="shared" si="94"/>
        <v>9</v>
      </c>
      <c r="O849" s="2">
        <f t="shared" si="95"/>
        <v>53</v>
      </c>
      <c r="P849" s="7">
        <f t="shared" si="96"/>
        <v>9.8833333333333329</v>
      </c>
      <c r="Q849" s="4">
        <v>45485</v>
      </c>
      <c r="R849" s="5">
        <f t="shared" si="97"/>
        <v>28</v>
      </c>
    </row>
    <row r="850" spans="1:18" x14ac:dyDescent="0.2">
      <c r="A850" s="3">
        <v>9</v>
      </c>
      <c r="B850" s="3" t="s">
        <v>38</v>
      </c>
      <c r="C850" s="3" t="s">
        <v>9</v>
      </c>
      <c r="D850" s="17">
        <v>275</v>
      </c>
      <c r="E850" s="17">
        <v>205.75</v>
      </c>
      <c r="F850" s="10">
        <f t="shared" si="91"/>
        <v>0.74818181818181817</v>
      </c>
      <c r="G850" s="10">
        <f t="shared" si="92"/>
        <v>0.25181818181818183</v>
      </c>
      <c r="H850" s="17">
        <f t="shared" si="93"/>
        <v>69.25</v>
      </c>
      <c r="I850" s="11">
        <v>7.8703703703703705E-4</v>
      </c>
      <c r="J850" s="11">
        <v>2.2916666666666667E-3</v>
      </c>
      <c r="K850" s="8">
        <v>0.37877314814814816</v>
      </c>
      <c r="L850" s="11">
        <v>1.0775462962962962E-2</v>
      </c>
      <c r="M850" s="10">
        <v>0.29649999999999999</v>
      </c>
      <c r="N850" s="2">
        <f t="shared" si="94"/>
        <v>9</v>
      </c>
      <c r="O850" s="2">
        <f t="shared" si="95"/>
        <v>5</v>
      </c>
      <c r="P850" s="7">
        <f t="shared" si="96"/>
        <v>9.0833333333333339</v>
      </c>
      <c r="Q850" s="4">
        <v>45498</v>
      </c>
      <c r="R850" s="5">
        <f t="shared" si="97"/>
        <v>30</v>
      </c>
    </row>
    <row r="851" spans="1:18" x14ac:dyDescent="0.2">
      <c r="A851" s="3">
        <v>10</v>
      </c>
      <c r="B851" s="3" t="s">
        <v>39</v>
      </c>
      <c r="C851" s="3" t="s">
        <v>10</v>
      </c>
      <c r="D851" s="17">
        <v>310.5</v>
      </c>
      <c r="E851" s="17">
        <v>227.25</v>
      </c>
      <c r="F851" s="10">
        <f t="shared" si="91"/>
        <v>0.73188405797101452</v>
      </c>
      <c r="G851" s="10">
        <f t="shared" si="92"/>
        <v>0.26811594202898553</v>
      </c>
      <c r="H851" s="17">
        <f t="shared" si="93"/>
        <v>83.25</v>
      </c>
      <c r="I851" s="11">
        <v>9.6064814814814819E-4</v>
      </c>
      <c r="J851" s="11">
        <v>2.1296296296296298E-3</v>
      </c>
      <c r="K851" s="8">
        <v>0.86627314814814815</v>
      </c>
      <c r="L851" s="11">
        <v>7.766203703703704E-3</v>
      </c>
      <c r="M851" s="10">
        <v>0.19</v>
      </c>
      <c r="N851" s="2">
        <f t="shared" si="94"/>
        <v>20</v>
      </c>
      <c r="O851" s="2">
        <f t="shared" si="95"/>
        <v>47</v>
      </c>
      <c r="P851" s="7">
        <f t="shared" si="96"/>
        <v>20.783333333333335</v>
      </c>
      <c r="Q851" s="4">
        <v>45475</v>
      </c>
      <c r="R851" s="5">
        <f t="shared" si="97"/>
        <v>27</v>
      </c>
    </row>
    <row r="852" spans="1:18" x14ac:dyDescent="0.2">
      <c r="A852" s="3">
        <v>11</v>
      </c>
      <c r="B852" s="3" t="s">
        <v>40</v>
      </c>
      <c r="C852" s="3" t="s">
        <v>11</v>
      </c>
      <c r="D852" s="17">
        <v>183</v>
      </c>
      <c r="E852" s="17">
        <v>115</v>
      </c>
      <c r="F852" s="10">
        <f t="shared" si="91"/>
        <v>0.62841530054644812</v>
      </c>
      <c r="G852" s="10">
        <f t="shared" si="92"/>
        <v>0.37158469945355194</v>
      </c>
      <c r="H852" s="17">
        <f t="shared" si="93"/>
        <v>68</v>
      </c>
      <c r="I852" s="11">
        <v>1.0532407407407407E-3</v>
      </c>
      <c r="J852" s="11">
        <v>2.2222222222222222E-3</v>
      </c>
      <c r="K852" s="8">
        <v>5.9016203703703703E-2</v>
      </c>
      <c r="L852" s="11">
        <v>7.2800925925925923E-3</v>
      </c>
      <c r="M852" s="10">
        <v>0.1792</v>
      </c>
      <c r="N852" s="2">
        <f t="shared" si="94"/>
        <v>1</v>
      </c>
      <c r="O852" s="2">
        <f t="shared" si="95"/>
        <v>24</v>
      </c>
      <c r="P852" s="7">
        <f t="shared" si="96"/>
        <v>1.4</v>
      </c>
      <c r="Q852" s="4">
        <v>45482</v>
      </c>
      <c r="R852" s="5">
        <f t="shared" si="97"/>
        <v>28</v>
      </c>
    </row>
    <row r="853" spans="1:18" x14ac:dyDescent="0.2">
      <c r="A853" s="3">
        <v>12</v>
      </c>
      <c r="B853" s="3" t="s">
        <v>41</v>
      </c>
      <c r="C853" s="3" t="s">
        <v>12</v>
      </c>
      <c r="D853" s="17">
        <v>28</v>
      </c>
      <c r="E853" s="17">
        <v>26</v>
      </c>
      <c r="F853" s="10">
        <f t="shared" si="91"/>
        <v>0.9285714285714286</v>
      </c>
      <c r="G853" s="10">
        <f t="shared" si="92"/>
        <v>7.1428571428571425E-2</v>
      </c>
      <c r="H853" s="17">
        <f t="shared" si="93"/>
        <v>2</v>
      </c>
      <c r="I853" s="11">
        <v>3.9351851851851852E-4</v>
      </c>
      <c r="J853" s="11">
        <v>2.3263888888888887E-3</v>
      </c>
      <c r="K853" s="8">
        <v>0.99386574074074074</v>
      </c>
      <c r="L853" s="11">
        <v>2.9282407407407408E-3</v>
      </c>
      <c r="M853" s="10">
        <v>0.56359999999999999</v>
      </c>
      <c r="N853" s="2">
        <f t="shared" si="94"/>
        <v>23</v>
      </c>
      <c r="O853" s="2">
        <f t="shared" si="95"/>
        <v>51</v>
      </c>
      <c r="P853" s="7">
        <f t="shared" si="96"/>
        <v>23.85</v>
      </c>
      <c r="Q853" s="4">
        <v>45496</v>
      </c>
      <c r="R853" s="5">
        <f t="shared" si="97"/>
        <v>30</v>
      </c>
    </row>
    <row r="854" spans="1:18" x14ac:dyDescent="0.2">
      <c r="A854" s="3">
        <v>13</v>
      </c>
      <c r="B854" s="3" t="s">
        <v>42</v>
      </c>
      <c r="C854" s="3" t="s">
        <v>13</v>
      </c>
      <c r="D854" s="17">
        <v>120.5</v>
      </c>
      <c r="E854" s="17">
        <v>108.5</v>
      </c>
      <c r="F854" s="10">
        <f t="shared" si="91"/>
        <v>0.90041493775933612</v>
      </c>
      <c r="G854" s="10">
        <f t="shared" si="92"/>
        <v>9.9585062240663894E-2</v>
      </c>
      <c r="H854" s="17">
        <f t="shared" si="93"/>
        <v>12</v>
      </c>
      <c r="I854" s="11">
        <v>4.7453703703703704E-4</v>
      </c>
      <c r="J854" s="11">
        <v>2.0949074074074073E-3</v>
      </c>
      <c r="K854" s="8">
        <v>0.7424074074074074</v>
      </c>
      <c r="L854" s="11">
        <v>7.6504629629629631E-3</v>
      </c>
      <c r="M854" s="10">
        <v>0.47439999999999999</v>
      </c>
      <c r="N854" s="2">
        <f t="shared" si="94"/>
        <v>17</v>
      </c>
      <c r="O854" s="2">
        <f t="shared" si="95"/>
        <v>49</v>
      </c>
      <c r="P854" s="7">
        <f t="shared" si="96"/>
        <v>17.816666666666666</v>
      </c>
      <c r="Q854" s="4">
        <v>45484</v>
      </c>
      <c r="R854" s="5">
        <f t="shared" si="97"/>
        <v>28</v>
      </c>
    </row>
    <row r="855" spans="1:18" x14ac:dyDescent="0.2">
      <c r="A855" s="3">
        <v>14</v>
      </c>
      <c r="B855" s="3" t="s">
        <v>43</v>
      </c>
      <c r="C855" s="3" t="s">
        <v>14</v>
      </c>
      <c r="D855" s="17">
        <v>142.5</v>
      </c>
      <c r="E855" s="17">
        <v>121</v>
      </c>
      <c r="F855" s="10">
        <f t="shared" si="91"/>
        <v>0.84912280701754383</v>
      </c>
      <c r="G855" s="10">
        <f t="shared" si="92"/>
        <v>0.15087719298245614</v>
      </c>
      <c r="H855" s="17">
        <f t="shared" si="93"/>
        <v>21.5</v>
      </c>
      <c r="I855" s="11">
        <v>5.9027777777777778E-4</v>
      </c>
      <c r="J855" s="11">
        <v>2.1643518518518518E-3</v>
      </c>
      <c r="K855" s="8">
        <v>0.31921296296296298</v>
      </c>
      <c r="L855" s="11">
        <v>8.1944444444444452E-3</v>
      </c>
      <c r="M855" s="10">
        <v>0.36899999999999999</v>
      </c>
      <c r="N855" s="2">
        <f t="shared" si="94"/>
        <v>7</v>
      </c>
      <c r="O855" s="2">
        <f t="shared" si="95"/>
        <v>39</v>
      </c>
      <c r="P855" s="7">
        <f t="shared" si="96"/>
        <v>7.65</v>
      </c>
      <c r="Q855" s="4">
        <v>45484</v>
      </c>
      <c r="R855" s="5">
        <f t="shared" si="97"/>
        <v>28</v>
      </c>
    </row>
    <row r="856" spans="1:18" x14ac:dyDescent="0.2">
      <c r="A856" s="3">
        <v>15</v>
      </c>
      <c r="B856" s="3" t="s">
        <v>47</v>
      </c>
      <c r="C856" s="3" t="s">
        <v>15</v>
      </c>
      <c r="D856" s="17">
        <v>122.5</v>
      </c>
      <c r="E856" s="17">
        <v>99.5</v>
      </c>
      <c r="F856" s="10">
        <f t="shared" si="91"/>
        <v>0.81224489795918364</v>
      </c>
      <c r="G856" s="10">
        <f t="shared" si="92"/>
        <v>0.18775510204081633</v>
      </c>
      <c r="H856" s="17">
        <f t="shared" si="93"/>
        <v>23</v>
      </c>
      <c r="I856" s="11">
        <v>5.7870370370370367E-4</v>
      </c>
      <c r="J856" s="11">
        <v>2.2800925925925927E-3</v>
      </c>
      <c r="K856" s="8">
        <v>0.87408564814814815</v>
      </c>
      <c r="L856" s="11">
        <v>1.5092592592592593E-2</v>
      </c>
      <c r="M856" s="10">
        <v>0.36099999999999999</v>
      </c>
      <c r="N856" s="2">
        <f t="shared" si="94"/>
        <v>20</v>
      </c>
      <c r="O856" s="2">
        <f t="shared" si="95"/>
        <v>58</v>
      </c>
      <c r="P856" s="7">
        <f t="shared" si="96"/>
        <v>20.966666666666665</v>
      </c>
      <c r="Q856" s="4">
        <v>45499</v>
      </c>
      <c r="R856" s="5">
        <f t="shared" si="97"/>
        <v>30</v>
      </c>
    </row>
    <row r="857" spans="1:18" x14ac:dyDescent="0.2">
      <c r="A857" s="3">
        <v>16</v>
      </c>
      <c r="B857" s="3" t="s">
        <v>48</v>
      </c>
      <c r="C857" s="3" t="s">
        <v>16</v>
      </c>
      <c r="D857" s="17">
        <v>115.5</v>
      </c>
      <c r="E857" s="17">
        <v>77.75</v>
      </c>
      <c r="F857" s="10">
        <f t="shared" si="91"/>
        <v>0.67316017316017318</v>
      </c>
      <c r="G857" s="10">
        <f t="shared" si="92"/>
        <v>0.32683982683982682</v>
      </c>
      <c r="H857" s="17">
        <f t="shared" si="93"/>
        <v>37.75</v>
      </c>
      <c r="I857" s="11">
        <v>8.2175925925925927E-4</v>
      </c>
      <c r="J857" s="11">
        <v>2.2800925925925927E-3</v>
      </c>
      <c r="K857" s="8">
        <v>0.99546296296296299</v>
      </c>
      <c r="L857" s="11">
        <v>6.1342592592592594E-3</v>
      </c>
      <c r="M857" s="10">
        <v>0.26340000000000002</v>
      </c>
      <c r="N857" s="2">
        <f t="shared" si="94"/>
        <v>23</v>
      </c>
      <c r="O857" s="2">
        <f t="shared" si="95"/>
        <v>53</v>
      </c>
      <c r="P857" s="7">
        <f t="shared" si="96"/>
        <v>23.883333333333333</v>
      </c>
      <c r="Q857" s="4">
        <v>45480</v>
      </c>
      <c r="R857" s="5">
        <f t="shared" si="97"/>
        <v>28</v>
      </c>
    </row>
    <row r="858" spans="1:18" x14ac:dyDescent="0.2">
      <c r="A858" s="3">
        <v>17</v>
      </c>
      <c r="B858" s="3" t="s">
        <v>49</v>
      </c>
      <c r="C858" s="3" t="s">
        <v>17</v>
      </c>
      <c r="D858" s="17">
        <v>107</v>
      </c>
      <c r="E858" s="17">
        <v>93.25</v>
      </c>
      <c r="F858" s="10">
        <f t="shared" si="91"/>
        <v>0.87149532710280375</v>
      </c>
      <c r="G858" s="10">
        <f t="shared" si="92"/>
        <v>0.12850467289719625</v>
      </c>
      <c r="H858" s="17">
        <f t="shared" si="93"/>
        <v>13.75</v>
      </c>
      <c r="I858" s="11">
        <v>4.6296296296296298E-4</v>
      </c>
      <c r="J858" s="11">
        <v>2.0601851851851853E-3</v>
      </c>
      <c r="K858" s="8">
        <v>0.49141203703703706</v>
      </c>
      <c r="L858" s="11">
        <v>4.8726851851851848E-3</v>
      </c>
      <c r="M858" s="10">
        <v>0.50600000000000001</v>
      </c>
      <c r="N858" s="2">
        <f t="shared" si="94"/>
        <v>11</v>
      </c>
      <c r="O858" s="2">
        <f t="shared" si="95"/>
        <v>47</v>
      </c>
      <c r="P858" s="7">
        <f t="shared" si="96"/>
        <v>11.783333333333333</v>
      </c>
      <c r="Q858" s="4">
        <v>45481</v>
      </c>
      <c r="R858" s="5">
        <f t="shared" si="97"/>
        <v>28</v>
      </c>
    </row>
    <row r="859" spans="1:18" x14ac:dyDescent="0.2">
      <c r="A859" s="3">
        <v>18</v>
      </c>
      <c r="B859" s="3" t="s">
        <v>44</v>
      </c>
      <c r="C859" s="3" t="s">
        <v>18</v>
      </c>
      <c r="D859" s="17">
        <v>98.25</v>
      </c>
      <c r="E859" s="17">
        <v>78</v>
      </c>
      <c r="F859" s="10">
        <f t="shared" si="91"/>
        <v>0.79389312977099236</v>
      </c>
      <c r="G859" s="10">
        <f t="shared" si="92"/>
        <v>0.20610687022900764</v>
      </c>
      <c r="H859" s="17">
        <f t="shared" si="93"/>
        <v>20.25</v>
      </c>
      <c r="I859" s="11">
        <v>7.1759259259259259E-4</v>
      </c>
      <c r="J859" s="11">
        <v>2.2685185185185187E-3</v>
      </c>
      <c r="K859" s="8">
        <v>0.55780092592592589</v>
      </c>
      <c r="L859" s="11">
        <v>5.7407407407407407E-3</v>
      </c>
      <c r="M859" s="10">
        <v>0.314</v>
      </c>
      <c r="N859" s="2">
        <f t="shared" si="94"/>
        <v>13</v>
      </c>
      <c r="O859" s="2">
        <f t="shared" si="95"/>
        <v>23</v>
      </c>
      <c r="P859" s="7">
        <f t="shared" si="96"/>
        <v>13.383333333333333</v>
      </c>
      <c r="Q859" s="4">
        <v>45490</v>
      </c>
      <c r="R859" s="5">
        <f t="shared" si="97"/>
        <v>29</v>
      </c>
    </row>
    <row r="860" spans="1:18" x14ac:dyDescent="0.2">
      <c r="A860" s="3">
        <v>19</v>
      </c>
      <c r="B860" s="3" t="s">
        <v>45</v>
      </c>
      <c r="C860" s="3" t="s">
        <v>19</v>
      </c>
      <c r="D860" s="17">
        <v>14.5</v>
      </c>
      <c r="E860" s="17">
        <v>12.5</v>
      </c>
      <c r="F860" s="10">
        <f t="shared" si="91"/>
        <v>0.86206896551724133</v>
      </c>
      <c r="G860" s="10">
        <f t="shared" si="92"/>
        <v>0.13793103448275862</v>
      </c>
      <c r="H860" s="17">
        <f t="shared" si="93"/>
        <v>2</v>
      </c>
      <c r="I860" s="11">
        <v>3.3564814814814812E-4</v>
      </c>
      <c r="J860" s="11">
        <v>2.1296296296296298E-3</v>
      </c>
      <c r="K860" s="8">
        <v>0.94668981481481485</v>
      </c>
      <c r="L860" s="11">
        <v>2.1527777777777778E-3</v>
      </c>
      <c r="M860" s="10">
        <v>0.6724</v>
      </c>
      <c r="N860" s="2">
        <f t="shared" si="94"/>
        <v>22</v>
      </c>
      <c r="O860" s="2">
        <f t="shared" si="95"/>
        <v>43</v>
      </c>
      <c r="P860" s="7">
        <f t="shared" si="96"/>
        <v>22.716666666666665</v>
      </c>
      <c r="Q860" s="4">
        <v>45476</v>
      </c>
      <c r="R860" s="5">
        <f t="shared" si="97"/>
        <v>27</v>
      </c>
    </row>
    <row r="861" spans="1:18" x14ac:dyDescent="0.2">
      <c r="A861" s="3">
        <v>20</v>
      </c>
      <c r="B861" s="3" t="s">
        <v>46</v>
      </c>
      <c r="C861" s="3" t="s">
        <v>20</v>
      </c>
      <c r="D861" s="17">
        <v>79</v>
      </c>
      <c r="E861" s="17">
        <v>69.75</v>
      </c>
      <c r="F861" s="10">
        <f t="shared" si="91"/>
        <v>0.88291139240506333</v>
      </c>
      <c r="G861" s="10">
        <f t="shared" si="92"/>
        <v>0.11708860759493671</v>
      </c>
      <c r="H861" s="17">
        <f t="shared" si="93"/>
        <v>9.25</v>
      </c>
      <c r="I861" s="11">
        <v>4.6296296296296298E-4</v>
      </c>
      <c r="J861" s="11">
        <v>2.0601851851851853E-3</v>
      </c>
      <c r="K861" s="8">
        <v>0.64112268518518523</v>
      </c>
      <c r="L861" s="11">
        <v>2.4421296296296296E-3</v>
      </c>
      <c r="M861" s="10">
        <v>0.44159999999999999</v>
      </c>
      <c r="N861" s="2">
        <f t="shared" si="94"/>
        <v>15</v>
      </c>
      <c r="O861" s="2">
        <f t="shared" si="95"/>
        <v>23</v>
      </c>
      <c r="P861" s="7">
        <f t="shared" si="96"/>
        <v>15.383333333333333</v>
      </c>
      <c r="Q861" s="4">
        <v>45478</v>
      </c>
      <c r="R861" s="5">
        <f t="shared" si="97"/>
        <v>27</v>
      </c>
    </row>
    <row r="862" spans="1:18" x14ac:dyDescent="0.2">
      <c r="A862" s="3">
        <v>1</v>
      </c>
      <c r="B862" s="3" t="s">
        <v>30</v>
      </c>
      <c r="C862" s="3" t="s">
        <v>1</v>
      </c>
      <c r="D862" s="17">
        <v>74.5</v>
      </c>
      <c r="E862" s="17">
        <v>68.5</v>
      </c>
      <c r="F862" s="10">
        <f t="shared" si="91"/>
        <v>0.91946308724832215</v>
      </c>
      <c r="G862" s="10">
        <f t="shared" si="92"/>
        <v>8.0536912751677847E-2</v>
      </c>
      <c r="H862" s="17">
        <f t="shared" si="93"/>
        <v>6</v>
      </c>
      <c r="I862" s="11">
        <v>3.4722222222222224E-4</v>
      </c>
      <c r="J862" s="11">
        <v>2.0717592592592593E-3</v>
      </c>
      <c r="K862" s="8">
        <v>0.58157407407407402</v>
      </c>
      <c r="L862" s="11">
        <v>2.1064814814814813E-3</v>
      </c>
      <c r="M862" s="10">
        <v>0.55779999999999996</v>
      </c>
      <c r="N862" s="2">
        <f t="shared" si="94"/>
        <v>13</v>
      </c>
      <c r="O862" s="2">
        <f t="shared" si="95"/>
        <v>57</v>
      </c>
      <c r="P862" s="7">
        <f t="shared" si="96"/>
        <v>13.95</v>
      </c>
      <c r="Q862" s="4">
        <v>45497</v>
      </c>
      <c r="R862" s="5">
        <f t="shared" si="97"/>
        <v>30</v>
      </c>
    </row>
    <row r="863" spans="1:18" x14ac:dyDescent="0.2">
      <c r="A863" s="3">
        <v>2</v>
      </c>
      <c r="B863" s="3" t="s">
        <v>31</v>
      </c>
      <c r="C863" s="3" t="s">
        <v>2</v>
      </c>
      <c r="D863" s="17">
        <v>77</v>
      </c>
      <c r="E863" s="17">
        <v>68.75</v>
      </c>
      <c r="F863" s="10">
        <f t="shared" si="91"/>
        <v>0.8928571428571429</v>
      </c>
      <c r="G863" s="10">
        <f t="shared" si="92"/>
        <v>0.10714285714285714</v>
      </c>
      <c r="H863" s="17">
        <f t="shared" si="93"/>
        <v>8.25</v>
      </c>
      <c r="I863" s="11">
        <v>4.6296296296296298E-4</v>
      </c>
      <c r="J863" s="11">
        <v>2.0370370370370369E-3</v>
      </c>
      <c r="K863" s="8">
        <v>0.84366898148148151</v>
      </c>
      <c r="L863" s="11">
        <v>4.7916666666666663E-3</v>
      </c>
      <c r="M863" s="10">
        <v>0.51629999999999998</v>
      </c>
      <c r="N863" s="2">
        <f t="shared" si="94"/>
        <v>20</v>
      </c>
      <c r="O863" s="2">
        <f t="shared" si="95"/>
        <v>14</v>
      </c>
      <c r="P863" s="7">
        <f t="shared" si="96"/>
        <v>20.233333333333334</v>
      </c>
      <c r="Q863" s="4">
        <v>45501</v>
      </c>
      <c r="R863" s="5">
        <f t="shared" si="97"/>
        <v>31</v>
      </c>
    </row>
    <row r="864" spans="1:18" x14ac:dyDescent="0.2">
      <c r="A864" s="3">
        <v>3</v>
      </c>
      <c r="B864" s="3" t="s">
        <v>32</v>
      </c>
      <c r="C864" s="3" t="s">
        <v>3</v>
      </c>
      <c r="D864" s="17">
        <v>64.75</v>
      </c>
      <c r="E864" s="17">
        <v>60.5</v>
      </c>
      <c r="F864" s="10">
        <f t="shared" si="91"/>
        <v>0.93436293436293438</v>
      </c>
      <c r="G864" s="10">
        <f t="shared" si="92"/>
        <v>6.5637065637065631E-2</v>
      </c>
      <c r="H864" s="17">
        <f t="shared" si="93"/>
        <v>4.25</v>
      </c>
      <c r="I864" s="11">
        <v>1.8518518518518518E-4</v>
      </c>
      <c r="J864" s="11">
        <v>2.0138888888888888E-3</v>
      </c>
      <c r="K864" s="8">
        <v>0.80475694444444446</v>
      </c>
      <c r="L864" s="11">
        <v>2.8819444444444444E-3</v>
      </c>
      <c r="M864" s="10">
        <v>0.78259999999999996</v>
      </c>
      <c r="N864" s="2">
        <f t="shared" si="94"/>
        <v>19</v>
      </c>
      <c r="O864" s="2">
        <f t="shared" si="95"/>
        <v>18</v>
      </c>
      <c r="P864" s="7">
        <f t="shared" si="96"/>
        <v>19.3</v>
      </c>
      <c r="Q864" s="4">
        <v>45492</v>
      </c>
      <c r="R864" s="5">
        <f t="shared" si="97"/>
        <v>29</v>
      </c>
    </row>
    <row r="865" spans="1:18" x14ac:dyDescent="0.2">
      <c r="A865" s="3">
        <v>4</v>
      </c>
      <c r="B865" s="3" t="s">
        <v>33</v>
      </c>
      <c r="C865" s="3" t="s">
        <v>4</v>
      </c>
      <c r="D865" s="17">
        <v>116</v>
      </c>
      <c r="E865" s="17">
        <v>97.75</v>
      </c>
      <c r="F865" s="10">
        <f t="shared" si="91"/>
        <v>0.84267241379310343</v>
      </c>
      <c r="G865" s="10">
        <f t="shared" si="92"/>
        <v>0.15732758620689655</v>
      </c>
      <c r="H865" s="17">
        <f t="shared" si="93"/>
        <v>18.25</v>
      </c>
      <c r="I865" s="11">
        <v>6.3657407407407413E-4</v>
      </c>
      <c r="J865" s="11">
        <v>2.4421296296296296E-3</v>
      </c>
      <c r="K865" s="8">
        <v>0.24395833333333333</v>
      </c>
      <c r="L865" s="11">
        <v>3.6226851851851854E-3</v>
      </c>
      <c r="M865" s="10">
        <v>0.35449999999999998</v>
      </c>
      <c r="N865" s="2">
        <f t="shared" si="94"/>
        <v>5</v>
      </c>
      <c r="O865" s="2">
        <f t="shared" si="95"/>
        <v>51</v>
      </c>
      <c r="P865" s="7">
        <f t="shared" si="96"/>
        <v>5.85</v>
      </c>
      <c r="Q865" s="4">
        <v>45502</v>
      </c>
      <c r="R865" s="5">
        <f t="shared" si="97"/>
        <v>31</v>
      </c>
    </row>
    <row r="866" spans="1:18" x14ac:dyDescent="0.2">
      <c r="A866" s="3">
        <v>5</v>
      </c>
      <c r="B866" s="3" t="s">
        <v>34</v>
      </c>
      <c r="C866" s="3" t="s">
        <v>5</v>
      </c>
      <c r="D866" s="17">
        <v>75.5</v>
      </c>
      <c r="E866" s="17">
        <v>68.75</v>
      </c>
      <c r="F866" s="10">
        <f t="shared" si="91"/>
        <v>0.91059602649006621</v>
      </c>
      <c r="G866" s="10">
        <f t="shared" si="92"/>
        <v>8.9403973509933773E-2</v>
      </c>
      <c r="H866" s="17">
        <f t="shared" si="93"/>
        <v>6.75</v>
      </c>
      <c r="I866" s="11">
        <v>3.4722222222222224E-4</v>
      </c>
      <c r="J866" s="11">
        <v>2.1064814814814813E-3</v>
      </c>
      <c r="K866" s="8">
        <v>0.78471064814814817</v>
      </c>
      <c r="L866" s="11">
        <v>6.875E-3</v>
      </c>
      <c r="M866" s="10">
        <v>0.56040000000000001</v>
      </c>
      <c r="N866" s="2">
        <f t="shared" si="94"/>
        <v>18</v>
      </c>
      <c r="O866" s="2">
        <f t="shared" si="95"/>
        <v>49</v>
      </c>
      <c r="P866" s="7">
        <f t="shared" si="96"/>
        <v>18.816666666666666</v>
      </c>
      <c r="Q866" s="4">
        <v>45480</v>
      </c>
      <c r="R866" s="5">
        <f t="shared" si="97"/>
        <v>28</v>
      </c>
    </row>
    <row r="867" spans="1:18" x14ac:dyDescent="0.2">
      <c r="A867" s="3">
        <v>6</v>
      </c>
      <c r="B867" s="3" t="s">
        <v>35</v>
      </c>
      <c r="C867" s="3" t="s">
        <v>6</v>
      </c>
      <c r="D867" s="17">
        <v>11.75</v>
      </c>
      <c r="E867" s="17">
        <v>11.25</v>
      </c>
      <c r="F867" s="10">
        <f t="shared" si="91"/>
        <v>0.95744680851063835</v>
      </c>
      <c r="G867" s="10">
        <f t="shared" si="92"/>
        <v>4.2553191489361701E-2</v>
      </c>
      <c r="H867" s="17">
        <f t="shared" si="93"/>
        <v>0.5</v>
      </c>
      <c r="I867" s="11">
        <v>1.3888888888888889E-4</v>
      </c>
      <c r="J867" s="11">
        <v>1.8634259259259259E-3</v>
      </c>
      <c r="K867" s="8">
        <v>0.60739583333333336</v>
      </c>
      <c r="L867" s="11">
        <v>1.8171296296296297E-3</v>
      </c>
      <c r="M867" s="10">
        <v>0.85109999999999997</v>
      </c>
      <c r="N867" s="2">
        <f t="shared" si="94"/>
        <v>14</v>
      </c>
      <c r="O867" s="2">
        <f t="shared" si="95"/>
        <v>34</v>
      </c>
      <c r="P867" s="7">
        <f t="shared" si="96"/>
        <v>14.566666666666666</v>
      </c>
      <c r="Q867" s="4">
        <v>45474</v>
      </c>
      <c r="R867" s="5">
        <f t="shared" si="97"/>
        <v>27</v>
      </c>
    </row>
    <row r="868" spans="1:18" x14ac:dyDescent="0.2">
      <c r="A868" s="3">
        <v>7</v>
      </c>
      <c r="B868" s="3" t="s">
        <v>36</v>
      </c>
      <c r="C868" s="3" t="s">
        <v>7</v>
      </c>
      <c r="D868" s="17">
        <v>73.25</v>
      </c>
      <c r="E868" s="17">
        <v>69.75</v>
      </c>
      <c r="F868" s="10">
        <f t="shared" si="91"/>
        <v>0.95221843003412965</v>
      </c>
      <c r="G868" s="10">
        <f t="shared" si="92"/>
        <v>4.778156996587031E-2</v>
      </c>
      <c r="H868" s="17">
        <f t="shared" si="93"/>
        <v>3.5</v>
      </c>
      <c r="I868" s="11">
        <v>2.5462962962962961E-4</v>
      </c>
      <c r="J868" s="11">
        <v>2.0023148148148148E-3</v>
      </c>
      <c r="K868" s="8">
        <v>0.86305555555555558</v>
      </c>
      <c r="L868" s="11">
        <v>2.0486111111111113E-3</v>
      </c>
      <c r="M868" s="10">
        <v>0.67469999999999997</v>
      </c>
      <c r="N868" s="2">
        <f t="shared" si="94"/>
        <v>20</v>
      </c>
      <c r="O868" s="2">
        <f t="shared" si="95"/>
        <v>42</v>
      </c>
      <c r="P868" s="7">
        <f t="shared" si="96"/>
        <v>20.7</v>
      </c>
      <c r="Q868" s="4">
        <v>45487</v>
      </c>
      <c r="R868" s="5">
        <f t="shared" si="97"/>
        <v>29</v>
      </c>
    </row>
    <row r="869" spans="1:18" x14ac:dyDescent="0.2">
      <c r="A869" s="3">
        <v>8</v>
      </c>
      <c r="B869" s="3" t="s">
        <v>37</v>
      </c>
      <c r="C869" s="3" t="s">
        <v>8</v>
      </c>
      <c r="D869" s="17">
        <v>61.25</v>
      </c>
      <c r="E869" s="17">
        <v>56.25</v>
      </c>
      <c r="F869" s="10">
        <f t="shared" si="91"/>
        <v>0.91836734693877553</v>
      </c>
      <c r="G869" s="10">
        <f t="shared" si="92"/>
        <v>8.1632653061224483E-2</v>
      </c>
      <c r="H869" s="17">
        <f t="shared" si="93"/>
        <v>5</v>
      </c>
      <c r="I869" s="11">
        <v>2.0833333333333335E-4</v>
      </c>
      <c r="J869" s="11">
        <v>2.0254629629629629E-3</v>
      </c>
      <c r="K869" s="8">
        <v>0.65703703703703709</v>
      </c>
      <c r="L869" s="11">
        <v>2.9050925925925928E-3</v>
      </c>
      <c r="M869" s="10">
        <v>0.73550000000000004</v>
      </c>
      <c r="N869" s="2">
        <f t="shared" si="94"/>
        <v>15</v>
      </c>
      <c r="O869" s="2">
        <f t="shared" si="95"/>
        <v>46</v>
      </c>
      <c r="P869" s="7">
        <f t="shared" si="96"/>
        <v>15.766666666666667</v>
      </c>
      <c r="Q869" s="4">
        <v>45479</v>
      </c>
      <c r="R869" s="5">
        <f t="shared" si="97"/>
        <v>27</v>
      </c>
    </row>
    <row r="870" spans="1:18" x14ac:dyDescent="0.2">
      <c r="A870" s="3">
        <v>9</v>
      </c>
      <c r="B870" s="3" t="s">
        <v>38</v>
      </c>
      <c r="C870" s="3" t="s">
        <v>9</v>
      </c>
      <c r="D870" s="17">
        <v>73.75</v>
      </c>
      <c r="E870" s="17">
        <v>56.75</v>
      </c>
      <c r="F870" s="10">
        <f t="shared" si="91"/>
        <v>0.76949152542372878</v>
      </c>
      <c r="G870" s="10">
        <f t="shared" si="92"/>
        <v>0.23050847457627119</v>
      </c>
      <c r="H870" s="17">
        <f t="shared" si="93"/>
        <v>17</v>
      </c>
      <c r="I870" s="11">
        <v>5.5555555555555556E-4</v>
      </c>
      <c r="J870" s="11">
        <v>2.3032407407407407E-3</v>
      </c>
      <c r="K870" s="8">
        <v>4.5567129629629631E-2</v>
      </c>
      <c r="L870" s="11">
        <v>3.9583333333333337E-3</v>
      </c>
      <c r="M870" s="10">
        <v>0.44790000000000002</v>
      </c>
      <c r="N870" s="2">
        <f t="shared" si="94"/>
        <v>1</v>
      </c>
      <c r="O870" s="2">
        <f t="shared" si="95"/>
        <v>5</v>
      </c>
      <c r="P870" s="7">
        <f t="shared" si="96"/>
        <v>1.0833333333333333</v>
      </c>
      <c r="Q870" s="4">
        <v>45478</v>
      </c>
      <c r="R870" s="5">
        <f t="shared" si="97"/>
        <v>27</v>
      </c>
    </row>
    <row r="871" spans="1:18" x14ac:dyDescent="0.2">
      <c r="A871" s="3">
        <v>10</v>
      </c>
      <c r="B871" s="3" t="s">
        <v>39</v>
      </c>
      <c r="C871" s="3" t="s">
        <v>10</v>
      </c>
      <c r="D871" s="17">
        <v>51.25</v>
      </c>
      <c r="E871" s="17">
        <v>49</v>
      </c>
      <c r="F871" s="10">
        <f t="shared" si="91"/>
        <v>0.95609756097560972</v>
      </c>
      <c r="G871" s="10">
        <f t="shared" si="92"/>
        <v>4.3902439024390241E-2</v>
      </c>
      <c r="H871" s="17">
        <f t="shared" si="93"/>
        <v>2.25</v>
      </c>
      <c r="I871" s="11">
        <v>2.3148148148148149E-4</v>
      </c>
      <c r="J871" s="11">
        <v>2.1527777777777778E-3</v>
      </c>
      <c r="K871" s="8">
        <v>0.33613425925925927</v>
      </c>
      <c r="L871" s="11">
        <v>3.5879629629629629E-3</v>
      </c>
      <c r="M871" s="10">
        <v>0.73660000000000003</v>
      </c>
      <c r="N871" s="2">
        <f t="shared" si="94"/>
        <v>8</v>
      </c>
      <c r="O871" s="2">
        <f t="shared" si="95"/>
        <v>4</v>
      </c>
      <c r="P871" s="7">
        <f t="shared" si="96"/>
        <v>8.0666666666666664</v>
      </c>
      <c r="Q871" s="4">
        <v>45492</v>
      </c>
      <c r="R871" s="5">
        <f t="shared" si="97"/>
        <v>29</v>
      </c>
    </row>
    <row r="872" spans="1:18" x14ac:dyDescent="0.2">
      <c r="A872" s="3">
        <v>11</v>
      </c>
      <c r="B872" s="3" t="s">
        <v>40</v>
      </c>
      <c r="C872" s="3" t="s">
        <v>11</v>
      </c>
      <c r="D872" s="17">
        <v>62.25</v>
      </c>
      <c r="E872" s="17">
        <v>53.75</v>
      </c>
      <c r="F872" s="10">
        <f t="shared" si="91"/>
        <v>0.86345381526104414</v>
      </c>
      <c r="G872" s="10">
        <f t="shared" si="92"/>
        <v>0.13654618473895583</v>
      </c>
      <c r="H872" s="17">
        <f t="shared" si="93"/>
        <v>8.5</v>
      </c>
      <c r="I872" s="11">
        <v>4.6296296296296298E-4</v>
      </c>
      <c r="J872" s="11">
        <v>2.0601851851851853E-3</v>
      </c>
      <c r="K872" s="8">
        <v>0.85123842592592591</v>
      </c>
      <c r="L872" s="11">
        <v>1.7256944444444443E-2</v>
      </c>
      <c r="M872" s="10">
        <v>0.46089999999999998</v>
      </c>
      <c r="N872" s="2">
        <f t="shared" si="94"/>
        <v>20</v>
      </c>
      <c r="O872" s="2">
        <f t="shared" si="95"/>
        <v>25</v>
      </c>
      <c r="P872" s="7">
        <f t="shared" si="96"/>
        <v>20.416666666666668</v>
      </c>
      <c r="Q872" s="4">
        <v>45503</v>
      </c>
      <c r="R872" s="5">
        <f t="shared" si="97"/>
        <v>31</v>
      </c>
    </row>
    <row r="873" spans="1:18" x14ac:dyDescent="0.2">
      <c r="A873" s="3">
        <v>12</v>
      </c>
      <c r="B873" s="3" t="s">
        <v>41</v>
      </c>
      <c r="C873" s="3" t="s">
        <v>12</v>
      </c>
      <c r="D873" s="17">
        <v>59</v>
      </c>
      <c r="E873" s="17">
        <v>53.25</v>
      </c>
      <c r="F873" s="10">
        <f t="shared" si="91"/>
        <v>0.90254237288135597</v>
      </c>
      <c r="G873" s="10">
        <f t="shared" si="92"/>
        <v>9.7457627118644072E-2</v>
      </c>
      <c r="H873" s="17">
        <f t="shared" si="93"/>
        <v>5.75</v>
      </c>
      <c r="I873" s="11">
        <v>3.0092592592592595E-4</v>
      </c>
      <c r="J873" s="11">
        <v>2.2453703703703702E-3</v>
      </c>
      <c r="K873" s="8">
        <v>7.8032407407407411E-2</v>
      </c>
      <c r="L873" s="11">
        <v>2.7083333333333334E-3</v>
      </c>
      <c r="M873" s="10">
        <v>0.63360000000000005</v>
      </c>
      <c r="N873" s="2">
        <f t="shared" si="94"/>
        <v>1</v>
      </c>
      <c r="O873" s="2">
        <f t="shared" si="95"/>
        <v>52</v>
      </c>
      <c r="P873" s="7">
        <f t="shared" si="96"/>
        <v>1.8666666666666667</v>
      </c>
      <c r="Q873" s="4">
        <v>45488</v>
      </c>
      <c r="R873" s="5">
        <f t="shared" si="97"/>
        <v>29</v>
      </c>
    </row>
    <row r="874" spans="1:18" x14ac:dyDescent="0.2">
      <c r="A874" s="3">
        <v>13</v>
      </c>
      <c r="B874" s="3" t="s">
        <v>42</v>
      </c>
      <c r="C874" s="3" t="s">
        <v>13</v>
      </c>
      <c r="D874" s="17">
        <v>9.75</v>
      </c>
      <c r="E874" s="17">
        <v>9.75</v>
      </c>
      <c r="F874" s="10">
        <f t="shared" si="91"/>
        <v>1</v>
      </c>
      <c r="G874" s="10">
        <f t="shared" si="92"/>
        <v>0</v>
      </c>
      <c r="H874" s="17">
        <f t="shared" si="93"/>
        <v>0</v>
      </c>
      <c r="I874" s="11">
        <v>1.6203703703703703E-4</v>
      </c>
      <c r="J874" s="11">
        <v>1.736111111111111E-3</v>
      </c>
      <c r="K874" s="8">
        <v>0.87741898148148145</v>
      </c>
      <c r="L874" s="11">
        <v>1.7013888888888888E-3</v>
      </c>
      <c r="M874" s="10">
        <v>0.87180000000000002</v>
      </c>
      <c r="N874" s="2">
        <f t="shared" si="94"/>
        <v>21</v>
      </c>
      <c r="O874" s="2">
        <f t="shared" si="95"/>
        <v>3</v>
      </c>
      <c r="P874" s="7">
        <f t="shared" si="96"/>
        <v>21.05</v>
      </c>
      <c r="Q874" s="4">
        <v>45497</v>
      </c>
      <c r="R874" s="5">
        <f t="shared" si="97"/>
        <v>30</v>
      </c>
    </row>
    <row r="875" spans="1:18" x14ac:dyDescent="0.2">
      <c r="A875" s="3">
        <v>14</v>
      </c>
      <c r="B875" s="3" t="s">
        <v>43</v>
      </c>
      <c r="C875" s="3" t="s">
        <v>14</v>
      </c>
      <c r="D875" s="17">
        <v>52</v>
      </c>
      <c r="E875" s="17">
        <v>48.5</v>
      </c>
      <c r="F875" s="10">
        <f t="shared" si="91"/>
        <v>0.93269230769230771</v>
      </c>
      <c r="G875" s="10">
        <f t="shared" si="92"/>
        <v>6.7307692307692304E-2</v>
      </c>
      <c r="H875" s="17">
        <f t="shared" si="93"/>
        <v>3.5</v>
      </c>
      <c r="I875" s="11">
        <v>1.9675925925925926E-4</v>
      </c>
      <c r="J875" s="11">
        <v>2.0138888888888888E-3</v>
      </c>
      <c r="K875" s="8">
        <v>0.73721064814814818</v>
      </c>
      <c r="L875" s="11">
        <v>2.0717592592592593E-3</v>
      </c>
      <c r="M875" s="10">
        <v>0.76959999999999995</v>
      </c>
      <c r="N875" s="2">
        <f t="shared" si="94"/>
        <v>17</v>
      </c>
      <c r="O875" s="2">
        <f t="shared" si="95"/>
        <v>41</v>
      </c>
      <c r="P875" s="7">
        <f t="shared" si="96"/>
        <v>17.683333333333334</v>
      </c>
      <c r="Q875" s="4">
        <v>45500</v>
      </c>
      <c r="R875" s="5">
        <f t="shared" si="97"/>
        <v>30</v>
      </c>
    </row>
    <row r="876" spans="1:18" x14ac:dyDescent="0.2">
      <c r="A876" s="3">
        <v>15</v>
      </c>
      <c r="B876" s="3" t="s">
        <v>47</v>
      </c>
      <c r="C876" s="3" t="s">
        <v>15</v>
      </c>
      <c r="D876" s="17">
        <v>9.75</v>
      </c>
      <c r="E876" s="17">
        <v>9.5</v>
      </c>
      <c r="F876" s="10">
        <f t="shared" si="91"/>
        <v>0.97435897435897434</v>
      </c>
      <c r="G876" s="10">
        <f t="shared" si="92"/>
        <v>2.564102564102564E-2</v>
      </c>
      <c r="H876" s="17">
        <f t="shared" si="93"/>
        <v>0.25</v>
      </c>
      <c r="I876" s="11">
        <v>4.6296296296296294E-5</v>
      </c>
      <c r="J876" s="11">
        <v>1.6319444444444445E-3</v>
      </c>
      <c r="K876" s="8">
        <v>0.64758101851851857</v>
      </c>
      <c r="L876" s="11">
        <v>7.1759259259259259E-4</v>
      </c>
      <c r="M876" s="10">
        <v>0.94869999999999999</v>
      </c>
      <c r="N876" s="2">
        <f t="shared" si="94"/>
        <v>15</v>
      </c>
      <c r="O876" s="2">
        <f t="shared" si="95"/>
        <v>32</v>
      </c>
      <c r="P876" s="7">
        <f t="shared" si="96"/>
        <v>15.533333333333333</v>
      </c>
      <c r="Q876" s="4">
        <v>45477</v>
      </c>
      <c r="R876" s="5">
        <f t="shared" si="97"/>
        <v>27</v>
      </c>
    </row>
    <row r="877" spans="1:18" x14ac:dyDescent="0.2">
      <c r="A877" s="3">
        <v>16</v>
      </c>
      <c r="B877" s="3" t="s">
        <v>48</v>
      </c>
      <c r="C877" s="3" t="s">
        <v>16</v>
      </c>
      <c r="D877" s="17">
        <v>28.75</v>
      </c>
      <c r="E877" s="17">
        <v>27.5</v>
      </c>
      <c r="F877" s="10">
        <f t="shared" si="91"/>
        <v>0.95652173913043481</v>
      </c>
      <c r="G877" s="10">
        <f t="shared" si="92"/>
        <v>4.3478260869565216E-2</v>
      </c>
      <c r="H877" s="17">
        <f t="shared" si="93"/>
        <v>1.25</v>
      </c>
      <c r="I877" s="11">
        <v>9.2592592592592588E-5</v>
      </c>
      <c r="J877" s="11">
        <v>1.9212962962962964E-3</v>
      </c>
      <c r="K877" s="8">
        <v>7.6504629629629631E-3</v>
      </c>
      <c r="L877" s="11">
        <v>2.9166666666666668E-3</v>
      </c>
      <c r="M877" s="10">
        <v>0.90429999999999999</v>
      </c>
      <c r="N877" s="2">
        <f t="shared" si="94"/>
        <v>0</v>
      </c>
      <c r="O877" s="2">
        <f t="shared" si="95"/>
        <v>11</v>
      </c>
      <c r="P877" s="7">
        <f t="shared" si="96"/>
        <v>0.18333333333333332</v>
      </c>
      <c r="Q877" s="4">
        <v>45494</v>
      </c>
      <c r="R877" s="5">
        <f t="shared" si="97"/>
        <v>30</v>
      </c>
    </row>
    <row r="878" spans="1:18" x14ac:dyDescent="0.2">
      <c r="A878" s="3">
        <v>17</v>
      </c>
      <c r="B878" s="3" t="s">
        <v>49</v>
      </c>
      <c r="C878" s="3" t="s">
        <v>17</v>
      </c>
      <c r="D878" s="17">
        <v>84.5</v>
      </c>
      <c r="E878" s="17">
        <v>77</v>
      </c>
      <c r="F878" s="10">
        <f t="shared" si="91"/>
        <v>0.91124260355029585</v>
      </c>
      <c r="G878" s="10">
        <f t="shared" si="92"/>
        <v>8.8757396449704137E-2</v>
      </c>
      <c r="H878" s="17">
        <f t="shared" si="93"/>
        <v>7.5</v>
      </c>
      <c r="I878" s="11">
        <v>3.1250000000000001E-4</v>
      </c>
      <c r="J878" s="11">
        <v>1.9675925925925924E-3</v>
      </c>
      <c r="K878" s="8">
        <v>0.90650462962962963</v>
      </c>
      <c r="L878" s="11">
        <v>2.9050925925925928E-3</v>
      </c>
      <c r="M878" s="10">
        <v>0.63100000000000001</v>
      </c>
      <c r="N878" s="2">
        <f t="shared" si="94"/>
        <v>21</v>
      </c>
      <c r="O878" s="2">
        <f t="shared" si="95"/>
        <v>45</v>
      </c>
      <c r="P878" s="7">
        <f t="shared" si="96"/>
        <v>21.75</v>
      </c>
      <c r="Q878" s="4">
        <v>45476</v>
      </c>
      <c r="R878" s="5">
        <f t="shared" si="97"/>
        <v>27</v>
      </c>
    </row>
    <row r="879" spans="1:18" x14ac:dyDescent="0.2">
      <c r="A879" s="3">
        <v>18</v>
      </c>
      <c r="B879" s="3" t="s">
        <v>44</v>
      </c>
      <c r="C879" s="3" t="s">
        <v>18</v>
      </c>
      <c r="D879" s="17">
        <v>101</v>
      </c>
      <c r="E879" s="17">
        <v>80</v>
      </c>
      <c r="F879" s="10">
        <f t="shared" si="91"/>
        <v>0.79207920792079212</v>
      </c>
      <c r="G879" s="10">
        <f t="shared" si="92"/>
        <v>0.20792079207920791</v>
      </c>
      <c r="H879" s="17">
        <f t="shared" si="93"/>
        <v>21</v>
      </c>
      <c r="I879" s="11">
        <v>5.2083333333333333E-4</v>
      </c>
      <c r="J879" s="11">
        <v>2.0601851851851853E-3</v>
      </c>
      <c r="K879" s="8">
        <v>0.17295138888888889</v>
      </c>
      <c r="L879" s="11">
        <v>8.2523148148148148E-3</v>
      </c>
      <c r="M879" s="10">
        <v>0.51390000000000002</v>
      </c>
      <c r="N879" s="2">
        <f t="shared" si="94"/>
        <v>4</v>
      </c>
      <c r="O879" s="2">
        <f t="shared" si="95"/>
        <v>9</v>
      </c>
      <c r="P879" s="7">
        <f t="shared" si="96"/>
        <v>4.1500000000000004</v>
      </c>
      <c r="Q879" s="4">
        <v>45492</v>
      </c>
      <c r="R879" s="5">
        <f t="shared" si="97"/>
        <v>29</v>
      </c>
    </row>
    <row r="880" spans="1:18" x14ac:dyDescent="0.2">
      <c r="A880" s="3">
        <v>19</v>
      </c>
      <c r="B880" s="3" t="s">
        <v>45</v>
      </c>
      <c r="C880" s="3" t="s">
        <v>19</v>
      </c>
      <c r="D880" s="17">
        <v>109</v>
      </c>
      <c r="E880" s="17">
        <v>98.25</v>
      </c>
      <c r="F880" s="10">
        <f t="shared" si="91"/>
        <v>0.90137614678899081</v>
      </c>
      <c r="G880" s="10">
        <f t="shared" si="92"/>
        <v>9.862385321100918E-2</v>
      </c>
      <c r="H880" s="17">
        <f t="shared" si="93"/>
        <v>10.75</v>
      </c>
      <c r="I880" s="11">
        <v>3.0092592592592595E-4</v>
      </c>
      <c r="J880" s="11">
        <v>1.9791666666666668E-3</v>
      </c>
      <c r="K880" s="8">
        <v>4.6122685185185183E-2</v>
      </c>
      <c r="L880" s="11">
        <v>4.31712962962963E-3</v>
      </c>
      <c r="M880" s="10">
        <v>0.65259999999999996</v>
      </c>
      <c r="N880" s="2">
        <f t="shared" si="94"/>
        <v>1</v>
      </c>
      <c r="O880" s="2">
        <f t="shared" si="95"/>
        <v>6</v>
      </c>
      <c r="P880" s="7">
        <f t="shared" si="96"/>
        <v>1.1000000000000001</v>
      </c>
      <c r="Q880" s="4">
        <v>45497</v>
      </c>
      <c r="R880" s="5">
        <f t="shared" si="97"/>
        <v>30</v>
      </c>
    </row>
    <row r="881" spans="1:18" x14ac:dyDescent="0.2">
      <c r="A881" s="3">
        <v>20</v>
      </c>
      <c r="B881" s="3" t="s">
        <v>46</v>
      </c>
      <c r="C881" s="3" t="s">
        <v>20</v>
      </c>
      <c r="D881" s="17">
        <v>18.25</v>
      </c>
      <c r="E881" s="17">
        <v>18</v>
      </c>
      <c r="F881" s="10">
        <f t="shared" si="91"/>
        <v>0.98630136986301364</v>
      </c>
      <c r="G881" s="10">
        <f t="shared" si="92"/>
        <v>1.3698630136986301E-2</v>
      </c>
      <c r="H881" s="17">
        <f t="shared" si="93"/>
        <v>0.25</v>
      </c>
      <c r="I881" s="11">
        <v>8.1018518518518516E-5</v>
      </c>
      <c r="J881" s="11">
        <v>1.9212962962962964E-3</v>
      </c>
      <c r="K881" s="8">
        <v>0.843287037037037</v>
      </c>
      <c r="L881" s="11">
        <v>1.1921296296296296E-3</v>
      </c>
      <c r="M881" s="10">
        <v>0.93149999999999999</v>
      </c>
      <c r="N881" s="2">
        <f t="shared" si="94"/>
        <v>20</v>
      </c>
      <c r="O881" s="2">
        <f t="shared" si="95"/>
        <v>14</v>
      </c>
      <c r="P881" s="7">
        <f t="shared" si="96"/>
        <v>20.233333333333334</v>
      </c>
      <c r="Q881" s="4">
        <v>45502</v>
      </c>
      <c r="R881" s="5">
        <f t="shared" si="97"/>
        <v>31</v>
      </c>
    </row>
    <row r="882" spans="1:18" x14ac:dyDescent="0.2">
      <c r="A882" s="3">
        <v>1</v>
      </c>
      <c r="B882" s="3" t="s">
        <v>30</v>
      </c>
      <c r="C882" s="3" t="s">
        <v>1</v>
      </c>
      <c r="D882" s="17">
        <v>130.25</v>
      </c>
      <c r="E882" s="17">
        <v>123</v>
      </c>
      <c r="F882" s="10">
        <f t="shared" si="91"/>
        <v>0.94433781190019195</v>
      </c>
      <c r="G882" s="10">
        <f t="shared" si="92"/>
        <v>5.5662188099808059E-2</v>
      </c>
      <c r="H882" s="17">
        <f t="shared" si="93"/>
        <v>7.25</v>
      </c>
      <c r="I882" s="11">
        <v>1.9675925925925926E-4</v>
      </c>
      <c r="J882" s="11">
        <v>1.9097222222222222E-3</v>
      </c>
      <c r="K882" s="8">
        <v>0.33789351851851851</v>
      </c>
      <c r="L882" s="11">
        <v>2.3495370370370371E-3</v>
      </c>
      <c r="M882" s="10">
        <v>0.78939999999999999</v>
      </c>
      <c r="N882" s="2">
        <f t="shared" si="94"/>
        <v>8</v>
      </c>
      <c r="O882" s="2">
        <f t="shared" si="95"/>
        <v>6</v>
      </c>
      <c r="P882" s="7">
        <f t="shared" si="96"/>
        <v>8.1</v>
      </c>
      <c r="Q882" s="4">
        <v>45500</v>
      </c>
      <c r="R882" s="5">
        <f t="shared" si="97"/>
        <v>30</v>
      </c>
    </row>
    <row r="883" spans="1:18" x14ac:dyDescent="0.2">
      <c r="A883" s="3">
        <v>2</v>
      </c>
      <c r="B883" s="3" t="s">
        <v>31</v>
      </c>
      <c r="C883" s="3" t="s">
        <v>2</v>
      </c>
      <c r="D883" s="17">
        <v>162</v>
      </c>
      <c r="E883" s="17">
        <v>141</v>
      </c>
      <c r="F883" s="10">
        <f t="shared" si="91"/>
        <v>0.87037037037037035</v>
      </c>
      <c r="G883" s="10">
        <f t="shared" si="92"/>
        <v>0.12962962962962962</v>
      </c>
      <c r="H883" s="17">
        <f t="shared" si="93"/>
        <v>21</v>
      </c>
      <c r="I883" s="11">
        <v>3.1250000000000001E-4</v>
      </c>
      <c r="J883" s="11">
        <v>1.9212962962962964E-3</v>
      </c>
      <c r="K883" s="8">
        <v>0.45226851851851851</v>
      </c>
      <c r="L883" s="11">
        <v>3.7615740740740739E-3</v>
      </c>
      <c r="M883" s="10">
        <v>0.61360000000000003</v>
      </c>
      <c r="N883" s="2">
        <f t="shared" si="94"/>
        <v>10</v>
      </c>
      <c r="O883" s="2">
        <f t="shared" si="95"/>
        <v>51</v>
      </c>
      <c r="P883" s="7">
        <f t="shared" si="96"/>
        <v>10.85</v>
      </c>
      <c r="Q883" s="4">
        <v>45497</v>
      </c>
      <c r="R883" s="5">
        <f t="shared" si="97"/>
        <v>30</v>
      </c>
    </row>
    <row r="884" spans="1:18" x14ac:dyDescent="0.2">
      <c r="A884" s="3">
        <v>3</v>
      </c>
      <c r="B884" s="3" t="s">
        <v>32</v>
      </c>
      <c r="C884" s="3" t="s">
        <v>3</v>
      </c>
      <c r="D884" s="17">
        <v>182.25</v>
      </c>
      <c r="E884" s="17">
        <v>148</v>
      </c>
      <c r="F884" s="10">
        <f t="shared" si="91"/>
        <v>0.81207133058984915</v>
      </c>
      <c r="G884" s="10">
        <f t="shared" si="92"/>
        <v>0.18792866941015088</v>
      </c>
      <c r="H884" s="17">
        <f t="shared" si="93"/>
        <v>34.25</v>
      </c>
      <c r="I884" s="11">
        <v>6.3657407407407413E-4</v>
      </c>
      <c r="J884" s="11">
        <v>2.0023148148148148E-3</v>
      </c>
      <c r="K884" s="8">
        <v>0.17802083333333332</v>
      </c>
      <c r="L884" s="11">
        <v>5.1967592592592595E-3</v>
      </c>
      <c r="M884" s="10">
        <v>0.35830000000000001</v>
      </c>
      <c r="N884" s="2">
        <f t="shared" si="94"/>
        <v>4</v>
      </c>
      <c r="O884" s="2">
        <f t="shared" si="95"/>
        <v>16</v>
      </c>
      <c r="P884" s="7">
        <f t="shared" si="96"/>
        <v>4.2666666666666666</v>
      </c>
      <c r="Q884" s="4">
        <v>45485</v>
      </c>
      <c r="R884" s="5">
        <f t="shared" si="97"/>
        <v>28</v>
      </c>
    </row>
    <row r="885" spans="1:18" x14ac:dyDescent="0.2">
      <c r="A885" s="3">
        <v>4</v>
      </c>
      <c r="B885" s="3" t="s">
        <v>33</v>
      </c>
      <c r="C885" s="3" t="s">
        <v>4</v>
      </c>
      <c r="D885" s="17">
        <v>299</v>
      </c>
      <c r="E885" s="17">
        <v>179.5</v>
      </c>
      <c r="F885" s="10">
        <f t="shared" si="91"/>
        <v>0.60033444816053516</v>
      </c>
      <c r="G885" s="10">
        <f t="shared" si="92"/>
        <v>0.39966555183946489</v>
      </c>
      <c r="H885" s="17">
        <f t="shared" si="93"/>
        <v>119.5</v>
      </c>
      <c r="I885" s="11">
        <v>1.2962962962962963E-3</v>
      </c>
      <c r="J885" s="11">
        <v>2.1875000000000002E-3</v>
      </c>
      <c r="K885" s="8">
        <v>0.47655092592592591</v>
      </c>
      <c r="L885" s="11">
        <v>7.7083333333333335E-3</v>
      </c>
      <c r="M885" s="10">
        <v>0.1462</v>
      </c>
      <c r="N885" s="2">
        <f t="shared" si="94"/>
        <v>11</v>
      </c>
      <c r="O885" s="2">
        <f t="shared" si="95"/>
        <v>26</v>
      </c>
      <c r="P885" s="7">
        <f t="shared" si="96"/>
        <v>11.433333333333334</v>
      </c>
      <c r="Q885" s="4">
        <v>45478</v>
      </c>
      <c r="R885" s="5">
        <f t="shared" si="97"/>
        <v>27</v>
      </c>
    </row>
    <row r="886" spans="1:18" x14ac:dyDescent="0.2">
      <c r="A886" s="3">
        <v>5</v>
      </c>
      <c r="B886" s="3" t="s">
        <v>34</v>
      </c>
      <c r="C886" s="3" t="s">
        <v>5</v>
      </c>
      <c r="D886" s="17">
        <v>109</v>
      </c>
      <c r="E886" s="17">
        <v>80.75</v>
      </c>
      <c r="F886" s="10">
        <f t="shared" si="91"/>
        <v>0.74082568807339455</v>
      </c>
      <c r="G886" s="10">
        <f t="shared" si="92"/>
        <v>0.25917431192660551</v>
      </c>
      <c r="H886" s="17">
        <f t="shared" si="93"/>
        <v>28.25</v>
      </c>
      <c r="I886" s="11">
        <v>5.0925925925925921E-4</v>
      </c>
      <c r="J886" s="11">
        <v>2.1064814814814813E-3</v>
      </c>
      <c r="K886" s="8">
        <v>7.6504629629629631E-2</v>
      </c>
      <c r="L886" s="11">
        <v>4.3055555555555555E-3</v>
      </c>
      <c r="M886" s="10">
        <v>0.4375</v>
      </c>
      <c r="N886" s="2">
        <f t="shared" si="94"/>
        <v>1</v>
      </c>
      <c r="O886" s="2">
        <f t="shared" si="95"/>
        <v>50</v>
      </c>
      <c r="P886" s="7">
        <f t="shared" si="96"/>
        <v>1.8333333333333335</v>
      </c>
      <c r="Q886" s="4">
        <v>45482</v>
      </c>
      <c r="R886" s="5">
        <f t="shared" si="97"/>
        <v>28</v>
      </c>
    </row>
    <row r="887" spans="1:18" x14ac:dyDescent="0.2">
      <c r="A887" s="3">
        <v>6</v>
      </c>
      <c r="B887" s="3" t="s">
        <v>35</v>
      </c>
      <c r="C887" s="3" t="s">
        <v>6</v>
      </c>
      <c r="D887" s="17">
        <v>47.75</v>
      </c>
      <c r="E887" s="17">
        <v>44.5</v>
      </c>
      <c r="F887" s="10">
        <f t="shared" si="91"/>
        <v>0.93193717277486909</v>
      </c>
      <c r="G887" s="10">
        <f t="shared" si="92"/>
        <v>6.8062827225130892E-2</v>
      </c>
      <c r="H887" s="17">
        <f t="shared" si="93"/>
        <v>3.25</v>
      </c>
      <c r="I887" s="11">
        <v>1.8518518518518518E-4</v>
      </c>
      <c r="J887" s="11">
        <v>1.9791666666666668E-3</v>
      </c>
      <c r="K887" s="8">
        <v>0.31336805555555558</v>
      </c>
      <c r="L887" s="11">
        <v>2.8703703703703703E-3</v>
      </c>
      <c r="M887" s="10">
        <v>0.80530000000000002</v>
      </c>
      <c r="N887" s="2">
        <f t="shared" si="94"/>
        <v>7</v>
      </c>
      <c r="O887" s="2">
        <f t="shared" si="95"/>
        <v>31</v>
      </c>
      <c r="P887" s="7">
        <f t="shared" si="96"/>
        <v>7.5166666666666666</v>
      </c>
      <c r="Q887" s="4">
        <v>45501</v>
      </c>
      <c r="R887" s="5">
        <f t="shared" si="97"/>
        <v>31</v>
      </c>
    </row>
    <row r="888" spans="1:18" x14ac:dyDescent="0.2">
      <c r="A888" s="3">
        <v>7</v>
      </c>
      <c r="B888" s="3" t="s">
        <v>36</v>
      </c>
      <c r="C888" s="3" t="s">
        <v>7</v>
      </c>
      <c r="D888" s="17">
        <v>17</v>
      </c>
      <c r="E888" s="17">
        <v>17</v>
      </c>
      <c r="F888" s="10">
        <f t="shared" si="91"/>
        <v>1</v>
      </c>
      <c r="G888" s="10">
        <f t="shared" si="92"/>
        <v>0</v>
      </c>
      <c r="H888" s="17">
        <f t="shared" si="93"/>
        <v>0</v>
      </c>
      <c r="I888" s="11">
        <v>5.7870370370370373E-5</v>
      </c>
      <c r="J888" s="11">
        <v>2.0370370370370369E-3</v>
      </c>
      <c r="K888" s="8">
        <v>0.11988425925925926</v>
      </c>
      <c r="L888" s="11">
        <v>1.1458333333333333E-3</v>
      </c>
      <c r="M888" s="10">
        <v>0.98529999999999995</v>
      </c>
      <c r="N888" s="2">
        <f t="shared" si="94"/>
        <v>2</v>
      </c>
      <c r="O888" s="2">
        <f t="shared" si="95"/>
        <v>52</v>
      </c>
      <c r="P888" s="7">
        <f t="shared" si="96"/>
        <v>2.8666666666666667</v>
      </c>
      <c r="Q888" s="4">
        <v>45476</v>
      </c>
      <c r="R888" s="5">
        <f t="shared" si="97"/>
        <v>27</v>
      </c>
    </row>
    <row r="889" spans="1:18" x14ac:dyDescent="0.2">
      <c r="A889" s="3">
        <v>8</v>
      </c>
      <c r="B889" s="3" t="s">
        <v>37</v>
      </c>
      <c r="C889" s="3" t="s">
        <v>8</v>
      </c>
      <c r="D889" s="17">
        <v>124.5</v>
      </c>
      <c r="E889" s="17">
        <v>107.25</v>
      </c>
      <c r="F889" s="10">
        <f t="shared" si="91"/>
        <v>0.86144578313253017</v>
      </c>
      <c r="G889" s="10">
        <f t="shared" si="92"/>
        <v>0.13855421686746988</v>
      </c>
      <c r="H889" s="17">
        <f t="shared" si="93"/>
        <v>17.25</v>
      </c>
      <c r="I889" s="11">
        <v>3.9351851851851852E-4</v>
      </c>
      <c r="J889" s="11">
        <v>2.1875000000000002E-3</v>
      </c>
      <c r="K889" s="8">
        <v>0.61184027777777783</v>
      </c>
      <c r="L889" s="11">
        <v>2.9166666666666668E-3</v>
      </c>
      <c r="M889" s="10">
        <v>0.5071</v>
      </c>
      <c r="N889" s="2">
        <f t="shared" si="94"/>
        <v>14</v>
      </c>
      <c r="O889" s="2">
        <f t="shared" si="95"/>
        <v>41</v>
      </c>
      <c r="P889" s="7">
        <f t="shared" si="96"/>
        <v>14.683333333333334</v>
      </c>
      <c r="Q889" s="4">
        <v>45474</v>
      </c>
      <c r="R889" s="5">
        <f t="shared" si="97"/>
        <v>27</v>
      </c>
    </row>
    <row r="890" spans="1:18" x14ac:dyDescent="0.2">
      <c r="A890" s="3">
        <v>9</v>
      </c>
      <c r="B890" s="3" t="s">
        <v>38</v>
      </c>
      <c r="C890" s="3" t="s">
        <v>9</v>
      </c>
      <c r="D890" s="17">
        <v>89.5</v>
      </c>
      <c r="E890" s="17">
        <v>82.25</v>
      </c>
      <c r="F890" s="10">
        <f t="shared" si="91"/>
        <v>0.91899441340782118</v>
      </c>
      <c r="G890" s="10">
        <f t="shared" si="92"/>
        <v>8.1005586592178769E-2</v>
      </c>
      <c r="H890" s="17">
        <f t="shared" si="93"/>
        <v>7.25</v>
      </c>
      <c r="I890" s="11">
        <v>2.4305555555555555E-4</v>
      </c>
      <c r="J890" s="11">
        <v>2.1180555555555558E-3</v>
      </c>
      <c r="K890" s="8">
        <v>0.72416666666666663</v>
      </c>
      <c r="L890" s="11">
        <v>1.5625000000000001E-3</v>
      </c>
      <c r="M890" s="10">
        <v>0.66949999999999998</v>
      </c>
      <c r="N890" s="2">
        <f t="shared" si="94"/>
        <v>17</v>
      </c>
      <c r="O890" s="2">
        <f t="shared" si="95"/>
        <v>22</v>
      </c>
      <c r="P890" s="7">
        <f t="shared" si="96"/>
        <v>17.366666666666667</v>
      </c>
      <c r="Q890" s="4">
        <v>45482</v>
      </c>
      <c r="R890" s="5">
        <f t="shared" si="97"/>
        <v>28</v>
      </c>
    </row>
    <row r="891" spans="1:18" x14ac:dyDescent="0.2">
      <c r="A891" s="3">
        <v>10</v>
      </c>
      <c r="B891" s="3" t="s">
        <v>39</v>
      </c>
      <c r="C891" s="3" t="s">
        <v>10</v>
      </c>
      <c r="D891" s="17">
        <v>85</v>
      </c>
      <c r="E891" s="17">
        <v>75.5</v>
      </c>
      <c r="F891" s="10">
        <f t="shared" si="91"/>
        <v>0.88823529411764701</v>
      </c>
      <c r="G891" s="10">
        <f t="shared" si="92"/>
        <v>0.11176470588235295</v>
      </c>
      <c r="H891" s="17">
        <f t="shared" si="93"/>
        <v>9.5</v>
      </c>
      <c r="I891" s="11">
        <v>2.7777777777777778E-4</v>
      </c>
      <c r="J891" s="11">
        <v>1.9675925925925924E-3</v>
      </c>
      <c r="K891" s="8">
        <v>0.72855324074074079</v>
      </c>
      <c r="L891" s="11">
        <v>3.5879629629629629E-3</v>
      </c>
      <c r="M891" s="10">
        <v>0.65669999999999995</v>
      </c>
      <c r="N891" s="2">
        <f t="shared" si="94"/>
        <v>17</v>
      </c>
      <c r="O891" s="2">
        <f t="shared" si="95"/>
        <v>29</v>
      </c>
      <c r="P891" s="7">
        <f t="shared" si="96"/>
        <v>17.483333333333334</v>
      </c>
      <c r="Q891" s="4">
        <v>45497</v>
      </c>
      <c r="R891" s="5">
        <f t="shared" si="97"/>
        <v>30</v>
      </c>
    </row>
    <row r="892" spans="1:18" x14ac:dyDescent="0.2">
      <c r="A892" s="3">
        <v>11</v>
      </c>
      <c r="B892" s="3" t="s">
        <v>40</v>
      </c>
      <c r="C892" s="3" t="s">
        <v>11</v>
      </c>
      <c r="D892" s="17">
        <v>80.5</v>
      </c>
      <c r="E892" s="17">
        <v>76.5</v>
      </c>
      <c r="F892" s="10">
        <f t="shared" si="91"/>
        <v>0.9503105590062112</v>
      </c>
      <c r="G892" s="10">
        <f t="shared" si="92"/>
        <v>4.9689440993788817E-2</v>
      </c>
      <c r="H892" s="17">
        <f t="shared" si="93"/>
        <v>4</v>
      </c>
      <c r="I892" s="11">
        <v>1.8518518518518518E-4</v>
      </c>
      <c r="J892" s="11">
        <v>1.8402777777777777E-3</v>
      </c>
      <c r="K892" s="8">
        <v>0.28247685185185184</v>
      </c>
      <c r="L892" s="11">
        <v>4.363425925925926E-3</v>
      </c>
      <c r="M892" s="10">
        <v>0.77739999999999998</v>
      </c>
      <c r="N892" s="2">
        <f t="shared" si="94"/>
        <v>6</v>
      </c>
      <c r="O892" s="2">
        <f t="shared" si="95"/>
        <v>46</v>
      </c>
      <c r="P892" s="7">
        <f t="shared" si="96"/>
        <v>6.7666666666666666</v>
      </c>
      <c r="Q892" s="4">
        <v>45490</v>
      </c>
      <c r="R892" s="5">
        <f t="shared" si="97"/>
        <v>29</v>
      </c>
    </row>
    <row r="893" spans="1:18" x14ac:dyDescent="0.2">
      <c r="A893" s="3">
        <v>12</v>
      </c>
      <c r="B893" s="3" t="s">
        <v>41</v>
      </c>
      <c r="C893" s="3" t="s">
        <v>12</v>
      </c>
      <c r="D893" s="17">
        <v>74</v>
      </c>
      <c r="E893" s="17">
        <v>70.5</v>
      </c>
      <c r="F893" s="10">
        <f t="shared" si="91"/>
        <v>0.95270270270270274</v>
      </c>
      <c r="G893" s="10">
        <f t="shared" si="92"/>
        <v>4.72972972972973E-2</v>
      </c>
      <c r="H893" s="17">
        <f t="shared" si="93"/>
        <v>3.5</v>
      </c>
      <c r="I893" s="11">
        <v>2.0833333333333335E-4</v>
      </c>
      <c r="J893" s="11">
        <v>1.8171296296296297E-3</v>
      </c>
      <c r="K893" s="8">
        <v>0.13532407407407407</v>
      </c>
      <c r="L893" s="11">
        <v>1.9097222222222222E-3</v>
      </c>
      <c r="M893" s="10">
        <v>0.76529999999999998</v>
      </c>
      <c r="N893" s="2">
        <f t="shared" si="94"/>
        <v>3</v>
      </c>
      <c r="O893" s="2">
        <f t="shared" si="95"/>
        <v>14</v>
      </c>
      <c r="P893" s="7">
        <f t="shared" si="96"/>
        <v>3.2333333333333334</v>
      </c>
      <c r="Q893" s="4">
        <v>45495</v>
      </c>
      <c r="R893" s="5">
        <f t="shared" si="97"/>
        <v>30</v>
      </c>
    </row>
    <row r="894" spans="1:18" x14ac:dyDescent="0.2">
      <c r="A894" s="3">
        <v>13</v>
      </c>
      <c r="B894" s="3" t="s">
        <v>42</v>
      </c>
      <c r="C894" s="3" t="s">
        <v>13</v>
      </c>
      <c r="D894" s="17">
        <v>66</v>
      </c>
      <c r="E894" s="17">
        <v>58.5</v>
      </c>
      <c r="F894" s="10">
        <f t="shared" si="91"/>
        <v>0.88636363636363635</v>
      </c>
      <c r="G894" s="10">
        <f t="shared" si="92"/>
        <v>0.11363636363636363</v>
      </c>
      <c r="H894" s="17">
        <f t="shared" si="93"/>
        <v>7.5</v>
      </c>
      <c r="I894" s="11">
        <v>2.3148148148148149E-4</v>
      </c>
      <c r="J894" s="11">
        <v>1.7824074074074075E-3</v>
      </c>
      <c r="K894" s="8">
        <v>0.16694444444444445</v>
      </c>
      <c r="L894" s="11">
        <v>3.4027777777777776E-3</v>
      </c>
      <c r="M894" s="10">
        <v>0.69879999999999998</v>
      </c>
      <c r="N894" s="2">
        <f t="shared" si="94"/>
        <v>4</v>
      </c>
      <c r="O894" s="2">
        <f t="shared" si="95"/>
        <v>0</v>
      </c>
      <c r="P894" s="7">
        <f t="shared" si="96"/>
        <v>4</v>
      </c>
      <c r="Q894" s="4">
        <v>45490</v>
      </c>
      <c r="R894" s="5">
        <f t="shared" si="97"/>
        <v>29</v>
      </c>
    </row>
    <row r="895" spans="1:18" x14ac:dyDescent="0.2">
      <c r="A895" s="3">
        <v>14</v>
      </c>
      <c r="B895" s="3" t="s">
        <v>43</v>
      </c>
      <c r="C895" s="3" t="s">
        <v>14</v>
      </c>
      <c r="D895" s="17">
        <v>13</v>
      </c>
      <c r="E895" s="17">
        <v>12.75</v>
      </c>
      <c r="F895" s="10">
        <f t="shared" si="91"/>
        <v>0.98076923076923073</v>
      </c>
      <c r="G895" s="10">
        <f t="shared" si="92"/>
        <v>1.9230769230769232E-2</v>
      </c>
      <c r="H895" s="17">
        <f t="shared" si="93"/>
        <v>0.25</v>
      </c>
      <c r="I895" s="11">
        <v>6.9444444444444444E-5</v>
      </c>
      <c r="J895" s="11">
        <v>1.8055555555555555E-3</v>
      </c>
      <c r="K895" s="8">
        <v>0.15253472222222222</v>
      </c>
      <c r="L895" s="11">
        <v>7.5231481481481482E-4</v>
      </c>
      <c r="M895" s="10">
        <v>0.94120000000000004</v>
      </c>
      <c r="N895" s="2">
        <f t="shared" si="94"/>
        <v>3</v>
      </c>
      <c r="O895" s="2">
        <f t="shared" si="95"/>
        <v>39</v>
      </c>
      <c r="P895" s="7">
        <f t="shared" si="96"/>
        <v>3.65</v>
      </c>
      <c r="Q895" s="4">
        <v>45482</v>
      </c>
      <c r="R895" s="5">
        <f t="shared" si="97"/>
        <v>28</v>
      </c>
    </row>
    <row r="896" spans="1:18" x14ac:dyDescent="0.2">
      <c r="A896" s="3">
        <v>15</v>
      </c>
      <c r="B896" s="3" t="s">
        <v>47</v>
      </c>
      <c r="C896" s="3" t="s">
        <v>15</v>
      </c>
      <c r="D896" s="17">
        <v>66.5</v>
      </c>
      <c r="E896" s="17">
        <v>66</v>
      </c>
      <c r="F896" s="10">
        <f t="shared" si="91"/>
        <v>0.99248120300751874</v>
      </c>
      <c r="G896" s="10">
        <f t="shared" si="92"/>
        <v>7.5187969924812026E-3</v>
      </c>
      <c r="H896" s="17">
        <f t="shared" si="93"/>
        <v>0.5</v>
      </c>
      <c r="I896" s="11">
        <v>1.0416666666666667E-4</v>
      </c>
      <c r="J896" s="11">
        <v>1.8402777777777777E-3</v>
      </c>
      <c r="K896" s="8">
        <v>7.8645833333333331E-2</v>
      </c>
      <c r="L896" s="11">
        <v>1.4004629629629629E-3</v>
      </c>
      <c r="M896" s="10">
        <v>0.90980000000000005</v>
      </c>
      <c r="N896" s="2">
        <f t="shared" si="94"/>
        <v>1</v>
      </c>
      <c r="O896" s="2">
        <f t="shared" si="95"/>
        <v>53</v>
      </c>
      <c r="P896" s="7">
        <f t="shared" si="96"/>
        <v>1.8833333333333333</v>
      </c>
      <c r="Q896" s="4">
        <v>45490</v>
      </c>
      <c r="R896" s="5">
        <f t="shared" si="97"/>
        <v>29</v>
      </c>
    </row>
    <row r="897" spans="1:18" x14ac:dyDescent="0.2">
      <c r="A897" s="3">
        <v>16</v>
      </c>
      <c r="B897" s="3" t="s">
        <v>48</v>
      </c>
      <c r="C897" s="3" t="s">
        <v>16</v>
      </c>
      <c r="D897" s="17">
        <v>60.5</v>
      </c>
      <c r="E897" s="17">
        <v>59.5</v>
      </c>
      <c r="F897" s="10">
        <f t="shared" si="91"/>
        <v>0.98347107438016534</v>
      </c>
      <c r="G897" s="10">
        <f t="shared" si="92"/>
        <v>1.6528925619834711E-2</v>
      </c>
      <c r="H897" s="17">
        <f t="shared" si="93"/>
        <v>1</v>
      </c>
      <c r="I897" s="11">
        <v>1.0416666666666667E-4</v>
      </c>
      <c r="J897" s="11">
        <v>1.9097222222222222E-3</v>
      </c>
      <c r="K897" s="8">
        <v>0.30812499999999998</v>
      </c>
      <c r="L897" s="11">
        <v>1.736111111111111E-3</v>
      </c>
      <c r="M897" s="10">
        <v>0.90459999999999996</v>
      </c>
      <c r="N897" s="2">
        <f t="shared" si="94"/>
        <v>7</v>
      </c>
      <c r="O897" s="2">
        <f t="shared" si="95"/>
        <v>23</v>
      </c>
      <c r="P897" s="7">
        <f t="shared" si="96"/>
        <v>7.3833333333333337</v>
      </c>
      <c r="Q897" s="4">
        <v>45491</v>
      </c>
      <c r="R897" s="5">
        <f t="shared" si="97"/>
        <v>29</v>
      </c>
    </row>
    <row r="898" spans="1:18" x14ac:dyDescent="0.2">
      <c r="A898" s="3">
        <v>17</v>
      </c>
      <c r="B898" s="3" t="s">
        <v>49</v>
      </c>
      <c r="C898" s="3" t="s">
        <v>17</v>
      </c>
      <c r="D898" s="17">
        <v>60.25</v>
      </c>
      <c r="E898" s="17">
        <v>57</v>
      </c>
      <c r="F898" s="10">
        <f t="shared" si="91"/>
        <v>0.94605809128630702</v>
      </c>
      <c r="G898" s="10">
        <f t="shared" si="92"/>
        <v>5.3941908713692949E-2</v>
      </c>
      <c r="H898" s="17">
        <f t="shared" si="93"/>
        <v>3.25</v>
      </c>
      <c r="I898" s="11">
        <v>2.199074074074074E-4</v>
      </c>
      <c r="J898" s="11">
        <v>1.9444444444444444E-3</v>
      </c>
      <c r="K898" s="8">
        <v>0.27885416666666668</v>
      </c>
      <c r="L898" s="11">
        <v>4.2592592592592595E-3</v>
      </c>
      <c r="M898" s="10">
        <v>0.79579999999999995</v>
      </c>
      <c r="N898" s="2">
        <f t="shared" si="94"/>
        <v>6</v>
      </c>
      <c r="O898" s="2">
        <f t="shared" si="95"/>
        <v>41</v>
      </c>
      <c r="P898" s="7">
        <f t="shared" si="96"/>
        <v>6.6833333333333336</v>
      </c>
      <c r="Q898" s="4">
        <v>45491</v>
      </c>
      <c r="R898" s="5">
        <f t="shared" si="97"/>
        <v>29</v>
      </c>
    </row>
    <row r="899" spans="1:18" x14ac:dyDescent="0.2">
      <c r="A899" s="3">
        <v>18</v>
      </c>
      <c r="B899" s="3" t="s">
        <v>44</v>
      </c>
      <c r="C899" s="3" t="s">
        <v>18</v>
      </c>
      <c r="D899" s="17">
        <v>69.75</v>
      </c>
      <c r="E899" s="17">
        <v>67.25</v>
      </c>
      <c r="F899" s="10">
        <f t="shared" ref="F899:F962" si="98">E899/D899</f>
        <v>0.96415770609318996</v>
      </c>
      <c r="G899" s="10">
        <f t="shared" ref="G899:G962" si="99">H899/D899</f>
        <v>3.5842293906810034E-2</v>
      </c>
      <c r="H899" s="17">
        <f t="shared" ref="H899:H962" si="100">D899-E899</f>
        <v>2.5</v>
      </c>
      <c r="I899" s="11">
        <v>9.2592592592592588E-5</v>
      </c>
      <c r="J899" s="11">
        <v>1.8865740740740742E-3</v>
      </c>
      <c r="K899" s="8">
        <v>0.87221064814814819</v>
      </c>
      <c r="L899" s="11">
        <v>2.1643518518518518E-3</v>
      </c>
      <c r="M899" s="10">
        <v>0.91300000000000003</v>
      </c>
      <c r="N899" s="2">
        <f t="shared" ref="N899:N962" si="101">HOUR(K899)</f>
        <v>20</v>
      </c>
      <c r="O899" s="2">
        <f t="shared" ref="O899:O962" si="102">MINUTE(K899)</f>
        <v>55</v>
      </c>
      <c r="P899" s="7">
        <f t="shared" ref="P899:P962" si="103">N899+(O899/60)</f>
        <v>20.916666666666668</v>
      </c>
      <c r="Q899" s="4">
        <v>45494</v>
      </c>
      <c r="R899" s="5">
        <f t="shared" ref="R899:R962" si="104">WEEKNUM(Q899)</f>
        <v>30</v>
      </c>
    </row>
    <row r="900" spans="1:18" x14ac:dyDescent="0.2">
      <c r="A900" s="3">
        <v>19</v>
      </c>
      <c r="B900" s="3" t="s">
        <v>45</v>
      </c>
      <c r="C900" s="3" t="s">
        <v>19</v>
      </c>
      <c r="D900" s="17">
        <v>18.25</v>
      </c>
      <c r="E900" s="17">
        <v>18</v>
      </c>
      <c r="F900" s="10">
        <f t="shared" si="98"/>
        <v>0.98630136986301364</v>
      </c>
      <c r="G900" s="10">
        <f t="shared" si="99"/>
        <v>1.3698630136986301E-2</v>
      </c>
      <c r="H900" s="17">
        <f t="shared" si="100"/>
        <v>0.25</v>
      </c>
      <c r="I900" s="11">
        <v>9.2592592592592588E-5</v>
      </c>
      <c r="J900" s="11">
        <v>2.1296296296296298E-3</v>
      </c>
      <c r="K900" s="8">
        <v>0.65912037037037041</v>
      </c>
      <c r="L900" s="11">
        <v>1.5046296296296296E-3</v>
      </c>
      <c r="M900" s="10">
        <v>0.91779999999999995</v>
      </c>
      <c r="N900" s="2">
        <f t="shared" si="101"/>
        <v>15</v>
      </c>
      <c r="O900" s="2">
        <f t="shared" si="102"/>
        <v>49</v>
      </c>
      <c r="P900" s="7">
        <f t="shared" si="103"/>
        <v>15.816666666666666</v>
      </c>
      <c r="Q900" s="4">
        <v>45483</v>
      </c>
      <c r="R900" s="5">
        <f t="shared" si="104"/>
        <v>28</v>
      </c>
    </row>
    <row r="901" spans="1:18" x14ac:dyDescent="0.2">
      <c r="A901" s="3">
        <v>20</v>
      </c>
      <c r="B901" s="3" t="s">
        <v>46</v>
      </c>
      <c r="C901" s="3" t="s">
        <v>20</v>
      </c>
      <c r="D901" s="17">
        <v>56.5</v>
      </c>
      <c r="E901" s="17">
        <v>54.5</v>
      </c>
      <c r="F901" s="10">
        <f t="shared" si="98"/>
        <v>0.96460176991150437</v>
      </c>
      <c r="G901" s="10">
        <f t="shared" si="99"/>
        <v>3.5398230088495575E-2</v>
      </c>
      <c r="H901" s="17">
        <f t="shared" si="100"/>
        <v>2</v>
      </c>
      <c r="I901" s="11">
        <v>9.2592592592592588E-5</v>
      </c>
      <c r="J901" s="11">
        <v>2.0138888888888888E-3</v>
      </c>
      <c r="K901" s="8">
        <v>0.33451388888888889</v>
      </c>
      <c r="L901" s="11">
        <v>1.9328703703703704E-3</v>
      </c>
      <c r="M901" s="10">
        <v>0.91859999999999997</v>
      </c>
      <c r="N901" s="2">
        <f t="shared" si="101"/>
        <v>8</v>
      </c>
      <c r="O901" s="2">
        <f t="shared" si="102"/>
        <v>1</v>
      </c>
      <c r="P901" s="7">
        <f t="shared" si="103"/>
        <v>8.0166666666666675</v>
      </c>
      <c r="Q901" s="4">
        <v>45502</v>
      </c>
      <c r="R901" s="5">
        <f t="shared" si="104"/>
        <v>31</v>
      </c>
    </row>
    <row r="902" spans="1:18" x14ac:dyDescent="0.2">
      <c r="A902" s="3">
        <v>1</v>
      </c>
      <c r="B902" s="3" t="s">
        <v>30</v>
      </c>
      <c r="C902" s="3" t="s">
        <v>1</v>
      </c>
      <c r="D902" s="17">
        <v>10.75</v>
      </c>
      <c r="E902" s="17">
        <v>10.5</v>
      </c>
      <c r="F902" s="10">
        <f t="shared" si="98"/>
        <v>0.97674418604651159</v>
      </c>
      <c r="G902" s="10">
        <f t="shared" si="99"/>
        <v>2.3255813953488372E-2</v>
      </c>
      <c r="H902" s="17">
        <f t="shared" si="100"/>
        <v>0.25</v>
      </c>
      <c r="I902" s="11">
        <v>1.273148148148148E-4</v>
      </c>
      <c r="J902" s="11">
        <v>1.8287037037037037E-3</v>
      </c>
      <c r="K902" s="8">
        <v>1.5879629629629629E-2</v>
      </c>
      <c r="L902" s="11">
        <v>8.9120370370370373E-4</v>
      </c>
      <c r="M902" s="10">
        <v>0.83720000000000006</v>
      </c>
      <c r="N902" s="2">
        <f t="shared" si="101"/>
        <v>0</v>
      </c>
      <c r="O902" s="2">
        <f t="shared" si="102"/>
        <v>22</v>
      </c>
      <c r="P902" s="7">
        <f t="shared" si="103"/>
        <v>0.36666666666666664</v>
      </c>
      <c r="Q902" s="4">
        <v>45479</v>
      </c>
      <c r="R902" s="5">
        <f t="shared" si="104"/>
        <v>27</v>
      </c>
    </row>
    <row r="903" spans="1:18" x14ac:dyDescent="0.2">
      <c r="A903" s="3">
        <v>2</v>
      </c>
      <c r="B903" s="3" t="s">
        <v>31</v>
      </c>
      <c r="C903" s="3" t="s">
        <v>2</v>
      </c>
      <c r="D903" s="17">
        <v>77.75</v>
      </c>
      <c r="E903" s="17">
        <v>63.75</v>
      </c>
      <c r="F903" s="10">
        <f t="shared" si="98"/>
        <v>0.819935691318328</v>
      </c>
      <c r="G903" s="10">
        <f t="shared" si="99"/>
        <v>0.18006430868167203</v>
      </c>
      <c r="H903" s="17">
        <f t="shared" si="100"/>
        <v>14</v>
      </c>
      <c r="I903" s="11">
        <v>5.2083333333333333E-4</v>
      </c>
      <c r="J903" s="11">
        <v>2.0254629629629629E-3</v>
      </c>
      <c r="K903" s="8">
        <v>0.64810185185185187</v>
      </c>
      <c r="L903" s="11">
        <v>3.3564814814814816E-3</v>
      </c>
      <c r="M903" s="10">
        <v>0.4718</v>
      </c>
      <c r="N903" s="2">
        <f t="shared" si="101"/>
        <v>15</v>
      </c>
      <c r="O903" s="2">
        <f t="shared" si="102"/>
        <v>33</v>
      </c>
      <c r="P903" s="7">
        <f t="shared" si="103"/>
        <v>15.55</v>
      </c>
      <c r="Q903" s="4">
        <v>45482</v>
      </c>
      <c r="R903" s="5">
        <f t="shared" si="104"/>
        <v>28</v>
      </c>
    </row>
    <row r="904" spans="1:18" x14ac:dyDescent="0.2">
      <c r="A904" s="3">
        <v>3</v>
      </c>
      <c r="B904" s="3" t="s">
        <v>32</v>
      </c>
      <c r="C904" s="3" t="s">
        <v>3</v>
      </c>
      <c r="D904" s="17">
        <v>62.75</v>
      </c>
      <c r="E904" s="17">
        <v>52.5</v>
      </c>
      <c r="F904" s="10">
        <f t="shared" si="98"/>
        <v>0.8366533864541833</v>
      </c>
      <c r="G904" s="10">
        <f t="shared" si="99"/>
        <v>0.16334661354581673</v>
      </c>
      <c r="H904" s="17">
        <f t="shared" si="100"/>
        <v>10.25</v>
      </c>
      <c r="I904" s="11">
        <v>3.0092592592592595E-4</v>
      </c>
      <c r="J904" s="11">
        <v>2.0138888888888888E-3</v>
      </c>
      <c r="K904" s="8">
        <v>0.40041666666666664</v>
      </c>
      <c r="L904" s="11">
        <v>6.4583333333333333E-3</v>
      </c>
      <c r="M904" s="10">
        <v>0.63519999999999999</v>
      </c>
      <c r="N904" s="2">
        <f t="shared" si="101"/>
        <v>9</v>
      </c>
      <c r="O904" s="2">
        <f t="shared" si="102"/>
        <v>36</v>
      </c>
      <c r="P904" s="7">
        <f t="shared" si="103"/>
        <v>9.6</v>
      </c>
      <c r="Q904" s="4">
        <v>45497</v>
      </c>
      <c r="R904" s="5">
        <f t="shared" si="104"/>
        <v>30</v>
      </c>
    </row>
    <row r="905" spans="1:18" x14ac:dyDescent="0.2">
      <c r="A905" s="3">
        <v>4</v>
      </c>
      <c r="B905" s="3" t="s">
        <v>33</v>
      </c>
      <c r="C905" s="3" t="s">
        <v>4</v>
      </c>
      <c r="D905" s="17">
        <v>84.75</v>
      </c>
      <c r="E905" s="17">
        <v>78.25</v>
      </c>
      <c r="F905" s="10">
        <f t="shared" si="98"/>
        <v>0.92330383480825962</v>
      </c>
      <c r="G905" s="10">
        <f t="shared" si="99"/>
        <v>7.6696165191740412E-2</v>
      </c>
      <c r="H905" s="17">
        <f t="shared" si="100"/>
        <v>6.5</v>
      </c>
      <c r="I905" s="11">
        <v>1.3888888888888889E-4</v>
      </c>
      <c r="J905" s="11">
        <v>1.4120370370370369E-3</v>
      </c>
      <c r="K905" s="8">
        <v>0.85346064814814815</v>
      </c>
      <c r="L905" s="11">
        <v>4.6412037037037038E-3</v>
      </c>
      <c r="M905" s="10">
        <v>0.82089999999999996</v>
      </c>
      <c r="N905" s="2">
        <f t="shared" si="101"/>
        <v>20</v>
      </c>
      <c r="O905" s="2">
        <f t="shared" si="102"/>
        <v>28</v>
      </c>
      <c r="P905" s="7">
        <f t="shared" si="103"/>
        <v>20.466666666666665</v>
      </c>
      <c r="Q905" s="4">
        <v>45479</v>
      </c>
      <c r="R905" s="5">
        <f t="shared" si="104"/>
        <v>27</v>
      </c>
    </row>
    <row r="906" spans="1:18" x14ac:dyDescent="0.2">
      <c r="A906" s="3">
        <v>5</v>
      </c>
      <c r="B906" s="3" t="s">
        <v>34</v>
      </c>
      <c r="C906" s="3" t="s">
        <v>5</v>
      </c>
      <c r="D906" s="17">
        <v>80.75</v>
      </c>
      <c r="E906" s="17">
        <v>65.25</v>
      </c>
      <c r="F906" s="10">
        <f t="shared" si="98"/>
        <v>0.80804953560371517</v>
      </c>
      <c r="G906" s="10">
        <f t="shared" si="99"/>
        <v>0.19195046439628483</v>
      </c>
      <c r="H906" s="17">
        <f t="shared" si="100"/>
        <v>15.5</v>
      </c>
      <c r="I906" s="11">
        <v>4.7453703703703704E-4</v>
      </c>
      <c r="J906" s="11">
        <v>2.0486111111111113E-3</v>
      </c>
      <c r="K906" s="8">
        <v>0.18721064814814814</v>
      </c>
      <c r="L906" s="11">
        <v>6.5624999999999998E-3</v>
      </c>
      <c r="M906" s="10">
        <v>0.53990000000000005</v>
      </c>
      <c r="N906" s="2">
        <f t="shared" si="101"/>
        <v>4</v>
      </c>
      <c r="O906" s="2">
        <f t="shared" si="102"/>
        <v>29</v>
      </c>
      <c r="P906" s="7">
        <f t="shared" si="103"/>
        <v>4.4833333333333334</v>
      </c>
      <c r="Q906" s="4">
        <v>45491</v>
      </c>
      <c r="R906" s="5">
        <f t="shared" si="104"/>
        <v>29</v>
      </c>
    </row>
    <row r="907" spans="1:18" x14ac:dyDescent="0.2">
      <c r="A907" s="3">
        <v>6</v>
      </c>
      <c r="B907" s="3" t="s">
        <v>35</v>
      </c>
      <c r="C907" s="3" t="s">
        <v>6</v>
      </c>
      <c r="D907" s="17">
        <v>72.25</v>
      </c>
      <c r="E907" s="17">
        <v>66.25</v>
      </c>
      <c r="F907" s="10">
        <f t="shared" si="98"/>
        <v>0.91695501730103801</v>
      </c>
      <c r="G907" s="10">
        <f t="shared" si="99"/>
        <v>8.3044982698961933E-2</v>
      </c>
      <c r="H907" s="17">
        <f t="shared" si="100"/>
        <v>6</v>
      </c>
      <c r="I907" s="11">
        <v>1.273148148148148E-4</v>
      </c>
      <c r="J907" s="11">
        <v>2.0833333333333333E-3</v>
      </c>
      <c r="K907" s="8">
        <v>1.5694444444444445E-2</v>
      </c>
      <c r="L907" s="11">
        <v>3.9583333333333337E-3</v>
      </c>
      <c r="M907" s="10">
        <v>0.8327</v>
      </c>
      <c r="N907" s="2">
        <f t="shared" si="101"/>
        <v>0</v>
      </c>
      <c r="O907" s="2">
        <f t="shared" si="102"/>
        <v>22</v>
      </c>
      <c r="P907" s="7">
        <f t="shared" si="103"/>
        <v>0.36666666666666664</v>
      </c>
      <c r="Q907" s="4">
        <v>45486</v>
      </c>
      <c r="R907" s="5">
        <f t="shared" si="104"/>
        <v>28</v>
      </c>
    </row>
    <row r="908" spans="1:18" x14ac:dyDescent="0.2">
      <c r="A908" s="3">
        <v>7</v>
      </c>
      <c r="B908" s="3" t="s">
        <v>36</v>
      </c>
      <c r="C908" s="3" t="s">
        <v>7</v>
      </c>
      <c r="D908" s="17">
        <v>77.5</v>
      </c>
      <c r="E908" s="17">
        <v>70.25</v>
      </c>
      <c r="F908" s="10">
        <f t="shared" si="98"/>
        <v>0.90645161290322585</v>
      </c>
      <c r="G908" s="10">
        <f t="shared" si="99"/>
        <v>9.3548387096774197E-2</v>
      </c>
      <c r="H908" s="17">
        <f t="shared" si="100"/>
        <v>7.25</v>
      </c>
      <c r="I908" s="11">
        <v>1.7361111111111112E-4</v>
      </c>
      <c r="J908" s="11">
        <v>1.8634259259259259E-3</v>
      </c>
      <c r="K908" s="8">
        <v>2.8495370370370369E-2</v>
      </c>
      <c r="L908" s="11">
        <v>2.0486111111111113E-3</v>
      </c>
      <c r="M908" s="10">
        <v>0.79120000000000001</v>
      </c>
      <c r="N908" s="2">
        <f t="shared" si="101"/>
        <v>0</v>
      </c>
      <c r="O908" s="2">
        <f t="shared" si="102"/>
        <v>41</v>
      </c>
      <c r="P908" s="7">
        <f t="shared" si="103"/>
        <v>0.68333333333333335</v>
      </c>
      <c r="Q908" s="4">
        <v>45494</v>
      </c>
      <c r="R908" s="5">
        <f t="shared" si="104"/>
        <v>30</v>
      </c>
    </row>
    <row r="909" spans="1:18" x14ac:dyDescent="0.2">
      <c r="A909" s="3">
        <v>8</v>
      </c>
      <c r="B909" s="3" t="s">
        <v>37</v>
      </c>
      <c r="C909" s="3" t="s">
        <v>8</v>
      </c>
      <c r="D909" s="17">
        <v>8.25</v>
      </c>
      <c r="E909" s="17">
        <v>7.75</v>
      </c>
      <c r="F909" s="10">
        <f t="shared" si="98"/>
        <v>0.93939393939393945</v>
      </c>
      <c r="G909" s="10">
        <f t="shared" si="99"/>
        <v>6.0606060606060608E-2</v>
      </c>
      <c r="H909" s="17">
        <f t="shared" si="100"/>
        <v>0.5</v>
      </c>
      <c r="I909" s="11">
        <v>1.6203703703703703E-4</v>
      </c>
      <c r="J909" s="11">
        <v>2.0023148148148148E-3</v>
      </c>
      <c r="K909" s="8">
        <v>0.97092592592592597</v>
      </c>
      <c r="L909" s="11">
        <v>1.4699074074074074E-3</v>
      </c>
      <c r="M909" s="10">
        <v>0.84850000000000003</v>
      </c>
      <c r="N909" s="2">
        <f t="shared" si="101"/>
        <v>23</v>
      </c>
      <c r="O909" s="2">
        <f t="shared" si="102"/>
        <v>18</v>
      </c>
      <c r="P909" s="7">
        <f t="shared" si="103"/>
        <v>23.3</v>
      </c>
      <c r="Q909" s="4">
        <v>45489</v>
      </c>
      <c r="R909" s="5">
        <f t="shared" si="104"/>
        <v>29</v>
      </c>
    </row>
    <row r="910" spans="1:18" x14ac:dyDescent="0.2">
      <c r="A910" s="3">
        <v>9</v>
      </c>
      <c r="B910" s="3" t="s">
        <v>38</v>
      </c>
      <c r="C910" s="3" t="s">
        <v>9</v>
      </c>
      <c r="D910" s="17">
        <v>86.5</v>
      </c>
      <c r="E910" s="17">
        <v>79.5</v>
      </c>
      <c r="F910" s="10">
        <f t="shared" si="98"/>
        <v>0.91907514450867056</v>
      </c>
      <c r="G910" s="10">
        <f t="shared" si="99"/>
        <v>8.0924855491329481E-2</v>
      </c>
      <c r="H910" s="17">
        <f t="shared" si="100"/>
        <v>7</v>
      </c>
      <c r="I910" s="11">
        <v>1.3888888888888889E-4</v>
      </c>
      <c r="J910" s="11">
        <v>1.8055555555555555E-3</v>
      </c>
      <c r="K910" s="8">
        <v>0.36307870370370371</v>
      </c>
      <c r="L910" s="11">
        <v>2.4537037037037036E-3</v>
      </c>
      <c r="M910" s="10">
        <v>0.82489999999999997</v>
      </c>
      <c r="N910" s="2">
        <f t="shared" si="101"/>
        <v>8</v>
      </c>
      <c r="O910" s="2">
        <f t="shared" si="102"/>
        <v>42</v>
      </c>
      <c r="P910" s="7">
        <f t="shared" si="103"/>
        <v>8.6999999999999993</v>
      </c>
      <c r="Q910" s="4">
        <v>45481</v>
      </c>
      <c r="R910" s="5">
        <f t="shared" si="104"/>
        <v>28</v>
      </c>
    </row>
    <row r="911" spans="1:18" x14ac:dyDescent="0.2">
      <c r="A911" s="3">
        <v>10</v>
      </c>
      <c r="B911" s="3" t="s">
        <v>39</v>
      </c>
      <c r="C911" s="3" t="s">
        <v>10</v>
      </c>
      <c r="D911" s="17">
        <v>81.25</v>
      </c>
      <c r="E911" s="17">
        <v>71.25</v>
      </c>
      <c r="F911" s="10">
        <f t="shared" si="98"/>
        <v>0.87692307692307692</v>
      </c>
      <c r="G911" s="10">
        <f t="shared" si="99"/>
        <v>0.12307692307692308</v>
      </c>
      <c r="H911" s="17">
        <f t="shared" si="100"/>
        <v>10</v>
      </c>
      <c r="I911" s="11">
        <v>3.7037037037037035E-4</v>
      </c>
      <c r="J911" s="11">
        <v>1.9097222222222222E-3</v>
      </c>
      <c r="K911" s="8">
        <v>0.98636574074074079</v>
      </c>
      <c r="L911" s="11">
        <v>6.7013888888888887E-3</v>
      </c>
      <c r="M911" s="10">
        <v>0.60819999999999996</v>
      </c>
      <c r="N911" s="2">
        <f t="shared" si="101"/>
        <v>23</v>
      </c>
      <c r="O911" s="2">
        <f t="shared" si="102"/>
        <v>40</v>
      </c>
      <c r="P911" s="7">
        <f t="shared" si="103"/>
        <v>23.666666666666668</v>
      </c>
      <c r="Q911" s="4">
        <v>45495</v>
      </c>
      <c r="R911" s="5">
        <f t="shared" si="104"/>
        <v>30</v>
      </c>
    </row>
    <row r="912" spans="1:18" x14ac:dyDescent="0.2">
      <c r="A912" s="3">
        <v>11</v>
      </c>
      <c r="B912" s="3" t="s">
        <v>40</v>
      </c>
      <c r="C912" s="3" t="s">
        <v>11</v>
      </c>
      <c r="D912" s="17">
        <v>156.75</v>
      </c>
      <c r="E912" s="17">
        <v>126</v>
      </c>
      <c r="F912" s="10">
        <f t="shared" si="98"/>
        <v>0.80382775119617222</v>
      </c>
      <c r="G912" s="10">
        <f t="shared" si="99"/>
        <v>0.19617224880382775</v>
      </c>
      <c r="H912" s="17">
        <f t="shared" si="100"/>
        <v>30.75</v>
      </c>
      <c r="I912" s="11">
        <v>4.2824074074074075E-4</v>
      </c>
      <c r="J912" s="11">
        <v>2.3148148148148147E-3</v>
      </c>
      <c r="K912" s="8">
        <v>0.96114583333333337</v>
      </c>
      <c r="L912" s="11">
        <v>1.3680555555555555E-2</v>
      </c>
      <c r="M912" s="10">
        <v>0.56930000000000003</v>
      </c>
      <c r="N912" s="2">
        <f t="shared" si="101"/>
        <v>23</v>
      </c>
      <c r="O912" s="2">
        <f t="shared" si="102"/>
        <v>4</v>
      </c>
      <c r="P912" s="7">
        <f t="shared" si="103"/>
        <v>23.066666666666666</v>
      </c>
      <c r="Q912" s="4">
        <v>45478</v>
      </c>
      <c r="R912" s="5">
        <f t="shared" si="104"/>
        <v>27</v>
      </c>
    </row>
    <row r="913" spans="1:18" x14ac:dyDescent="0.2">
      <c r="A913" s="3">
        <v>12</v>
      </c>
      <c r="B913" s="3" t="s">
        <v>41</v>
      </c>
      <c r="C913" s="3" t="s">
        <v>12</v>
      </c>
      <c r="D913" s="17">
        <v>226.25</v>
      </c>
      <c r="E913" s="17">
        <v>157.75</v>
      </c>
      <c r="F913" s="10">
        <f t="shared" si="98"/>
        <v>0.6972375690607735</v>
      </c>
      <c r="G913" s="10">
        <f t="shared" si="99"/>
        <v>0.3027624309392265</v>
      </c>
      <c r="H913" s="17">
        <f t="shared" si="100"/>
        <v>68.5</v>
      </c>
      <c r="I913" s="11">
        <v>9.6064814814814819E-4</v>
      </c>
      <c r="J913" s="11">
        <v>2.5694444444444445E-3</v>
      </c>
      <c r="K913" s="8">
        <v>0.53993055555555558</v>
      </c>
      <c r="L913" s="11">
        <v>8.3796296296296292E-3</v>
      </c>
      <c r="M913" s="10">
        <v>0.25679999999999997</v>
      </c>
      <c r="N913" s="2">
        <f t="shared" si="101"/>
        <v>12</v>
      </c>
      <c r="O913" s="2">
        <f t="shared" si="102"/>
        <v>57</v>
      </c>
      <c r="P913" s="7">
        <f t="shared" si="103"/>
        <v>12.95</v>
      </c>
      <c r="Q913" s="4">
        <v>45489</v>
      </c>
      <c r="R913" s="5">
        <f t="shared" si="104"/>
        <v>29</v>
      </c>
    </row>
    <row r="914" spans="1:18" x14ac:dyDescent="0.2">
      <c r="A914" s="3">
        <v>13</v>
      </c>
      <c r="B914" s="3" t="s">
        <v>42</v>
      </c>
      <c r="C914" s="3" t="s">
        <v>13</v>
      </c>
      <c r="D914" s="17">
        <v>285.25</v>
      </c>
      <c r="E914" s="17">
        <v>152.5</v>
      </c>
      <c r="F914" s="10">
        <f t="shared" si="98"/>
        <v>0.53461875547765114</v>
      </c>
      <c r="G914" s="10">
        <f t="shared" si="99"/>
        <v>0.4653812445223488</v>
      </c>
      <c r="H914" s="17">
        <f t="shared" si="100"/>
        <v>132.75</v>
      </c>
      <c r="I914" s="11">
        <v>1.2268518518518518E-3</v>
      </c>
      <c r="J914" s="11">
        <v>2.2222222222222222E-3</v>
      </c>
      <c r="K914" s="8">
        <v>0.78621527777777778</v>
      </c>
      <c r="L914" s="11">
        <v>1.7951388888888888E-2</v>
      </c>
      <c r="M914" s="10">
        <v>0.14549999999999999</v>
      </c>
      <c r="N914" s="2">
        <f t="shared" si="101"/>
        <v>18</v>
      </c>
      <c r="O914" s="2">
        <f t="shared" si="102"/>
        <v>52</v>
      </c>
      <c r="P914" s="7">
        <f t="shared" si="103"/>
        <v>18.866666666666667</v>
      </c>
      <c r="Q914" s="4">
        <v>45489</v>
      </c>
      <c r="R914" s="5">
        <f t="shared" si="104"/>
        <v>29</v>
      </c>
    </row>
    <row r="915" spans="1:18" x14ac:dyDescent="0.2">
      <c r="A915" s="3">
        <v>14</v>
      </c>
      <c r="B915" s="3" t="s">
        <v>43</v>
      </c>
      <c r="C915" s="3" t="s">
        <v>14</v>
      </c>
      <c r="D915" s="17">
        <v>215.75</v>
      </c>
      <c r="E915" s="17">
        <v>127.75</v>
      </c>
      <c r="F915" s="10">
        <f t="shared" si="98"/>
        <v>0.59212050984936271</v>
      </c>
      <c r="G915" s="10">
        <f t="shared" si="99"/>
        <v>0.40787949015063729</v>
      </c>
      <c r="H915" s="17">
        <f t="shared" si="100"/>
        <v>88</v>
      </c>
      <c r="I915" s="11">
        <v>1.4699074074074074E-3</v>
      </c>
      <c r="J915" s="11">
        <v>2.1180555555555558E-3</v>
      </c>
      <c r="K915" s="8">
        <v>0.59804398148148152</v>
      </c>
      <c r="L915" s="11">
        <v>1.0914351851851852E-2</v>
      </c>
      <c r="M915" s="10">
        <v>0.12130000000000001</v>
      </c>
      <c r="N915" s="2">
        <f t="shared" si="101"/>
        <v>14</v>
      </c>
      <c r="O915" s="2">
        <f t="shared" si="102"/>
        <v>21</v>
      </c>
      <c r="P915" s="7">
        <f t="shared" si="103"/>
        <v>14.35</v>
      </c>
      <c r="Q915" s="4">
        <v>45483</v>
      </c>
      <c r="R915" s="5">
        <f t="shared" si="104"/>
        <v>28</v>
      </c>
    </row>
    <row r="916" spans="1:18" x14ac:dyDescent="0.2">
      <c r="A916" s="3">
        <v>15</v>
      </c>
      <c r="B916" s="3" t="s">
        <v>47</v>
      </c>
      <c r="C916" s="3" t="s">
        <v>15</v>
      </c>
      <c r="D916" s="17">
        <v>15.75</v>
      </c>
      <c r="E916" s="17">
        <v>14</v>
      </c>
      <c r="F916" s="10">
        <f t="shared" si="98"/>
        <v>0.88888888888888884</v>
      </c>
      <c r="G916" s="10">
        <f t="shared" si="99"/>
        <v>0.1111111111111111</v>
      </c>
      <c r="H916" s="17">
        <f t="shared" si="100"/>
        <v>1.75</v>
      </c>
      <c r="I916" s="11">
        <v>1.8518518518518518E-4</v>
      </c>
      <c r="J916" s="11">
        <v>1.7476851851851852E-3</v>
      </c>
      <c r="K916" s="8">
        <v>0.12600694444444444</v>
      </c>
      <c r="L916" s="11">
        <v>2.8703703703703703E-3</v>
      </c>
      <c r="M916" s="10">
        <v>0.7097</v>
      </c>
      <c r="N916" s="2">
        <f t="shared" si="101"/>
        <v>3</v>
      </c>
      <c r="O916" s="2">
        <f t="shared" si="102"/>
        <v>1</v>
      </c>
      <c r="P916" s="7">
        <f t="shared" si="103"/>
        <v>3.0166666666666666</v>
      </c>
      <c r="Q916" s="4">
        <v>45482</v>
      </c>
      <c r="R916" s="5">
        <f t="shared" si="104"/>
        <v>28</v>
      </c>
    </row>
    <row r="917" spans="1:18" x14ac:dyDescent="0.2">
      <c r="A917" s="3">
        <v>16</v>
      </c>
      <c r="B917" s="3" t="s">
        <v>48</v>
      </c>
      <c r="C917" s="3" t="s">
        <v>16</v>
      </c>
      <c r="D917" s="17">
        <v>143.25</v>
      </c>
      <c r="E917" s="17">
        <v>121.75</v>
      </c>
      <c r="F917" s="10">
        <f t="shared" si="98"/>
        <v>0.84991273996509598</v>
      </c>
      <c r="G917" s="10">
        <f t="shared" si="99"/>
        <v>0.15008726003490402</v>
      </c>
      <c r="H917" s="17">
        <f t="shared" si="100"/>
        <v>21.5</v>
      </c>
      <c r="I917" s="11">
        <v>6.4814814814814813E-4</v>
      </c>
      <c r="J917" s="11">
        <v>1.9097222222222222E-3</v>
      </c>
      <c r="K917" s="8">
        <v>0.87311342592592589</v>
      </c>
      <c r="L917" s="11">
        <v>3.9699074074074072E-3</v>
      </c>
      <c r="M917" s="10">
        <v>0.34989999999999999</v>
      </c>
      <c r="N917" s="2">
        <f t="shared" si="101"/>
        <v>20</v>
      </c>
      <c r="O917" s="2">
        <f t="shared" si="102"/>
        <v>57</v>
      </c>
      <c r="P917" s="7">
        <f t="shared" si="103"/>
        <v>20.95</v>
      </c>
      <c r="Q917" s="4">
        <v>45477</v>
      </c>
      <c r="R917" s="5">
        <f t="shared" si="104"/>
        <v>27</v>
      </c>
    </row>
    <row r="918" spans="1:18" x14ac:dyDescent="0.2">
      <c r="A918" s="3">
        <v>17</v>
      </c>
      <c r="B918" s="3" t="s">
        <v>49</v>
      </c>
      <c r="C918" s="3" t="s">
        <v>17</v>
      </c>
      <c r="D918" s="17">
        <v>97.75</v>
      </c>
      <c r="E918" s="17">
        <v>80.75</v>
      </c>
      <c r="F918" s="10">
        <f t="shared" si="98"/>
        <v>0.82608695652173914</v>
      </c>
      <c r="G918" s="10">
        <f t="shared" si="99"/>
        <v>0.17391304347826086</v>
      </c>
      <c r="H918" s="17">
        <f t="shared" si="100"/>
        <v>17</v>
      </c>
      <c r="I918" s="11">
        <v>5.3240740740740744E-4</v>
      </c>
      <c r="J918" s="11">
        <v>2.1759259259259258E-3</v>
      </c>
      <c r="K918" s="8">
        <v>7.9108796296296302E-2</v>
      </c>
      <c r="L918" s="11">
        <v>5.7407407407407407E-3</v>
      </c>
      <c r="M918" s="10">
        <v>0.42709999999999998</v>
      </c>
      <c r="N918" s="2">
        <f t="shared" si="101"/>
        <v>1</v>
      </c>
      <c r="O918" s="2">
        <f t="shared" si="102"/>
        <v>53</v>
      </c>
      <c r="P918" s="7">
        <f t="shared" si="103"/>
        <v>1.8833333333333333</v>
      </c>
      <c r="Q918" s="4">
        <v>45489</v>
      </c>
      <c r="R918" s="5">
        <f t="shared" si="104"/>
        <v>29</v>
      </c>
    </row>
    <row r="919" spans="1:18" x14ac:dyDescent="0.2">
      <c r="A919" s="3">
        <v>18</v>
      </c>
      <c r="B919" s="3" t="s">
        <v>44</v>
      </c>
      <c r="C919" s="3" t="s">
        <v>18</v>
      </c>
      <c r="D919" s="17">
        <v>131.5</v>
      </c>
      <c r="E919" s="17">
        <v>88.75</v>
      </c>
      <c r="F919" s="10">
        <f t="shared" si="98"/>
        <v>0.67490494296577952</v>
      </c>
      <c r="G919" s="10">
        <f t="shared" si="99"/>
        <v>0.32509505703422054</v>
      </c>
      <c r="H919" s="17">
        <f t="shared" si="100"/>
        <v>42.75</v>
      </c>
      <c r="I919" s="11">
        <v>1.0300925925925926E-3</v>
      </c>
      <c r="J919" s="11">
        <v>2.662037037037037E-3</v>
      </c>
      <c r="K919" s="8">
        <v>0.39028935185185187</v>
      </c>
      <c r="L919" s="11">
        <v>1.3043981481481481E-2</v>
      </c>
      <c r="M919" s="10">
        <v>0.224</v>
      </c>
      <c r="N919" s="2">
        <f t="shared" si="101"/>
        <v>9</v>
      </c>
      <c r="O919" s="2">
        <f t="shared" si="102"/>
        <v>22</v>
      </c>
      <c r="P919" s="7">
        <f t="shared" si="103"/>
        <v>9.3666666666666671</v>
      </c>
      <c r="Q919" s="4">
        <v>45498</v>
      </c>
      <c r="R919" s="5">
        <f t="shared" si="104"/>
        <v>30</v>
      </c>
    </row>
    <row r="920" spans="1:18" x14ac:dyDescent="0.2">
      <c r="A920" s="3">
        <v>19</v>
      </c>
      <c r="B920" s="3" t="s">
        <v>45</v>
      </c>
      <c r="C920" s="3" t="s">
        <v>19</v>
      </c>
      <c r="D920" s="17">
        <v>85.75</v>
      </c>
      <c r="E920" s="17">
        <v>77.25</v>
      </c>
      <c r="F920" s="10">
        <f t="shared" si="98"/>
        <v>0.9008746355685131</v>
      </c>
      <c r="G920" s="10">
        <f t="shared" si="99"/>
        <v>9.9125364431486881E-2</v>
      </c>
      <c r="H920" s="17">
        <f t="shared" si="100"/>
        <v>8.5</v>
      </c>
      <c r="I920" s="11">
        <v>4.5138888888888887E-4</v>
      </c>
      <c r="J920" s="11">
        <v>2.3611111111111111E-3</v>
      </c>
      <c r="K920" s="8">
        <v>4.7870370370370369E-2</v>
      </c>
      <c r="L920" s="11">
        <v>3.5879629629629629E-3</v>
      </c>
      <c r="M920" s="10">
        <v>0.48820000000000002</v>
      </c>
      <c r="N920" s="2">
        <f t="shared" si="101"/>
        <v>1</v>
      </c>
      <c r="O920" s="2">
        <f t="shared" si="102"/>
        <v>8</v>
      </c>
      <c r="P920" s="7">
        <f t="shared" si="103"/>
        <v>1.1333333333333333</v>
      </c>
      <c r="Q920" s="4">
        <v>45486</v>
      </c>
      <c r="R920" s="5">
        <f t="shared" si="104"/>
        <v>28</v>
      </c>
    </row>
    <row r="921" spans="1:18" x14ac:dyDescent="0.2">
      <c r="A921" s="3">
        <v>20</v>
      </c>
      <c r="B921" s="3" t="s">
        <v>46</v>
      </c>
      <c r="C921" s="3" t="s">
        <v>20</v>
      </c>
      <c r="D921" s="17">
        <v>100.25</v>
      </c>
      <c r="E921" s="17">
        <v>86.5</v>
      </c>
      <c r="F921" s="10">
        <f t="shared" si="98"/>
        <v>0.86284289276807979</v>
      </c>
      <c r="G921" s="10">
        <f t="shared" si="99"/>
        <v>0.13715710723192021</v>
      </c>
      <c r="H921" s="17">
        <f t="shared" si="100"/>
        <v>13.75</v>
      </c>
      <c r="I921" s="11">
        <v>4.7453703703703704E-4</v>
      </c>
      <c r="J921" s="11">
        <v>2.2337962962962962E-3</v>
      </c>
      <c r="K921" s="8">
        <v>0.23064814814814816</v>
      </c>
      <c r="L921" s="11">
        <v>3.5879629629629629E-3</v>
      </c>
      <c r="M921" s="10">
        <v>0.44269999999999998</v>
      </c>
      <c r="N921" s="2">
        <f t="shared" si="101"/>
        <v>5</v>
      </c>
      <c r="O921" s="2">
        <f t="shared" si="102"/>
        <v>32</v>
      </c>
      <c r="P921" s="7">
        <f t="shared" si="103"/>
        <v>5.5333333333333332</v>
      </c>
      <c r="Q921" s="4">
        <v>45478</v>
      </c>
      <c r="R921" s="5">
        <f t="shared" si="104"/>
        <v>27</v>
      </c>
    </row>
    <row r="922" spans="1:18" x14ac:dyDescent="0.2">
      <c r="A922" s="3">
        <v>1</v>
      </c>
      <c r="B922" s="3" t="s">
        <v>30</v>
      </c>
      <c r="C922" s="3" t="s">
        <v>1</v>
      </c>
      <c r="D922" s="17">
        <v>70.25</v>
      </c>
      <c r="E922" s="17">
        <v>59.75</v>
      </c>
      <c r="F922" s="10">
        <f t="shared" si="98"/>
        <v>0.85053380782918153</v>
      </c>
      <c r="G922" s="10">
        <f t="shared" si="99"/>
        <v>0.1494661921708185</v>
      </c>
      <c r="H922" s="17">
        <f t="shared" si="100"/>
        <v>10.5</v>
      </c>
      <c r="I922" s="11">
        <v>4.7453703703703704E-4</v>
      </c>
      <c r="J922" s="11">
        <v>2.1643518518518518E-3</v>
      </c>
      <c r="K922" s="8">
        <v>7.2777777777777775E-2</v>
      </c>
      <c r="L922" s="11">
        <v>2.3148148148148147E-3</v>
      </c>
      <c r="M922" s="10">
        <v>0.42549999999999999</v>
      </c>
      <c r="N922" s="2">
        <f t="shared" si="101"/>
        <v>1</v>
      </c>
      <c r="O922" s="2">
        <f t="shared" si="102"/>
        <v>44</v>
      </c>
      <c r="P922" s="7">
        <f t="shared" si="103"/>
        <v>1.7333333333333334</v>
      </c>
      <c r="Q922" s="4">
        <v>45476</v>
      </c>
      <c r="R922" s="5">
        <f t="shared" si="104"/>
        <v>27</v>
      </c>
    </row>
    <row r="923" spans="1:18" x14ac:dyDescent="0.2">
      <c r="A923" s="3">
        <v>2</v>
      </c>
      <c r="B923" s="3" t="s">
        <v>31</v>
      </c>
      <c r="C923" s="3" t="s">
        <v>2</v>
      </c>
      <c r="D923" s="17">
        <v>11.5</v>
      </c>
      <c r="E923" s="17">
        <v>9.75</v>
      </c>
      <c r="F923" s="10">
        <f t="shared" si="98"/>
        <v>0.84782608695652173</v>
      </c>
      <c r="G923" s="10">
        <f t="shared" si="99"/>
        <v>0.15217391304347827</v>
      </c>
      <c r="H923" s="17">
        <f t="shared" si="100"/>
        <v>1.75</v>
      </c>
      <c r="I923" s="11">
        <v>1.273148148148148E-4</v>
      </c>
      <c r="J923" s="11">
        <v>2.1875000000000002E-3</v>
      </c>
      <c r="K923" s="8">
        <v>5.7870370370370373E-5</v>
      </c>
      <c r="L923" s="11">
        <v>2.8819444444444444E-3</v>
      </c>
      <c r="M923" s="10">
        <v>0.80430000000000001</v>
      </c>
      <c r="N923" s="2">
        <f t="shared" si="101"/>
        <v>0</v>
      </c>
      <c r="O923" s="2">
        <f t="shared" si="102"/>
        <v>0</v>
      </c>
      <c r="P923" s="7">
        <f t="shared" si="103"/>
        <v>0</v>
      </c>
      <c r="Q923" s="4">
        <v>45491</v>
      </c>
      <c r="R923" s="5">
        <f t="shared" si="104"/>
        <v>29</v>
      </c>
    </row>
    <row r="924" spans="1:18" x14ac:dyDescent="0.2">
      <c r="A924" s="3">
        <v>3</v>
      </c>
      <c r="B924" s="3" t="s">
        <v>32</v>
      </c>
      <c r="C924" s="3" t="s">
        <v>3</v>
      </c>
      <c r="D924" s="17">
        <v>89.25</v>
      </c>
      <c r="E924" s="17">
        <v>80.75</v>
      </c>
      <c r="F924" s="10">
        <f t="shared" si="98"/>
        <v>0.90476190476190477</v>
      </c>
      <c r="G924" s="10">
        <f t="shared" si="99"/>
        <v>9.5238095238095233E-2</v>
      </c>
      <c r="H924" s="17">
        <f t="shared" si="100"/>
        <v>8.5</v>
      </c>
      <c r="I924" s="11">
        <v>3.7037037037037035E-4</v>
      </c>
      <c r="J924" s="11">
        <v>2.1759259259259258E-3</v>
      </c>
      <c r="K924" s="8">
        <v>0.82074074074074077</v>
      </c>
      <c r="L924" s="11">
        <v>5.0231481481481481E-3</v>
      </c>
      <c r="M924" s="10">
        <v>0.60909999999999997</v>
      </c>
      <c r="N924" s="2">
        <f t="shared" si="101"/>
        <v>19</v>
      </c>
      <c r="O924" s="2">
        <f t="shared" si="102"/>
        <v>41</v>
      </c>
      <c r="P924" s="7">
        <f t="shared" si="103"/>
        <v>19.683333333333334</v>
      </c>
      <c r="Q924" s="4">
        <v>45502</v>
      </c>
      <c r="R924" s="5">
        <f t="shared" si="104"/>
        <v>31</v>
      </c>
    </row>
    <row r="925" spans="1:18" x14ac:dyDescent="0.2">
      <c r="A925" s="3">
        <v>4</v>
      </c>
      <c r="B925" s="3" t="s">
        <v>33</v>
      </c>
      <c r="C925" s="3" t="s">
        <v>4</v>
      </c>
      <c r="D925" s="17">
        <v>70</v>
      </c>
      <c r="E925" s="17">
        <v>63.75</v>
      </c>
      <c r="F925" s="10">
        <f t="shared" si="98"/>
        <v>0.9107142857142857</v>
      </c>
      <c r="G925" s="10">
        <f t="shared" si="99"/>
        <v>8.9285714285714288E-2</v>
      </c>
      <c r="H925" s="17">
        <f t="shared" si="100"/>
        <v>6.25</v>
      </c>
      <c r="I925" s="11">
        <v>3.9351851851851852E-4</v>
      </c>
      <c r="J925" s="11">
        <v>2.1064814814814813E-3</v>
      </c>
      <c r="K925" s="8">
        <v>0.87215277777777778</v>
      </c>
      <c r="L925" s="11">
        <v>2.4421296296296296E-3</v>
      </c>
      <c r="M925" s="10">
        <v>0.52900000000000003</v>
      </c>
      <c r="N925" s="2">
        <f t="shared" si="101"/>
        <v>20</v>
      </c>
      <c r="O925" s="2">
        <f t="shared" si="102"/>
        <v>55</v>
      </c>
      <c r="P925" s="7">
        <f t="shared" si="103"/>
        <v>20.916666666666668</v>
      </c>
      <c r="Q925" s="4">
        <v>45486</v>
      </c>
      <c r="R925" s="5">
        <f t="shared" si="104"/>
        <v>28</v>
      </c>
    </row>
    <row r="926" spans="1:18" x14ac:dyDescent="0.2">
      <c r="A926" s="3">
        <v>5</v>
      </c>
      <c r="B926" s="3" t="s">
        <v>34</v>
      </c>
      <c r="C926" s="3" t="s">
        <v>5</v>
      </c>
      <c r="D926" s="17">
        <v>64.5</v>
      </c>
      <c r="E926" s="17">
        <v>61.75</v>
      </c>
      <c r="F926" s="10">
        <f t="shared" si="98"/>
        <v>0.95736434108527135</v>
      </c>
      <c r="G926" s="10">
        <f t="shared" si="99"/>
        <v>4.2635658914728682E-2</v>
      </c>
      <c r="H926" s="17">
        <f t="shared" si="100"/>
        <v>2.75</v>
      </c>
      <c r="I926" s="11">
        <v>2.8935185185185184E-4</v>
      </c>
      <c r="J926" s="11">
        <v>2.0486111111111113E-3</v>
      </c>
      <c r="K926" s="8">
        <v>0.64550925925925928</v>
      </c>
      <c r="L926" s="11">
        <v>2.9166666666666668E-3</v>
      </c>
      <c r="M926" s="10">
        <v>0.70199999999999996</v>
      </c>
      <c r="N926" s="2">
        <f t="shared" si="101"/>
        <v>15</v>
      </c>
      <c r="O926" s="2">
        <f t="shared" si="102"/>
        <v>29</v>
      </c>
      <c r="P926" s="7">
        <f t="shared" si="103"/>
        <v>15.483333333333333</v>
      </c>
      <c r="Q926" s="4">
        <v>45474</v>
      </c>
      <c r="R926" s="5">
        <f t="shared" si="104"/>
        <v>27</v>
      </c>
    </row>
    <row r="927" spans="1:18" x14ac:dyDescent="0.2">
      <c r="A927" s="3">
        <v>6</v>
      </c>
      <c r="B927" s="3" t="s">
        <v>35</v>
      </c>
      <c r="C927" s="3" t="s">
        <v>6</v>
      </c>
      <c r="D927" s="17">
        <v>70.5</v>
      </c>
      <c r="E927" s="17">
        <v>63.75</v>
      </c>
      <c r="F927" s="10">
        <f t="shared" si="98"/>
        <v>0.9042553191489362</v>
      </c>
      <c r="G927" s="10">
        <f t="shared" si="99"/>
        <v>9.5744680851063829E-2</v>
      </c>
      <c r="H927" s="17">
        <f t="shared" si="100"/>
        <v>6.75</v>
      </c>
      <c r="I927" s="11">
        <v>2.0833333333333335E-4</v>
      </c>
      <c r="J927" s="11">
        <v>1.9328703703703704E-3</v>
      </c>
      <c r="K927" s="8">
        <v>0.61645833333333333</v>
      </c>
      <c r="L927" s="11">
        <v>2.8819444444444444E-3</v>
      </c>
      <c r="M927" s="10">
        <v>0.74729999999999996</v>
      </c>
      <c r="N927" s="2">
        <f t="shared" si="101"/>
        <v>14</v>
      </c>
      <c r="O927" s="2">
        <f t="shared" si="102"/>
        <v>47</v>
      </c>
      <c r="P927" s="7">
        <f t="shared" si="103"/>
        <v>14.783333333333333</v>
      </c>
      <c r="Q927" s="4">
        <v>45479</v>
      </c>
      <c r="R927" s="5">
        <f t="shared" si="104"/>
        <v>27</v>
      </c>
    </row>
    <row r="928" spans="1:18" x14ac:dyDescent="0.2">
      <c r="A928" s="3">
        <v>7</v>
      </c>
      <c r="B928" s="3" t="s">
        <v>36</v>
      </c>
      <c r="C928" s="3" t="s">
        <v>7</v>
      </c>
      <c r="D928" s="17">
        <v>63.25</v>
      </c>
      <c r="E928" s="17">
        <v>60</v>
      </c>
      <c r="F928" s="10">
        <f t="shared" si="98"/>
        <v>0.9486166007905138</v>
      </c>
      <c r="G928" s="10">
        <f t="shared" si="99"/>
        <v>5.1383399209486168E-2</v>
      </c>
      <c r="H928" s="17">
        <f t="shared" si="100"/>
        <v>3.25</v>
      </c>
      <c r="I928" s="11">
        <v>2.0833333333333335E-4</v>
      </c>
      <c r="J928" s="11">
        <v>1.8634259259259259E-3</v>
      </c>
      <c r="K928" s="8">
        <v>0.77246527777777774</v>
      </c>
      <c r="L928" s="11">
        <v>4.2939814814814811E-3</v>
      </c>
      <c r="M928" s="10">
        <v>0.752</v>
      </c>
      <c r="N928" s="2">
        <f t="shared" si="101"/>
        <v>18</v>
      </c>
      <c r="O928" s="2">
        <f t="shared" si="102"/>
        <v>32</v>
      </c>
      <c r="P928" s="7">
        <f t="shared" si="103"/>
        <v>18.533333333333335</v>
      </c>
      <c r="Q928" s="4">
        <v>45483</v>
      </c>
      <c r="R928" s="5">
        <f t="shared" si="104"/>
        <v>28</v>
      </c>
    </row>
    <row r="929" spans="1:18" x14ac:dyDescent="0.2">
      <c r="A929" s="3">
        <v>8</v>
      </c>
      <c r="B929" s="3" t="s">
        <v>37</v>
      </c>
      <c r="C929" s="3" t="s">
        <v>8</v>
      </c>
      <c r="D929" s="17">
        <v>66.5</v>
      </c>
      <c r="E929" s="17">
        <v>58</v>
      </c>
      <c r="F929" s="10">
        <f t="shared" si="98"/>
        <v>0.8721804511278195</v>
      </c>
      <c r="G929" s="10">
        <f t="shared" si="99"/>
        <v>0.12781954887218044</v>
      </c>
      <c r="H929" s="17">
        <f t="shared" si="100"/>
        <v>8.5</v>
      </c>
      <c r="I929" s="11">
        <v>4.2824074074074075E-4</v>
      </c>
      <c r="J929" s="11">
        <v>1.9560185185185184E-3</v>
      </c>
      <c r="K929" s="8">
        <v>5.8125000000000003E-2</v>
      </c>
      <c r="L929" s="11">
        <v>4.2939814814814811E-3</v>
      </c>
      <c r="M929" s="10">
        <v>0.57589999999999997</v>
      </c>
      <c r="N929" s="2">
        <f t="shared" si="101"/>
        <v>1</v>
      </c>
      <c r="O929" s="2">
        <f t="shared" si="102"/>
        <v>23</v>
      </c>
      <c r="P929" s="7">
        <f t="shared" si="103"/>
        <v>1.3833333333333333</v>
      </c>
      <c r="Q929" s="4">
        <v>45494</v>
      </c>
      <c r="R929" s="5">
        <f t="shared" si="104"/>
        <v>30</v>
      </c>
    </row>
    <row r="930" spans="1:18" x14ac:dyDescent="0.2">
      <c r="A930" s="3">
        <v>9</v>
      </c>
      <c r="B930" s="3" t="s">
        <v>38</v>
      </c>
      <c r="C930" s="3" t="s">
        <v>9</v>
      </c>
      <c r="D930" s="17">
        <v>7.5</v>
      </c>
      <c r="E930" s="17">
        <v>7.25</v>
      </c>
      <c r="F930" s="10">
        <f t="shared" si="98"/>
        <v>0.96666666666666667</v>
      </c>
      <c r="G930" s="10">
        <f t="shared" si="99"/>
        <v>3.3333333333333333E-2</v>
      </c>
      <c r="H930" s="17">
        <f t="shared" si="100"/>
        <v>0.25</v>
      </c>
      <c r="I930" s="11">
        <v>1.1574074074074075E-4</v>
      </c>
      <c r="J930" s="11">
        <v>2.3263888888888887E-3</v>
      </c>
      <c r="K930" s="8">
        <v>0.30811342592592594</v>
      </c>
      <c r="L930" s="11">
        <v>5.6712962962962967E-4</v>
      </c>
      <c r="M930" s="10">
        <v>0.9</v>
      </c>
      <c r="N930" s="2">
        <f t="shared" si="101"/>
        <v>7</v>
      </c>
      <c r="O930" s="2">
        <f t="shared" si="102"/>
        <v>23</v>
      </c>
      <c r="P930" s="7">
        <f t="shared" si="103"/>
        <v>7.3833333333333337</v>
      </c>
      <c r="Q930" s="4">
        <v>45482</v>
      </c>
      <c r="R930" s="5">
        <f t="shared" si="104"/>
        <v>28</v>
      </c>
    </row>
    <row r="931" spans="1:18" x14ac:dyDescent="0.2">
      <c r="A931" s="3">
        <v>10</v>
      </c>
      <c r="B931" s="3" t="s">
        <v>39</v>
      </c>
      <c r="C931" s="3" t="s">
        <v>10</v>
      </c>
      <c r="D931" s="17">
        <v>64.5</v>
      </c>
      <c r="E931" s="17">
        <v>57.5</v>
      </c>
      <c r="F931" s="10">
        <f t="shared" si="98"/>
        <v>0.89147286821705429</v>
      </c>
      <c r="G931" s="10">
        <f t="shared" si="99"/>
        <v>0.10852713178294573</v>
      </c>
      <c r="H931" s="17">
        <f t="shared" si="100"/>
        <v>7</v>
      </c>
      <c r="I931" s="11">
        <v>3.8194444444444446E-4</v>
      </c>
      <c r="J931" s="11">
        <v>2.0949074074074073E-3</v>
      </c>
      <c r="K931" s="8">
        <v>0.37437500000000001</v>
      </c>
      <c r="L931" s="11">
        <v>2.9398148148148148E-3</v>
      </c>
      <c r="M931" s="10">
        <v>0.53539999999999999</v>
      </c>
      <c r="N931" s="2">
        <f t="shared" si="101"/>
        <v>8</v>
      </c>
      <c r="O931" s="2">
        <f t="shared" si="102"/>
        <v>59</v>
      </c>
      <c r="P931" s="7">
        <f t="shared" si="103"/>
        <v>8.9833333333333325</v>
      </c>
      <c r="Q931" s="4">
        <v>45481</v>
      </c>
      <c r="R931" s="5">
        <f t="shared" si="104"/>
        <v>28</v>
      </c>
    </row>
    <row r="932" spans="1:18" x14ac:dyDescent="0.2">
      <c r="A932" s="3">
        <v>11</v>
      </c>
      <c r="B932" s="3" t="s">
        <v>40</v>
      </c>
      <c r="C932" s="3" t="s">
        <v>11</v>
      </c>
      <c r="D932" s="17">
        <v>73.25</v>
      </c>
      <c r="E932" s="17">
        <v>70.5</v>
      </c>
      <c r="F932" s="10">
        <f t="shared" si="98"/>
        <v>0.96245733788395904</v>
      </c>
      <c r="G932" s="10">
        <f t="shared" si="99"/>
        <v>3.7542662116040959E-2</v>
      </c>
      <c r="H932" s="17">
        <f t="shared" si="100"/>
        <v>2.75</v>
      </c>
      <c r="I932" s="11">
        <v>2.6620370370370372E-4</v>
      </c>
      <c r="J932" s="11">
        <v>1.8402777777777777E-3</v>
      </c>
      <c r="K932" s="8">
        <v>0.38024305555555554</v>
      </c>
      <c r="L932" s="11">
        <v>1.8287037037037037E-3</v>
      </c>
      <c r="M932" s="10">
        <v>0.70240000000000002</v>
      </c>
      <c r="N932" s="2">
        <f t="shared" si="101"/>
        <v>9</v>
      </c>
      <c r="O932" s="2">
        <f t="shared" si="102"/>
        <v>7</v>
      </c>
      <c r="P932" s="7">
        <f t="shared" si="103"/>
        <v>9.1166666666666671</v>
      </c>
      <c r="Q932" s="4">
        <v>45500</v>
      </c>
      <c r="R932" s="5">
        <f t="shared" si="104"/>
        <v>30</v>
      </c>
    </row>
    <row r="933" spans="1:18" x14ac:dyDescent="0.2">
      <c r="A933" s="3">
        <v>12</v>
      </c>
      <c r="B933" s="3" t="s">
        <v>41</v>
      </c>
      <c r="C933" s="3" t="s">
        <v>12</v>
      </c>
      <c r="D933" s="17">
        <v>94.25</v>
      </c>
      <c r="E933" s="17">
        <v>85.25</v>
      </c>
      <c r="F933" s="10">
        <f t="shared" si="98"/>
        <v>0.9045092838196287</v>
      </c>
      <c r="G933" s="10">
        <f t="shared" si="99"/>
        <v>9.5490716180371346E-2</v>
      </c>
      <c r="H933" s="17">
        <f t="shared" si="100"/>
        <v>9</v>
      </c>
      <c r="I933" s="11">
        <v>2.3148148148148149E-4</v>
      </c>
      <c r="J933" s="11">
        <v>1.6319444444444445E-3</v>
      </c>
      <c r="K933" s="8">
        <v>0.52936342592592589</v>
      </c>
      <c r="L933" s="11">
        <v>2.1875000000000002E-3</v>
      </c>
      <c r="M933" s="10">
        <v>0.68279999999999996</v>
      </c>
      <c r="N933" s="2">
        <f t="shared" si="101"/>
        <v>12</v>
      </c>
      <c r="O933" s="2">
        <f t="shared" si="102"/>
        <v>42</v>
      </c>
      <c r="P933" s="7">
        <f t="shared" si="103"/>
        <v>12.7</v>
      </c>
      <c r="Q933" s="4">
        <v>45474</v>
      </c>
      <c r="R933" s="5">
        <f t="shared" si="104"/>
        <v>27</v>
      </c>
    </row>
    <row r="934" spans="1:18" x14ac:dyDescent="0.2">
      <c r="A934" s="3">
        <v>13</v>
      </c>
      <c r="B934" s="3" t="s">
        <v>42</v>
      </c>
      <c r="C934" s="3" t="s">
        <v>13</v>
      </c>
      <c r="D934" s="17">
        <v>49</v>
      </c>
      <c r="E934" s="17">
        <v>45.5</v>
      </c>
      <c r="F934" s="10">
        <f t="shared" si="98"/>
        <v>0.9285714285714286</v>
      </c>
      <c r="G934" s="10">
        <f t="shared" si="99"/>
        <v>7.1428571428571425E-2</v>
      </c>
      <c r="H934" s="17">
        <f t="shared" si="100"/>
        <v>3.5</v>
      </c>
      <c r="I934" s="11">
        <v>3.2407407407407406E-4</v>
      </c>
      <c r="J934" s="11">
        <v>1.8171296296296297E-3</v>
      </c>
      <c r="K934" s="8">
        <v>0.76807870370370368</v>
      </c>
      <c r="L934" s="11">
        <v>2.0138888888888888E-3</v>
      </c>
      <c r="M934" s="10">
        <v>0.61860000000000004</v>
      </c>
      <c r="N934" s="2">
        <f t="shared" si="101"/>
        <v>18</v>
      </c>
      <c r="O934" s="2">
        <f t="shared" si="102"/>
        <v>26</v>
      </c>
      <c r="P934" s="7">
        <f t="shared" si="103"/>
        <v>18.433333333333334</v>
      </c>
      <c r="Q934" s="4">
        <v>45487</v>
      </c>
      <c r="R934" s="5">
        <f t="shared" si="104"/>
        <v>29</v>
      </c>
    </row>
    <row r="935" spans="1:18" x14ac:dyDescent="0.2">
      <c r="A935" s="3">
        <v>14</v>
      </c>
      <c r="B935" s="3" t="s">
        <v>43</v>
      </c>
      <c r="C935" s="3" t="s">
        <v>14</v>
      </c>
      <c r="D935" s="17">
        <v>48</v>
      </c>
      <c r="E935" s="17">
        <v>43.25</v>
      </c>
      <c r="F935" s="10">
        <f t="shared" si="98"/>
        <v>0.90104166666666663</v>
      </c>
      <c r="G935" s="10">
        <f t="shared" si="99"/>
        <v>9.8958333333333329E-2</v>
      </c>
      <c r="H935" s="17">
        <f t="shared" si="100"/>
        <v>4.75</v>
      </c>
      <c r="I935" s="11">
        <v>3.8194444444444446E-4</v>
      </c>
      <c r="J935" s="11">
        <v>1.8981481481481482E-3</v>
      </c>
      <c r="K935" s="8">
        <v>0.31409722222222225</v>
      </c>
      <c r="L935" s="11">
        <v>4.6180555555555558E-3</v>
      </c>
      <c r="M935" s="10">
        <v>0.61780000000000002</v>
      </c>
      <c r="N935" s="2">
        <f t="shared" si="101"/>
        <v>7</v>
      </c>
      <c r="O935" s="2">
        <f t="shared" si="102"/>
        <v>32</v>
      </c>
      <c r="P935" s="7">
        <f t="shared" si="103"/>
        <v>7.5333333333333332</v>
      </c>
      <c r="Q935" s="4">
        <v>45487</v>
      </c>
      <c r="R935" s="5">
        <f t="shared" si="104"/>
        <v>29</v>
      </c>
    </row>
    <row r="936" spans="1:18" x14ac:dyDescent="0.2">
      <c r="A936" s="3">
        <v>15</v>
      </c>
      <c r="B936" s="3" t="s">
        <v>47</v>
      </c>
      <c r="C936" s="3" t="s">
        <v>15</v>
      </c>
      <c r="D936" s="17">
        <v>46.25</v>
      </c>
      <c r="E936" s="17">
        <v>44.5</v>
      </c>
      <c r="F936" s="10">
        <f t="shared" si="98"/>
        <v>0.96216216216216222</v>
      </c>
      <c r="G936" s="10">
        <f t="shared" si="99"/>
        <v>3.783783783783784E-2</v>
      </c>
      <c r="H936" s="17">
        <f t="shared" si="100"/>
        <v>1.75</v>
      </c>
      <c r="I936" s="11">
        <v>1.9675925925925926E-4</v>
      </c>
      <c r="J936" s="11">
        <v>1.9212962962962964E-3</v>
      </c>
      <c r="K936" s="8">
        <v>0.78960648148148149</v>
      </c>
      <c r="L936" s="11">
        <v>2.1875000000000002E-3</v>
      </c>
      <c r="M936" s="10">
        <v>0.7772</v>
      </c>
      <c r="N936" s="2">
        <f t="shared" si="101"/>
        <v>18</v>
      </c>
      <c r="O936" s="2">
        <f t="shared" si="102"/>
        <v>57</v>
      </c>
      <c r="P936" s="7">
        <f t="shared" si="103"/>
        <v>18.95</v>
      </c>
      <c r="Q936" s="4">
        <v>45502</v>
      </c>
      <c r="R936" s="5">
        <f t="shared" si="104"/>
        <v>31</v>
      </c>
    </row>
    <row r="937" spans="1:18" x14ac:dyDescent="0.2">
      <c r="A937" s="3">
        <v>16</v>
      </c>
      <c r="B937" s="3" t="s">
        <v>48</v>
      </c>
      <c r="C937" s="3" t="s">
        <v>16</v>
      </c>
      <c r="D937" s="17">
        <v>6.75</v>
      </c>
      <c r="E937" s="17">
        <v>6.25</v>
      </c>
      <c r="F937" s="10">
        <f t="shared" si="98"/>
        <v>0.92592592592592593</v>
      </c>
      <c r="G937" s="10">
        <f t="shared" si="99"/>
        <v>7.407407407407407E-2</v>
      </c>
      <c r="H937" s="17">
        <f t="shared" si="100"/>
        <v>0.5</v>
      </c>
      <c r="I937" s="11">
        <v>2.0833333333333335E-4</v>
      </c>
      <c r="J937" s="11">
        <v>1.4930555555555556E-3</v>
      </c>
      <c r="K937" s="8">
        <v>0.35479166666666667</v>
      </c>
      <c r="L937" s="11">
        <v>2.1643518518518518E-3</v>
      </c>
      <c r="M937" s="10">
        <v>0.74070000000000003</v>
      </c>
      <c r="N937" s="2">
        <f t="shared" si="101"/>
        <v>8</v>
      </c>
      <c r="O937" s="2">
        <f t="shared" si="102"/>
        <v>30</v>
      </c>
      <c r="P937" s="7">
        <f t="shared" si="103"/>
        <v>8.5</v>
      </c>
      <c r="Q937" s="4">
        <v>45487</v>
      </c>
      <c r="R937" s="5">
        <f t="shared" si="104"/>
        <v>29</v>
      </c>
    </row>
    <row r="938" spans="1:18" x14ac:dyDescent="0.2">
      <c r="A938" s="3">
        <v>17</v>
      </c>
      <c r="B938" s="3" t="s">
        <v>49</v>
      </c>
      <c r="C938" s="3" t="s">
        <v>17</v>
      </c>
      <c r="D938" s="17">
        <v>55.5</v>
      </c>
      <c r="E938" s="17">
        <v>53.5</v>
      </c>
      <c r="F938" s="10">
        <f t="shared" si="98"/>
        <v>0.963963963963964</v>
      </c>
      <c r="G938" s="10">
        <f t="shared" si="99"/>
        <v>3.6036036036036036E-2</v>
      </c>
      <c r="H938" s="17">
        <f t="shared" si="100"/>
        <v>2</v>
      </c>
      <c r="I938" s="11">
        <v>2.0833333333333335E-4</v>
      </c>
      <c r="J938" s="11">
        <v>2.0486111111111113E-3</v>
      </c>
      <c r="K938" s="8">
        <v>0.736724537037037</v>
      </c>
      <c r="L938" s="11">
        <v>4.3055555555555555E-3</v>
      </c>
      <c r="M938" s="10">
        <v>0.74660000000000004</v>
      </c>
      <c r="N938" s="2">
        <f t="shared" si="101"/>
        <v>17</v>
      </c>
      <c r="O938" s="2">
        <f t="shared" si="102"/>
        <v>40</v>
      </c>
      <c r="P938" s="7">
        <f t="shared" si="103"/>
        <v>17.666666666666668</v>
      </c>
      <c r="Q938" s="4">
        <v>45498</v>
      </c>
      <c r="R938" s="5">
        <f t="shared" si="104"/>
        <v>30</v>
      </c>
    </row>
    <row r="939" spans="1:18" x14ac:dyDescent="0.2">
      <c r="A939" s="3">
        <v>18</v>
      </c>
      <c r="B939" s="3" t="s">
        <v>44</v>
      </c>
      <c r="C939" s="3" t="s">
        <v>18</v>
      </c>
      <c r="D939" s="17">
        <v>54.25</v>
      </c>
      <c r="E939" s="17">
        <v>49.5</v>
      </c>
      <c r="F939" s="10">
        <f t="shared" si="98"/>
        <v>0.9124423963133641</v>
      </c>
      <c r="G939" s="10">
        <f t="shared" si="99"/>
        <v>8.755760368663594E-2</v>
      </c>
      <c r="H939" s="17">
        <f t="shared" si="100"/>
        <v>4.75</v>
      </c>
      <c r="I939" s="11">
        <v>1.0416666666666667E-4</v>
      </c>
      <c r="J939" s="11">
        <v>1.8865740740740742E-3</v>
      </c>
      <c r="K939" s="8">
        <v>0.8737731481481481</v>
      </c>
      <c r="L939" s="11">
        <v>2.0486111111111113E-3</v>
      </c>
      <c r="M939" s="10">
        <v>0.88829999999999998</v>
      </c>
      <c r="N939" s="2">
        <f t="shared" si="101"/>
        <v>20</v>
      </c>
      <c r="O939" s="2">
        <f t="shared" si="102"/>
        <v>58</v>
      </c>
      <c r="P939" s="7">
        <f t="shared" si="103"/>
        <v>20.966666666666665</v>
      </c>
      <c r="Q939" s="4">
        <v>45476</v>
      </c>
      <c r="R939" s="5">
        <f t="shared" si="104"/>
        <v>27</v>
      </c>
    </row>
    <row r="940" spans="1:18" x14ac:dyDescent="0.2">
      <c r="A940" s="3">
        <v>19</v>
      </c>
      <c r="B940" s="3" t="s">
        <v>45</v>
      </c>
      <c r="C940" s="3" t="s">
        <v>19</v>
      </c>
      <c r="D940" s="17">
        <v>51</v>
      </c>
      <c r="E940" s="17">
        <v>49.25</v>
      </c>
      <c r="F940" s="10">
        <f t="shared" si="98"/>
        <v>0.96568627450980393</v>
      </c>
      <c r="G940" s="10">
        <f t="shared" si="99"/>
        <v>3.4313725490196081E-2</v>
      </c>
      <c r="H940" s="17">
        <f t="shared" si="100"/>
        <v>1.75</v>
      </c>
      <c r="I940" s="11">
        <v>1.9675925925925926E-4</v>
      </c>
      <c r="J940" s="11">
        <v>1.8518518518518519E-3</v>
      </c>
      <c r="K940" s="8">
        <v>0.49612268518518521</v>
      </c>
      <c r="L940" s="11">
        <v>2.662037037037037E-3</v>
      </c>
      <c r="M940" s="10">
        <v>0.79700000000000004</v>
      </c>
      <c r="N940" s="2">
        <f t="shared" si="101"/>
        <v>11</v>
      </c>
      <c r="O940" s="2">
        <f t="shared" si="102"/>
        <v>54</v>
      </c>
      <c r="P940" s="7">
        <f t="shared" si="103"/>
        <v>11.9</v>
      </c>
      <c r="Q940" s="4">
        <v>45496</v>
      </c>
      <c r="R940" s="5">
        <f t="shared" si="104"/>
        <v>30</v>
      </c>
    </row>
    <row r="941" spans="1:18" x14ac:dyDescent="0.2">
      <c r="A941" s="3">
        <v>20</v>
      </c>
      <c r="B941" s="3" t="s">
        <v>46</v>
      </c>
      <c r="C941" s="3" t="s">
        <v>20</v>
      </c>
      <c r="D941" s="17">
        <v>47.75</v>
      </c>
      <c r="E941" s="17">
        <v>45.25</v>
      </c>
      <c r="F941" s="10">
        <f t="shared" si="98"/>
        <v>0.94764397905759157</v>
      </c>
      <c r="G941" s="10">
        <f t="shared" si="99"/>
        <v>5.2356020942408377E-2</v>
      </c>
      <c r="H941" s="17">
        <f t="shared" si="100"/>
        <v>2.5</v>
      </c>
      <c r="I941" s="11">
        <v>1.3888888888888889E-4</v>
      </c>
      <c r="J941" s="11">
        <v>1.9212962962962964E-3</v>
      </c>
      <c r="K941" s="8">
        <v>2.6539351851851852E-2</v>
      </c>
      <c r="L941" s="11">
        <v>3.2870370370370371E-3</v>
      </c>
      <c r="M941" s="10">
        <v>0.87229999999999996</v>
      </c>
      <c r="N941" s="2">
        <f t="shared" si="101"/>
        <v>0</v>
      </c>
      <c r="O941" s="2">
        <f t="shared" si="102"/>
        <v>38</v>
      </c>
      <c r="P941" s="7">
        <f t="shared" si="103"/>
        <v>0.6333333333333333</v>
      </c>
      <c r="Q941" s="4">
        <v>45479</v>
      </c>
      <c r="R941" s="5">
        <f t="shared" si="104"/>
        <v>27</v>
      </c>
    </row>
    <row r="942" spans="1:18" x14ac:dyDescent="0.2">
      <c r="A942" s="3">
        <v>1</v>
      </c>
      <c r="B942" s="3" t="s">
        <v>30</v>
      </c>
      <c r="C942" s="3" t="s">
        <v>1</v>
      </c>
      <c r="D942" s="17">
        <v>44</v>
      </c>
      <c r="E942" s="17">
        <v>39.25</v>
      </c>
      <c r="F942" s="10">
        <f t="shared" si="98"/>
        <v>0.89204545454545459</v>
      </c>
      <c r="G942" s="10">
        <f t="shared" si="99"/>
        <v>0.10795454545454546</v>
      </c>
      <c r="H942" s="17">
        <f t="shared" si="100"/>
        <v>4.75</v>
      </c>
      <c r="I942" s="11">
        <v>1.9675925925925926E-4</v>
      </c>
      <c r="J942" s="11">
        <v>1.9791666666666668E-3</v>
      </c>
      <c r="K942" s="8">
        <v>0.90589120370370368</v>
      </c>
      <c r="L942" s="11">
        <v>2.8703703703703703E-3</v>
      </c>
      <c r="M942" s="10">
        <v>0.73529999999999995</v>
      </c>
      <c r="N942" s="2">
        <f t="shared" si="101"/>
        <v>21</v>
      </c>
      <c r="O942" s="2">
        <f t="shared" si="102"/>
        <v>44</v>
      </c>
      <c r="P942" s="7">
        <f t="shared" si="103"/>
        <v>21.733333333333334</v>
      </c>
      <c r="Q942" s="4">
        <v>45493</v>
      </c>
      <c r="R942" s="5">
        <f t="shared" si="104"/>
        <v>29</v>
      </c>
    </row>
    <row r="943" spans="1:18" x14ac:dyDescent="0.2">
      <c r="A943" s="3">
        <v>2</v>
      </c>
      <c r="B943" s="3" t="s">
        <v>31</v>
      </c>
      <c r="C943" s="3" t="s">
        <v>2</v>
      </c>
      <c r="D943" s="17">
        <v>44</v>
      </c>
      <c r="E943" s="17">
        <v>40.75</v>
      </c>
      <c r="F943" s="10">
        <f t="shared" si="98"/>
        <v>0.92613636363636365</v>
      </c>
      <c r="G943" s="10">
        <f t="shared" si="99"/>
        <v>7.3863636363636367E-2</v>
      </c>
      <c r="H943" s="17">
        <f t="shared" si="100"/>
        <v>3.25</v>
      </c>
      <c r="I943" s="11">
        <v>2.7777777777777778E-4</v>
      </c>
      <c r="J943" s="11">
        <v>2.2106481481481482E-3</v>
      </c>
      <c r="K943" s="8">
        <v>0.61452546296296295</v>
      </c>
      <c r="L943" s="11">
        <v>2.1643518518518518E-3</v>
      </c>
      <c r="M943" s="10">
        <v>0.64159999999999995</v>
      </c>
      <c r="N943" s="2">
        <f t="shared" si="101"/>
        <v>14</v>
      </c>
      <c r="O943" s="2">
        <f t="shared" si="102"/>
        <v>44</v>
      </c>
      <c r="P943" s="7">
        <f t="shared" si="103"/>
        <v>14.733333333333333</v>
      </c>
      <c r="Q943" s="4">
        <v>45482</v>
      </c>
      <c r="R943" s="5">
        <f t="shared" si="104"/>
        <v>28</v>
      </c>
    </row>
    <row r="944" spans="1:18" x14ac:dyDescent="0.2">
      <c r="A944" s="3">
        <v>3</v>
      </c>
      <c r="B944" s="3" t="s">
        <v>32</v>
      </c>
      <c r="C944" s="3" t="s">
        <v>3</v>
      </c>
      <c r="D944" s="17">
        <v>6.5</v>
      </c>
      <c r="E944" s="17">
        <v>6.5</v>
      </c>
      <c r="F944" s="10">
        <f t="shared" si="98"/>
        <v>1</v>
      </c>
      <c r="G944" s="10">
        <f t="shared" si="99"/>
        <v>0</v>
      </c>
      <c r="H944" s="17">
        <f t="shared" si="100"/>
        <v>0</v>
      </c>
      <c r="I944" s="11">
        <v>2.7777777777777778E-4</v>
      </c>
      <c r="J944" s="11">
        <v>2.1180555555555558E-3</v>
      </c>
      <c r="K944" s="8">
        <v>0.42476851851851855</v>
      </c>
      <c r="L944" s="11">
        <v>1.3541666666666667E-3</v>
      </c>
      <c r="M944" s="10">
        <v>0.69230000000000003</v>
      </c>
      <c r="N944" s="2">
        <f t="shared" si="101"/>
        <v>10</v>
      </c>
      <c r="O944" s="2">
        <f t="shared" si="102"/>
        <v>11</v>
      </c>
      <c r="P944" s="7">
        <f t="shared" si="103"/>
        <v>10.183333333333334</v>
      </c>
      <c r="Q944" s="4">
        <v>45481</v>
      </c>
      <c r="R944" s="5">
        <f t="shared" si="104"/>
        <v>28</v>
      </c>
    </row>
    <row r="945" spans="1:18" x14ac:dyDescent="0.2">
      <c r="A945" s="3">
        <v>4</v>
      </c>
      <c r="B945" s="3" t="s">
        <v>33</v>
      </c>
      <c r="C945" s="3" t="s">
        <v>4</v>
      </c>
      <c r="D945" s="17">
        <v>42.5</v>
      </c>
      <c r="E945" s="17">
        <v>41.75</v>
      </c>
      <c r="F945" s="10">
        <f t="shared" si="98"/>
        <v>0.98235294117647054</v>
      </c>
      <c r="G945" s="10">
        <f t="shared" si="99"/>
        <v>1.7647058823529412E-2</v>
      </c>
      <c r="H945" s="17">
        <f t="shared" si="100"/>
        <v>0.75</v>
      </c>
      <c r="I945" s="11">
        <v>1.8518518518518518E-4</v>
      </c>
      <c r="J945" s="11">
        <v>1.9328703703703704E-3</v>
      </c>
      <c r="K945" s="8">
        <v>0.43972222222222224</v>
      </c>
      <c r="L945" s="11">
        <v>1.4814814814814814E-3</v>
      </c>
      <c r="M945" s="10">
        <v>0.79410000000000003</v>
      </c>
      <c r="N945" s="2">
        <f t="shared" si="101"/>
        <v>10</v>
      </c>
      <c r="O945" s="2">
        <f t="shared" si="102"/>
        <v>33</v>
      </c>
      <c r="P945" s="7">
        <f t="shared" si="103"/>
        <v>10.55</v>
      </c>
      <c r="Q945" s="4">
        <v>45503</v>
      </c>
      <c r="R945" s="5">
        <f t="shared" si="104"/>
        <v>31</v>
      </c>
    </row>
    <row r="946" spans="1:18" x14ac:dyDescent="0.2">
      <c r="A946" s="3">
        <v>5</v>
      </c>
      <c r="B946" s="3" t="s">
        <v>34</v>
      </c>
      <c r="C946" s="3" t="s">
        <v>5</v>
      </c>
      <c r="D946" s="17">
        <v>38.5</v>
      </c>
      <c r="E946" s="17">
        <v>36.75</v>
      </c>
      <c r="F946" s="10">
        <f t="shared" si="98"/>
        <v>0.95454545454545459</v>
      </c>
      <c r="G946" s="10">
        <f t="shared" si="99"/>
        <v>4.5454545454545456E-2</v>
      </c>
      <c r="H946" s="17">
        <f t="shared" si="100"/>
        <v>1.75</v>
      </c>
      <c r="I946" s="11">
        <v>2.4305555555555555E-4</v>
      </c>
      <c r="J946" s="11">
        <v>2.1064814814814813E-3</v>
      </c>
      <c r="K946" s="8">
        <v>0.82344907407407408</v>
      </c>
      <c r="L946" s="11">
        <v>2.627314814814815E-3</v>
      </c>
      <c r="M946" s="10">
        <v>0.75160000000000005</v>
      </c>
      <c r="N946" s="2">
        <f t="shared" si="101"/>
        <v>19</v>
      </c>
      <c r="O946" s="2">
        <f t="shared" si="102"/>
        <v>45</v>
      </c>
      <c r="P946" s="7">
        <f t="shared" si="103"/>
        <v>19.75</v>
      </c>
      <c r="Q946" s="4">
        <v>45498</v>
      </c>
      <c r="R946" s="5">
        <f t="shared" si="104"/>
        <v>30</v>
      </c>
    </row>
    <row r="947" spans="1:18" x14ac:dyDescent="0.2">
      <c r="A947" s="3">
        <v>6</v>
      </c>
      <c r="B947" s="3" t="s">
        <v>35</v>
      </c>
      <c r="C947" s="3" t="s">
        <v>6</v>
      </c>
      <c r="D947" s="17">
        <v>41.25</v>
      </c>
      <c r="E947" s="17">
        <v>38</v>
      </c>
      <c r="F947" s="10">
        <f t="shared" si="98"/>
        <v>0.92121212121212126</v>
      </c>
      <c r="G947" s="10">
        <f t="shared" si="99"/>
        <v>7.8787878787878782E-2</v>
      </c>
      <c r="H947" s="17">
        <f t="shared" si="100"/>
        <v>3.25</v>
      </c>
      <c r="I947" s="11">
        <v>1.9675925925925926E-4</v>
      </c>
      <c r="J947" s="11">
        <v>2.0601851851851853E-3</v>
      </c>
      <c r="K947" s="8">
        <v>0.68232638888888886</v>
      </c>
      <c r="L947" s="11">
        <v>2.5462962962962965E-3</v>
      </c>
      <c r="M947" s="10">
        <v>0.8075</v>
      </c>
      <c r="N947" s="2">
        <f t="shared" si="101"/>
        <v>16</v>
      </c>
      <c r="O947" s="2">
        <f t="shared" si="102"/>
        <v>22</v>
      </c>
      <c r="P947" s="7">
        <f t="shared" si="103"/>
        <v>16.366666666666667</v>
      </c>
      <c r="Q947" s="4">
        <v>45496</v>
      </c>
      <c r="R947" s="5">
        <f t="shared" si="104"/>
        <v>30</v>
      </c>
    </row>
    <row r="948" spans="1:18" x14ac:dyDescent="0.2">
      <c r="A948" s="3">
        <v>7</v>
      </c>
      <c r="B948" s="3" t="s">
        <v>36</v>
      </c>
      <c r="C948" s="3" t="s">
        <v>7</v>
      </c>
      <c r="D948" s="17">
        <v>38.25</v>
      </c>
      <c r="E948" s="17">
        <v>35.75</v>
      </c>
      <c r="F948" s="10">
        <f t="shared" si="98"/>
        <v>0.934640522875817</v>
      </c>
      <c r="G948" s="10">
        <f t="shared" si="99"/>
        <v>6.535947712418301E-2</v>
      </c>
      <c r="H948" s="17">
        <f t="shared" si="100"/>
        <v>2.5</v>
      </c>
      <c r="I948" s="11">
        <v>2.199074074074074E-4</v>
      </c>
      <c r="J948" s="11">
        <v>2.1412037037037038E-3</v>
      </c>
      <c r="K948" s="8">
        <v>0.98670138888888892</v>
      </c>
      <c r="L948" s="11">
        <v>2.2569444444444442E-3</v>
      </c>
      <c r="M948" s="10">
        <v>0.77629999999999999</v>
      </c>
      <c r="N948" s="2">
        <f t="shared" si="101"/>
        <v>23</v>
      </c>
      <c r="O948" s="2">
        <f t="shared" si="102"/>
        <v>40</v>
      </c>
      <c r="P948" s="7">
        <f t="shared" si="103"/>
        <v>23.666666666666668</v>
      </c>
      <c r="Q948" s="4">
        <v>45495</v>
      </c>
      <c r="R948" s="5">
        <f t="shared" si="104"/>
        <v>30</v>
      </c>
    </row>
    <row r="949" spans="1:18" x14ac:dyDescent="0.2">
      <c r="A949" s="3">
        <v>8</v>
      </c>
      <c r="B949" s="3" t="s">
        <v>37</v>
      </c>
      <c r="C949" s="3" t="s">
        <v>8</v>
      </c>
      <c r="D949" s="17">
        <v>43.75</v>
      </c>
      <c r="E949" s="17">
        <v>42.25</v>
      </c>
      <c r="F949" s="10">
        <f t="shared" si="98"/>
        <v>0.96571428571428575</v>
      </c>
      <c r="G949" s="10">
        <f t="shared" si="99"/>
        <v>3.4285714285714287E-2</v>
      </c>
      <c r="H949" s="17">
        <f t="shared" si="100"/>
        <v>1.5</v>
      </c>
      <c r="I949" s="11">
        <v>1.273148148148148E-4</v>
      </c>
      <c r="J949" s="11">
        <v>1.5856481481481481E-3</v>
      </c>
      <c r="K949" s="8">
        <v>0.65200231481481485</v>
      </c>
      <c r="L949" s="11">
        <v>1.5277777777777779E-3</v>
      </c>
      <c r="M949" s="10">
        <v>0.85629999999999995</v>
      </c>
      <c r="N949" s="2">
        <f t="shared" si="101"/>
        <v>15</v>
      </c>
      <c r="O949" s="2">
        <f t="shared" si="102"/>
        <v>38</v>
      </c>
      <c r="P949" s="7">
        <f t="shared" si="103"/>
        <v>15.633333333333333</v>
      </c>
      <c r="Q949" s="4">
        <v>45494</v>
      </c>
      <c r="R949" s="5">
        <f t="shared" si="104"/>
        <v>30</v>
      </c>
    </row>
    <row r="950" spans="1:18" x14ac:dyDescent="0.2">
      <c r="A950" s="3">
        <v>9</v>
      </c>
      <c r="B950" s="3" t="s">
        <v>38</v>
      </c>
      <c r="C950" s="3" t="s">
        <v>9</v>
      </c>
      <c r="D950" s="17">
        <v>60.25</v>
      </c>
      <c r="E950" s="17">
        <v>53.5</v>
      </c>
      <c r="F950" s="10">
        <f t="shared" si="98"/>
        <v>0.88796680497925307</v>
      </c>
      <c r="G950" s="10">
        <f t="shared" si="99"/>
        <v>0.11203319502074689</v>
      </c>
      <c r="H950" s="17">
        <f t="shared" si="100"/>
        <v>6.75</v>
      </c>
      <c r="I950" s="11">
        <v>3.3564814814814812E-4</v>
      </c>
      <c r="J950" s="11">
        <v>2.0833333333333333E-3</v>
      </c>
      <c r="K950" s="8">
        <v>0.70287037037037037</v>
      </c>
      <c r="L950" s="11">
        <v>1.0104166666666666E-2</v>
      </c>
      <c r="M950" s="10">
        <v>0.6623</v>
      </c>
      <c r="N950" s="2">
        <f t="shared" si="101"/>
        <v>16</v>
      </c>
      <c r="O950" s="2">
        <f t="shared" si="102"/>
        <v>52</v>
      </c>
      <c r="P950" s="7">
        <f t="shared" si="103"/>
        <v>16.866666666666667</v>
      </c>
      <c r="Q950" s="4">
        <v>45488</v>
      </c>
      <c r="R950" s="5">
        <f t="shared" si="104"/>
        <v>29</v>
      </c>
    </row>
    <row r="951" spans="1:18" x14ac:dyDescent="0.2">
      <c r="A951" s="3">
        <v>10</v>
      </c>
      <c r="B951" s="3" t="s">
        <v>39</v>
      </c>
      <c r="C951" s="3" t="s">
        <v>10</v>
      </c>
      <c r="D951" s="17">
        <v>3.5</v>
      </c>
      <c r="E951" s="17">
        <v>3.5</v>
      </c>
      <c r="F951" s="10">
        <f t="shared" si="98"/>
        <v>1</v>
      </c>
      <c r="G951" s="10">
        <f t="shared" si="99"/>
        <v>0</v>
      </c>
      <c r="H951" s="17">
        <f t="shared" si="100"/>
        <v>0</v>
      </c>
      <c r="I951" s="11">
        <v>1.8518518518518518E-4</v>
      </c>
      <c r="J951" s="11">
        <v>1.9212962962962964E-3</v>
      </c>
      <c r="K951" s="8">
        <v>0.65128472222222222</v>
      </c>
      <c r="L951" s="11">
        <v>1.0069444444444444E-3</v>
      </c>
      <c r="M951" s="10">
        <v>0.85709999999999997</v>
      </c>
      <c r="N951" s="2">
        <f t="shared" si="101"/>
        <v>15</v>
      </c>
      <c r="O951" s="2">
        <f t="shared" si="102"/>
        <v>37</v>
      </c>
      <c r="P951" s="7">
        <f t="shared" si="103"/>
        <v>15.616666666666667</v>
      </c>
      <c r="Q951" s="4">
        <v>45475</v>
      </c>
      <c r="R951" s="5">
        <f t="shared" si="104"/>
        <v>27</v>
      </c>
    </row>
    <row r="952" spans="1:18" x14ac:dyDescent="0.2">
      <c r="A952" s="3">
        <v>11</v>
      </c>
      <c r="B952" s="3" t="s">
        <v>40</v>
      </c>
      <c r="C952" s="3" t="s">
        <v>11</v>
      </c>
      <c r="D952" s="17">
        <v>14.25</v>
      </c>
      <c r="E952" s="17">
        <v>13.75</v>
      </c>
      <c r="F952" s="10">
        <f t="shared" si="98"/>
        <v>0.96491228070175439</v>
      </c>
      <c r="G952" s="10">
        <f t="shared" si="99"/>
        <v>3.5087719298245612E-2</v>
      </c>
      <c r="H952" s="17">
        <f t="shared" si="100"/>
        <v>0.5</v>
      </c>
      <c r="I952" s="11">
        <v>1.3888888888888889E-4</v>
      </c>
      <c r="J952" s="11">
        <v>1.7939814814814815E-3</v>
      </c>
      <c r="K952" s="8">
        <v>2.4212962962962964E-2</v>
      </c>
      <c r="L952" s="11">
        <v>1.4699074074074074E-3</v>
      </c>
      <c r="M952" s="10">
        <v>0.85960000000000003</v>
      </c>
      <c r="N952" s="2">
        <f t="shared" si="101"/>
        <v>0</v>
      </c>
      <c r="O952" s="2">
        <f t="shared" si="102"/>
        <v>34</v>
      </c>
      <c r="P952" s="7">
        <f t="shared" si="103"/>
        <v>0.56666666666666665</v>
      </c>
      <c r="Q952" s="4">
        <v>45475</v>
      </c>
      <c r="R952" s="5">
        <f t="shared" si="104"/>
        <v>27</v>
      </c>
    </row>
    <row r="953" spans="1:18" x14ac:dyDescent="0.2">
      <c r="A953" s="3">
        <v>12</v>
      </c>
      <c r="B953" s="3" t="s">
        <v>41</v>
      </c>
      <c r="C953" s="3" t="s">
        <v>12</v>
      </c>
      <c r="D953" s="17">
        <v>238.5</v>
      </c>
      <c r="E953" s="17">
        <v>161</v>
      </c>
      <c r="F953" s="10">
        <f t="shared" si="98"/>
        <v>0.6750524109014675</v>
      </c>
      <c r="G953" s="10">
        <f t="shared" si="99"/>
        <v>0.3249475890985325</v>
      </c>
      <c r="H953" s="17">
        <f t="shared" si="100"/>
        <v>77.5</v>
      </c>
      <c r="I953" s="11">
        <v>8.564814814814815E-4</v>
      </c>
      <c r="J953" s="11">
        <v>1.4467592592592592E-3</v>
      </c>
      <c r="K953" s="8">
        <v>0.30790509259259258</v>
      </c>
      <c r="L953" s="11">
        <v>7.7777777777777776E-3</v>
      </c>
      <c r="M953" s="10">
        <v>0.26329999999999998</v>
      </c>
      <c r="N953" s="2">
        <f t="shared" si="101"/>
        <v>7</v>
      </c>
      <c r="O953" s="2">
        <f t="shared" si="102"/>
        <v>23</v>
      </c>
      <c r="P953" s="7">
        <f t="shared" si="103"/>
        <v>7.3833333333333337</v>
      </c>
      <c r="Q953" s="4">
        <v>45475</v>
      </c>
      <c r="R953" s="5">
        <f t="shared" si="104"/>
        <v>27</v>
      </c>
    </row>
    <row r="954" spans="1:18" x14ac:dyDescent="0.2">
      <c r="A954" s="3">
        <v>13</v>
      </c>
      <c r="B954" s="3" t="s">
        <v>42</v>
      </c>
      <c r="C954" s="3" t="s">
        <v>13</v>
      </c>
      <c r="D954" s="17">
        <v>93.5</v>
      </c>
      <c r="E954" s="17">
        <v>86</v>
      </c>
      <c r="F954" s="10">
        <f t="shared" si="98"/>
        <v>0.9197860962566845</v>
      </c>
      <c r="G954" s="10">
        <f t="shared" si="99"/>
        <v>8.0213903743315509E-2</v>
      </c>
      <c r="H954" s="17">
        <f t="shared" si="100"/>
        <v>7.5</v>
      </c>
      <c r="I954" s="11">
        <v>3.2407407407407406E-4</v>
      </c>
      <c r="J954" s="11">
        <v>2.1180555555555558E-3</v>
      </c>
      <c r="K954" s="8">
        <v>0.5795717592592593</v>
      </c>
      <c r="L954" s="11">
        <v>6.1574074074074074E-3</v>
      </c>
      <c r="M954" s="10">
        <v>0.61850000000000005</v>
      </c>
      <c r="N954" s="2">
        <f t="shared" si="101"/>
        <v>13</v>
      </c>
      <c r="O954" s="2">
        <f t="shared" si="102"/>
        <v>54</v>
      </c>
      <c r="P954" s="7">
        <f t="shared" si="103"/>
        <v>13.9</v>
      </c>
      <c r="Q954" s="4">
        <v>45502</v>
      </c>
      <c r="R954" s="5">
        <f t="shared" si="104"/>
        <v>31</v>
      </c>
    </row>
    <row r="955" spans="1:18" x14ac:dyDescent="0.2">
      <c r="A955" s="3">
        <v>14</v>
      </c>
      <c r="B955" s="3" t="s">
        <v>43</v>
      </c>
      <c r="C955" s="3" t="s">
        <v>14</v>
      </c>
      <c r="D955" s="17">
        <v>66.25</v>
      </c>
      <c r="E955" s="17">
        <v>61.25</v>
      </c>
      <c r="F955" s="10">
        <f t="shared" si="98"/>
        <v>0.92452830188679247</v>
      </c>
      <c r="G955" s="10">
        <f t="shared" si="99"/>
        <v>7.5471698113207544E-2</v>
      </c>
      <c r="H955" s="17">
        <f t="shared" si="100"/>
        <v>5</v>
      </c>
      <c r="I955" s="11">
        <v>3.5879629629629629E-4</v>
      </c>
      <c r="J955" s="11">
        <v>2.1412037037037038E-3</v>
      </c>
      <c r="K955" s="8">
        <v>0.90591435185185187</v>
      </c>
      <c r="L955" s="11">
        <v>2.3263888888888887E-3</v>
      </c>
      <c r="M955" s="10">
        <v>0.56699999999999995</v>
      </c>
      <c r="N955" s="2">
        <f t="shared" si="101"/>
        <v>21</v>
      </c>
      <c r="O955" s="2">
        <f t="shared" si="102"/>
        <v>44</v>
      </c>
      <c r="P955" s="7">
        <f t="shared" si="103"/>
        <v>21.733333333333334</v>
      </c>
      <c r="Q955" s="4">
        <v>45490</v>
      </c>
      <c r="R955" s="5">
        <f t="shared" si="104"/>
        <v>29</v>
      </c>
    </row>
    <row r="956" spans="1:18" x14ac:dyDescent="0.2">
      <c r="A956" s="3">
        <v>15</v>
      </c>
      <c r="B956" s="3" t="s">
        <v>47</v>
      </c>
      <c r="C956" s="3" t="s">
        <v>15</v>
      </c>
      <c r="D956" s="17">
        <v>55.5</v>
      </c>
      <c r="E956" s="17">
        <v>51.25</v>
      </c>
      <c r="F956" s="10">
        <f t="shared" si="98"/>
        <v>0.92342342342342343</v>
      </c>
      <c r="G956" s="10">
        <f t="shared" si="99"/>
        <v>7.6576576576576572E-2</v>
      </c>
      <c r="H956" s="17">
        <f t="shared" si="100"/>
        <v>4.25</v>
      </c>
      <c r="I956" s="11">
        <v>2.3148148148148149E-4</v>
      </c>
      <c r="J956" s="11">
        <v>2.2222222222222222E-3</v>
      </c>
      <c r="K956" s="8">
        <v>0.75219907407407405</v>
      </c>
      <c r="L956" s="11">
        <v>1.5046296296296296E-3</v>
      </c>
      <c r="M956" s="10">
        <v>0.72689999999999999</v>
      </c>
      <c r="N956" s="2">
        <f t="shared" si="101"/>
        <v>18</v>
      </c>
      <c r="O956" s="2">
        <f t="shared" si="102"/>
        <v>3</v>
      </c>
      <c r="P956" s="7">
        <f t="shared" si="103"/>
        <v>18.05</v>
      </c>
      <c r="Q956" s="4">
        <v>45491</v>
      </c>
      <c r="R956" s="5">
        <f t="shared" si="104"/>
        <v>29</v>
      </c>
    </row>
    <row r="957" spans="1:18" x14ac:dyDescent="0.2">
      <c r="A957" s="3">
        <v>16</v>
      </c>
      <c r="B957" s="3" t="s">
        <v>48</v>
      </c>
      <c r="C957" s="3" t="s">
        <v>16</v>
      </c>
      <c r="D957" s="17">
        <v>50.75</v>
      </c>
      <c r="E957" s="17">
        <v>48</v>
      </c>
      <c r="F957" s="10">
        <f t="shared" si="98"/>
        <v>0.94581280788177335</v>
      </c>
      <c r="G957" s="10">
        <f t="shared" si="99"/>
        <v>5.4187192118226604E-2</v>
      </c>
      <c r="H957" s="17">
        <f t="shared" si="100"/>
        <v>2.75</v>
      </c>
      <c r="I957" s="11">
        <v>3.1250000000000001E-4</v>
      </c>
      <c r="J957" s="11">
        <v>2.1296296296296298E-3</v>
      </c>
      <c r="K957" s="8">
        <v>0.32096064814814818</v>
      </c>
      <c r="L957" s="11">
        <v>2.8587962962962963E-3</v>
      </c>
      <c r="M957" s="10">
        <v>0.68659999999999999</v>
      </c>
      <c r="N957" s="2">
        <f t="shared" si="101"/>
        <v>7</v>
      </c>
      <c r="O957" s="2">
        <f t="shared" si="102"/>
        <v>42</v>
      </c>
      <c r="P957" s="7">
        <f t="shared" si="103"/>
        <v>7.7</v>
      </c>
      <c r="Q957" s="4">
        <v>45475</v>
      </c>
      <c r="R957" s="5">
        <f t="shared" si="104"/>
        <v>27</v>
      </c>
    </row>
    <row r="958" spans="1:18" x14ac:dyDescent="0.2">
      <c r="A958" s="3">
        <v>17</v>
      </c>
      <c r="B958" s="3" t="s">
        <v>49</v>
      </c>
      <c r="C958" s="3" t="s">
        <v>17</v>
      </c>
      <c r="D958" s="17">
        <v>8.25</v>
      </c>
      <c r="E958" s="17">
        <v>7.75</v>
      </c>
      <c r="F958" s="10">
        <f t="shared" si="98"/>
        <v>0.93939393939393945</v>
      </c>
      <c r="G958" s="10">
        <f t="shared" si="99"/>
        <v>6.0606060606060608E-2</v>
      </c>
      <c r="H958" s="17">
        <f t="shared" si="100"/>
        <v>0.5</v>
      </c>
      <c r="I958" s="11">
        <v>3.3564814814814812E-4</v>
      </c>
      <c r="J958" s="11">
        <v>1.5625000000000001E-3</v>
      </c>
      <c r="K958" s="8">
        <v>0.85339120370370369</v>
      </c>
      <c r="L958" s="11">
        <v>3.9699074074074072E-3</v>
      </c>
      <c r="M958" s="10">
        <v>0.78129999999999999</v>
      </c>
      <c r="N958" s="2">
        <f t="shared" si="101"/>
        <v>20</v>
      </c>
      <c r="O958" s="2">
        <f t="shared" si="102"/>
        <v>28</v>
      </c>
      <c r="P958" s="7">
        <f t="shared" si="103"/>
        <v>20.466666666666665</v>
      </c>
      <c r="Q958" s="4">
        <v>45502</v>
      </c>
      <c r="R958" s="5">
        <f t="shared" si="104"/>
        <v>31</v>
      </c>
    </row>
    <row r="959" spans="1:18" x14ac:dyDescent="0.2">
      <c r="A959" s="3">
        <v>18</v>
      </c>
      <c r="B959" s="3" t="s">
        <v>44</v>
      </c>
      <c r="C959" s="3" t="s">
        <v>18</v>
      </c>
      <c r="D959" s="17">
        <v>55</v>
      </c>
      <c r="E959" s="17">
        <v>48.75</v>
      </c>
      <c r="F959" s="10">
        <f t="shared" si="98"/>
        <v>0.88636363636363635</v>
      </c>
      <c r="G959" s="10">
        <f t="shared" si="99"/>
        <v>0.11363636363636363</v>
      </c>
      <c r="H959" s="17">
        <f t="shared" si="100"/>
        <v>6.25</v>
      </c>
      <c r="I959" s="11">
        <v>3.2407407407407406E-4</v>
      </c>
      <c r="J959" s="11">
        <v>1.9097222222222222E-3</v>
      </c>
      <c r="K959" s="8">
        <v>0.58152777777777775</v>
      </c>
      <c r="L959" s="11">
        <v>2.1527777777777778E-3</v>
      </c>
      <c r="M959" s="10">
        <v>0.59619999999999995</v>
      </c>
      <c r="N959" s="2">
        <f t="shared" si="101"/>
        <v>13</v>
      </c>
      <c r="O959" s="2">
        <f t="shared" si="102"/>
        <v>57</v>
      </c>
      <c r="P959" s="7">
        <f t="shared" si="103"/>
        <v>13.95</v>
      </c>
      <c r="Q959" s="4">
        <v>45484</v>
      </c>
      <c r="R959" s="5">
        <f t="shared" si="104"/>
        <v>28</v>
      </c>
    </row>
    <row r="960" spans="1:18" x14ac:dyDescent="0.2">
      <c r="A960" s="3">
        <v>19</v>
      </c>
      <c r="B960" s="3" t="s">
        <v>45</v>
      </c>
      <c r="C960" s="3" t="s">
        <v>19</v>
      </c>
      <c r="D960" s="17">
        <v>46.25</v>
      </c>
      <c r="E960" s="17">
        <v>44.25</v>
      </c>
      <c r="F960" s="10">
        <f t="shared" si="98"/>
        <v>0.95675675675675675</v>
      </c>
      <c r="G960" s="10">
        <f t="shared" si="99"/>
        <v>4.3243243243243246E-2</v>
      </c>
      <c r="H960" s="17">
        <f t="shared" si="100"/>
        <v>2</v>
      </c>
      <c r="I960" s="11">
        <v>1.8518518518518518E-4</v>
      </c>
      <c r="J960" s="11">
        <v>1.7708333333333332E-3</v>
      </c>
      <c r="K960" s="8">
        <v>8.5081018518518514E-2</v>
      </c>
      <c r="L960" s="11">
        <v>2.1759259259259258E-3</v>
      </c>
      <c r="M960" s="10">
        <v>0.80110000000000003</v>
      </c>
      <c r="N960" s="2">
        <f t="shared" si="101"/>
        <v>2</v>
      </c>
      <c r="O960" s="2">
        <f t="shared" si="102"/>
        <v>2</v>
      </c>
      <c r="P960" s="7">
        <f t="shared" si="103"/>
        <v>2.0333333333333332</v>
      </c>
      <c r="Q960" s="4">
        <v>45488</v>
      </c>
      <c r="R960" s="5">
        <f t="shared" si="104"/>
        <v>29</v>
      </c>
    </row>
    <row r="961" spans="1:18" x14ac:dyDescent="0.2">
      <c r="A961" s="3">
        <v>20</v>
      </c>
      <c r="B961" s="3" t="s">
        <v>46</v>
      </c>
      <c r="C961" s="3" t="s">
        <v>20</v>
      </c>
      <c r="D961" s="17">
        <v>50.75</v>
      </c>
      <c r="E961" s="17">
        <v>43</v>
      </c>
      <c r="F961" s="10">
        <f t="shared" si="98"/>
        <v>0.84729064039408863</v>
      </c>
      <c r="G961" s="10">
        <f t="shared" si="99"/>
        <v>0.15270935960591134</v>
      </c>
      <c r="H961" s="17">
        <f t="shared" si="100"/>
        <v>7.75</v>
      </c>
      <c r="I961" s="11">
        <v>3.9351851851851852E-4</v>
      </c>
      <c r="J961" s="11">
        <v>2.0023148148148148E-3</v>
      </c>
      <c r="K961" s="8">
        <v>0.84949074074074071</v>
      </c>
      <c r="L961" s="11">
        <v>3.5416666666666665E-3</v>
      </c>
      <c r="M961" s="10">
        <v>0.52790000000000004</v>
      </c>
      <c r="N961" s="2">
        <f t="shared" si="101"/>
        <v>20</v>
      </c>
      <c r="O961" s="2">
        <f t="shared" si="102"/>
        <v>23</v>
      </c>
      <c r="P961" s="7">
        <f t="shared" si="103"/>
        <v>20.383333333333333</v>
      </c>
      <c r="Q961" s="4">
        <v>45479</v>
      </c>
      <c r="R961" s="5">
        <f t="shared" si="104"/>
        <v>27</v>
      </c>
    </row>
    <row r="962" spans="1:18" x14ac:dyDescent="0.2">
      <c r="A962" s="3">
        <v>1</v>
      </c>
      <c r="B962" s="3" t="s">
        <v>30</v>
      </c>
      <c r="C962" s="3" t="s">
        <v>1</v>
      </c>
      <c r="D962" s="17">
        <v>54.5</v>
      </c>
      <c r="E962" s="17">
        <v>48.25</v>
      </c>
      <c r="F962" s="10">
        <f t="shared" si="98"/>
        <v>0.88532110091743121</v>
      </c>
      <c r="G962" s="10">
        <f t="shared" si="99"/>
        <v>0.11467889908256881</v>
      </c>
      <c r="H962" s="17">
        <f t="shared" si="100"/>
        <v>6.25</v>
      </c>
      <c r="I962" s="11">
        <v>3.9351851851851852E-4</v>
      </c>
      <c r="J962" s="11">
        <v>2.0601851851851853E-3</v>
      </c>
      <c r="K962" s="8">
        <v>0.72090277777777778</v>
      </c>
      <c r="L962" s="11">
        <v>5.2546296296296299E-3</v>
      </c>
      <c r="M962" s="10">
        <v>0.61970000000000003</v>
      </c>
      <c r="N962" s="2">
        <f t="shared" si="101"/>
        <v>17</v>
      </c>
      <c r="O962" s="2">
        <f t="shared" si="102"/>
        <v>18</v>
      </c>
      <c r="P962" s="7">
        <f t="shared" si="103"/>
        <v>17.3</v>
      </c>
      <c r="Q962" s="4">
        <v>45486</v>
      </c>
      <c r="R962" s="5">
        <f t="shared" si="104"/>
        <v>28</v>
      </c>
    </row>
    <row r="963" spans="1:18" x14ac:dyDescent="0.2">
      <c r="A963" s="3">
        <v>2</v>
      </c>
      <c r="B963" s="3" t="s">
        <v>31</v>
      </c>
      <c r="C963" s="3" t="s">
        <v>2</v>
      </c>
      <c r="D963" s="17">
        <v>51</v>
      </c>
      <c r="E963" s="17">
        <v>48.5</v>
      </c>
      <c r="F963" s="10">
        <f t="shared" ref="F963:F1026" si="105">E963/D963</f>
        <v>0.9509803921568627</v>
      </c>
      <c r="G963" s="10">
        <f t="shared" ref="G963:G1026" si="106">H963/D963</f>
        <v>4.9019607843137254E-2</v>
      </c>
      <c r="H963" s="17">
        <f t="shared" ref="H963:H1026" si="107">D963-E963</f>
        <v>2.5</v>
      </c>
      <c r="I963" s="11">
        <v>1.8518518518518518E-4</v>
      </c>
      <c r="J963" s="11">
        <v>1.9907407407407408E-3</v>
      </c>
      <c r="K963" s="8">
        <v>0.89406249999999998</v>
      </c>
      <c r="L963" s="11">
        <v>2.1527777777777778E-3</v>
      </c>
      <c r="M963" s="10">
        <v>0.81310000000000004</v>
      </c>
      <c r="N963" s="2">
        <f t="shared" ref="N963:N1026" si="108">HOUR(K963)</f>
        <v>21</v>
      </c>
      <c r="O963" s="2">
        <f t="shared" ref="O963:O1026" si="109">MINUTE(K963)</f>
        <v>27</v>
      </c>
      <c r="P963" s="7">
        <f t="shared" ref="P963:P1026" si="110">N963+(O963/60)</f>
        <v>21.45</v>
      </c>
      <c r="Q963" s="4">
        <v>45502</v>
      </c>
      <c r="R963" s="5">
        <f t="shared" ref="R963:R1026" si="111">WEEKNUM(Q963)</f>
        <v>31</v>
      </c>
    </row>
    <row r="964" spans="1:18" x14ac:dyDescent="0.2">
      <c r="A964" s="3">
        <v>3</v>
      </c>
      <c r="B964" s="3" t="s">
        <v>32</v>
      </c>
      <c r="C964" s="3" t="s">
        <v>3</v>
      </c>
      <c r="D964" s="17">
        <v>60.5</v>
      </c>
      <c r="E964" s="17">
        <v>52.75</v>
      </c>
      <c r="F964" s="10">
        <f t="shared" si="105"/>
        <v>0.87190082644628097</v>
      </c>
      <c r="G964" s="10">
        <f t="shared" si="106"/>
        <v>0.128099173553719</v>
      </c>
      <c r="H964" s="17">
        <f t="shared" si="107"/>
        <v>7.75</v>
      </c>
      <c r="I964" s="11">
        <v>5.0925925925925921E-4</v>
      </c>
      <c r="J964" s="11">
        <v>2.0486111111111113E-3</v>
      </c>
      <c r="K964" s="8">
        <v>0.79836805555555557</v>
      </c>
      <c r="L964" s="11">
        <v>4.2592592592592595E-3</v>
      </c>
      <c r="M964" s="10">
        <v>0.47699999999999998</v>
      </c>
      <c r="N964" s="2">
        <f t="shared" si="108"/>
        <v>19</v>
      </c>
      <c r="O964" s="2">
        <f t="shared" si="109"/>
        <v>9</v>
      </c>
      <c r="P964" s="7">
        <f t="shared" si="110"/>
        <v>19.149999999999999</v>
      </c>
      <c r="Q964" s="4">
        <v>45477</v>
      </c>
      <c r="R964" s="5">
        <f t="shared" si="111"/>
        <v>27</v>
      </c>
    </row>
    <row r="965" spans="1:18" x14ac:dyDescent="0.2">
      <c r="A965" s="3">
        <v>4</v>
      </c>
      <c r="B965" s="3" t="s">
        <v>33</v>
      </c>
      <c r="C965" s="3" t="s">
        <v>4</v>
      </c>
      <c r="D965" s="17">
        <v>7.25</v>
      </c>
      <c r="E965" s="17">
        <v>7.25</v>
      </c>
      <c r="F965" s="10">
        <f t="shared" si="105"/>
        <v>1</v>
      </c>
      <c r="G965" s="10">
        <f t="shared" si="106"/>
        <v>0</v>
      </c>
      <c r="H965" s="17">
        <f t="shared" si="107"/>
        <v>0</v>
      </c>
      <c r="I965" s="11">
        <v>9.2592592592592588E-5</v>
      </c>
      <c r="J965" s="11">
        <v>1.8518518518518519E-3</v>
      </c>
      <c r="K965" s="8">
        <v>0.24374999999999999</v>
      </c>
      <c r="L965" s="11">
        <v>5.0925925925925921E-4</v>
      </c>
      <c r="M965" s="10">
        <v>0.89659999999999995</v>
      </c>
      <c r="N965" s="2">
        <f t="shared" si="108"/>
        <v>5</v>
      </c>
      <c r="O965" s="2">
        <f t="shared" si="109"/>
        <v>51</v>
      </c>
      <c r="P965" s="7">
        <f t="shared" si="110"/>
        <v>5.85</v>
      </c>
      <c r="Q965" s="4">
        <v>45496</v>
      </c>
      <c r="R965" s="5">
        <f t="shared" si="111"/>
        <v>30</v>
      </c>
    </row>
    <row r="966" spans="1:18" x14ac:dyDescent="0.2">
      <c r="A966" s="3">
        <v>5</v>
      </c>
      <c r="B966" s="3" t="s">
        <v>34</v>
      </c>
      <c r="C966" s="3" t="s">
        <v>5</v>
      </c>
      <c r="D966" s="17">
        <v>42.75</v>
      </c>
      <c r="E966" s="17">
        <v>40.75</v>
      </c>
      <c r="F966" s="10">
        <f t="shared" si="105"/>
        <v>0.95321637426900585</v>
      </c>
      <c r="G966" s="10">
        <f t="shared" si="106"/>
        <v>4.6783625730994149E-2</v>
      </c>
      <c r="H966" s="17">
        <f t="shared" si="107"/>
        <v>2</v>
      </c>
      <c r="I966" s="11">
        <v>2.7777777777777778E-4</v>
      </c>
      <c r="J966" s="11">
        <v>2.0601851851851853E-3</v>
      </c>
      <c r="K966" s="8">
        <v>0.3059722222222222</v>
      </c>
      <c r="L966" s="11">
        <v>2.3032407407407407E-3</v>
      </c>
      <c r="M966" s="10">
        <v>0.69230000000000003</v>
      </c>
      <c r="N966" s="2">
        <f t="shared" si="108"/>
        <v>7</v>
      </c>
      <c r="O966" s="2">
        <f t="shared" si="109"/>
        <v>20</v>
      </c>
      <c r="P966" s="7">
        <f t="shared" si="110"/>
        <v>7.333333333333333</v>
      </c>
      <c r="Q966" s="4">
        <v>45477</v>
      </c>
      <c r="R966" s="5">
        <f t="shared" si="111"/>
        <v>27</v>
      </c>
    </row>
    <row r="967" spans="1:18" x14ac:dyDescent="0.2">
      <c r="A967" s="3">
        <v>6</v>
      </c>
      <c r="B967" s="3" t="s">
        <v>35</v>
      </c>
      <c r="C967" s="3" t="s">
        <v>6</v>
      </c>
      <c r="D967" s="17">
        <v>47.5</v>
      </c>
      <c r="E967" s="17">
        <v>41.5</v>
      </c>
      <c r="F967" s="10">
        <f t="shared" si="105"/>
        <v>0.87368421052631584</v>
      </c>
      <c r="G967" s="10">
        <f t="shared" si="106"/>
        <v>0.12631578947368421</v>
      </c>
      <c r="H967" s="17">
        <f t="shared" si="107"/>
        <v>6</v>
      </c>
      <c r="I967" s="11">
        <v>5.3240740740740744E-4</v>
      </c>
      <c r="J967" s="11">
        <v>2.0717592592592593E-3</v>
      </c>
      <c r="K967" s="8">
        <v>0.15923611111111111</v>
      </c>
      <c r="L967" s="11">
        <v>6.4814814814814813E-3</v>
      </c>
      <c r="M967" s="10">
        <v>0.42249999999999999</v>
      </c>
      <c r="N967" s="2">
        <f t="shared" si="108"/>
        <v>3</v>
      </c>
      <c r="O967" s="2">
        <f t="shared" si="109"/>
        <v>49</v>
      </c>
      <c r="P967" s="7">
        <f t="shared" si="110"/>
        <v>3.8166666666666664</v>
      </c>
      <c r="Q967" s="4">
        <v>45491</v>
      </c>
      <c r="R967" s="5">
        <f t="shared" si="111"/>
        <v>29</v>
      </c>
    </row>
    <row r="968" spans="1:18" x14ac:dyDescent="0.2">
      <c r="A968" s="3">
        <v>7</v>
      </c>
      <c r="B968" s="3" t="s">
        <v>36</v>
      </c>
      <c r="C968" s="3" t="s">
        <v>7</v>
      </c>
      <c r="D968" s="17">
        <v>55.25</v>
      </c>
      <c r="E968" s="17">
        <v>49</v>
      </c>
      <c r="F968" s="10">
        <f t="shared" si="105"/>
        <v>0.8868778280542986</v>
      </c>
      <c r="G968" s="10">
        <f t="shared" si="106"/>
        <v>0.11312217194570136</v>
      </c>
      <c r="H968" s="17">
        <f t="shared" si="107"/>
        <v>6.25</v>
      </c>
      <c r="I968" s="11">
        <v>3.8194444444444446E-4</v>
      </c>
      <c r="J968" s="11">
        <v>2.0486111111111113E-3</v>
      </c>
      <c r="K968" s="8">
        <v>0.98510416666666667</v>
      </c>
      <c r="L968" s="11">
        <v>3.7615740740740739E-3</v>
      </c>
      <c r="M968" s="10">
        <v>0.53669999999999995</v>
      </c>
      <c r="N968" s="2">
        <f t="shared" si="108"/>
        <v>23</v>
      </c>
      <c r="O968" s="2">
        <f t="shared" si="109"/>
        <v>38</v>
      </c>
      <c r="P968" s="7">
        <f t="shared" si="110"/>
        <v>23.633333333333333</v>
      </c>
      <c r="Q968" s="4">
        <v>45495</v>
      </c>
      <c r="R968" s="5">
        <f t="shared" si="111"/>
        <v>30</v>
      </c>
    </row>
    <row r="969" spans="1:18" x14ac:dyDescent="0.2">
      <c r="A969" s="3">
        <v>8</v>
      </c>
      <c r="B969" s="3" t="s">
        <v>37</v>
      </c>
      <c r="C969" s="3" t="s">
        <v>8</v>
      </c>
      <c r="D969" s="17">
        <v>74.25</v>
      </c>
      <c r="E969" s="17">
        <v>60.25</v>
      </c>
      <c r="F969" s="10">
        <f t="shared" si="105"/>
        <v>0.81144781144781142</v>
      </c>
      <c r="G969" s="10">
        <f t="shared" si="106"/>
        <v>0.18855218855218855</v>
      </c>
      <c r="H969" s="17">
        <f t="shared" si="107"/>
        <v>14</v>
      </c>
      <c r="I969" s="11">
        <v>5.6712962962962967E-4</v>
      </c>
      <c r="J969" s="11">
        <v>2.2106481481481482E-3</v>
      </c>
      <c r="K969" s="8">
        <v>0.93293981481481481</v>
      </c>
      <c r="L969" s="11">
        <v>4.7685185185185183E-3</v>
      </c>
      <c r="M969" s="10">
        <v>0.44829999999999998</v>
      </c>
      <c r="N969" s="2">
        <f t="shared" si="108"/>
        <v>22</v>
      </c>
      <c r="O969" s="2">
        <f t="shared" si="109"/>
        <v>23</v>
      </c>
      <c r="P969" s="7">
        <f t="shared" si="110"/>
        <v>22.383333333333333</v>
      </c>
      <c r="Q969" s="4">
        <v>45476</v>
      </c>
      <c r="R969" s="5">
        <f t="shared" si="111"/>
        <v>27</v>
      </c>
    </row>
    <row r="970" spans="1:18" x14ac:dyDescent="0.2">
      <c r="A970" s="3">
        <v>9</v>
      </c>
      <c r="B970" s="3" t="s">
        <v>38</v>
      </c>
      <c r="C970" s="3" t="s">
        <v>9</v>
      </c>
      <c r="D970" s="17">
        <v>58.25</v>
      </c>
      <c r="E970" s="17">
        <v>53.5</v>
      </c>
      <c r="F970" s="10">
        <f t="shared" si="105"/>
        <v>0.91845493562231761</v>
      </c>
      <c r="G970" s="10">
        <f t="shared" si="106"/>
        <v>8.15450643776824E-2</v>
      </c>
      <c r="H970" s="17">
        <f t="shared" si="107"/>
        <v>4.75</v>
      </c>
      <c r="I970" s="11">
        <v>3.0092592592592595E-4</v>
      </c>
      <c r="J970" s="11">
        <v>1.9560185185185184E-3</v>
      </c>
      <c r="K970" s="8">
        <v>0.62618055555555552</v>
      </c>
      <c r="L970" s="11">
        <v>2.6967592592592594E-3</v>
      </c>
      <c r="M970" s="10">
        <v>0.625</v>
      </c>
      <c r="N970" s="2">
        <f t="shared" si="108"/>
        <v>15</v>
      </c>
      <c r="O970" s="2">
        <f t="shared" si="109"/>
        <v>1</v>
      </c>
      <c r="P970" s="7">
        <f t="shared" si="110"/>
        <v>15.016666666666667</v>
      </c>
      <c r="Q970" s="4">
        <v>45497</v>
      </c>
      <c r="R970" s="5">
        <f t="shared" si="111"/>
        <v>30</v>
      </c>
    </row>
    <row r="971" spans="1:18" x14ac:dyDescent="0.2">
      <c r="A971" s="3">
        <v>10</v>
      </c>
      <c r="B971" s="3" t="s">
        <v>39</v>
      </c>
      <c r="C971" s="3" t="s">
        <v>10</v>
      </c>
      <c r="D971" s="17">
        <v>49.5</v>
      </c>
      <c r="E971" s="17">
        <v>47.75</v>
      </c>
      <c r="F971" s="10">
        <f t="shared" si="105"/>
        <v>0.96464646464646464</v>
      </c>
      <c r="G971" s="10">
        <f t="shared" si="106"/>
        <v>3.5353535353535352E-2</v>
      </c>
      <c r="H971" s="17">
        <f t="shared" si="107"/>
        <v>1.75</v>
      </c>
      <c r="I971" s="11">
        <v>1.6203703703703703E-4</v>
      </c>
      <c r="J971" s="11">
        <v>2.0949074074074073E-3</v>
      </c>
      <c r="K971" s="8">
        <v>7.2696759259259253E-2</v>
      </c>
      <c r="L971" s="11">
        <v>1.4930555555555556E-3</v>
      </c>
      <c r="M971" s="10">
        <v>0.82740000000000002</v>
      </c>
      <c r="N971" s="2">
        <f t="shared" si="108"/>
        <v>1</v>
      </c>
      <c r="O971" s="2">
        <f t="shared" si="109"/>
        <v>44</v>
      </c>
      <c r="P971" s="7">
        <f t="shared" si="110"/>
        <v>1.7333333333333334</v>
      </c>
      <c r="Q971" s="4">
        <v>45488</v>
      </c>
      <c r="R971" s="5">
        <f t="shared" si="111"/>
        <v>29</v>
      </c>
    </row>
    <row r="972" spans="1:18" x14ac:dyDescent="0.2">
      <c r="A972" s="3">
        <v>11</v>
      </c>
      <c r="B972" s="3" t="s">
        <v>40</v>
      </c>
      <c r="C972" s="3" t="s">
        <v>11</v>
      </c>
      <c r="D972" s="17">
        <v>3.75</v>
      </c>
      <c r="E972" s="17">
        <v>3.75</v>
      </c>
      <c r="F972" s="10">
        <f t="shared" si="105"/>
        <v>1</v>
      </c>
      <c r="G972" s="10">
        <f t="shared" si="106"/>
        <v>0</v>
      </c>
      <c r="H972" s="17">
        <f t="shared" si="107"/>
        <v>0</v>
      </c>
      <c r="I972" s="11">
        <v>4.6296296296296294E-5</v>
      </c>
      <c r="J972" s="11">
        <v>2.3032407407407407E-3</v>
      </c>
      <c r="K972" s="8">
        <v>0.62108796296296298</v>
      </c>
      <c r="L972" s="11">
        <v>1.6203703703703703E-4</v>
      </c>
      <c r="M972" s="10">
        <v>1</v>
      </c>
      <c r="N972" s="2">
        <f t="shared" si="108"/>
        <v>14</v>
      </c>
      <c r="O972" s="2">
        <f t="shared" si="109"/>
        <v>54</v>
      </c>
      <c r="P972" s="7">
        <f t="shared" si="110"/>
        <v>14.9</v>
      </c>
      <c r="Q972" s="4">
        <v>45490</v>
      </c>
      <c r="R972" s="5">
        <f t="shared" si="111"/>
        <v>29</v>
      </c>
    </row>
    <row r="973" spans="1:18" x14ac:dyDescent="0.2">
      <c r="A973" s="3">
        <v>12</v>
      </c>
      <c r="B973" s="3" t="s">
        <v>41</v>
      </c>
      <c r="C973" s="3" t="s">
        <v>12</v>
      </c>
      <c r="D973" s="17">
        <v>6.75</v>
      </c>
      <c r="E973" s="17">
        <v>6.25</v>
      </c>
      <c r="F973" s="10">
        <f t="shared" si="105"/>
        <v>0.92592592592592593</v>
      </c>
      <c r="G973" s="10">
        <f t="shared" si="106"/>
        <v>7.407407407407407E-2</v>
      </c>
      <c r="H973" s="17">
        <f t="shared" si="107"/>
        <v>0.5</v>
      </c>
      <c r="I973" s="11">
        <v>9.2592592592592588E-5</v>
      </c>
      <c r="J973" s="11">
        <v>1.7824074074074075E-3</v>
      </c>
      <c r="K973" s="8">
        <v>0.78297453703703701</v>
      </c>
      <c r="L973" s="11">
        <v>1.4351851851851852E-3</v>
      </c>
      <c r="M973" s="10">
        <v>0.88890000000000002</v>
      </c>
      <c r="N973" s="2">
        <f t="shared" si="108"/>
        <v>18</v>
      </c>
      <c r="O973" s="2">
        <f t="shared" si="109"/>
        <v>47</v>
      </c>
      <c r="P973" s="7">
        <f t="shared" si="110"/>
        <v>18.783333333333335</v>
      </c>
      <c r="Q973" s="4">
        <v>45490</v>
      </c>
      <c r="R973" s="5">
        <f t="shared" si="111"/>
        <v>29</v>
      </c>
    </row>
    <row r="974" spans="1:18" x14ac:dyDescent="0.2">
      <c r="A974" s="3">
        <v>13</v>
      </c>
      <c r="B974" s="3" t="s">
        <v>42</v>
      </c>
      <c r="C974" s="3" t="s">
        <v>13</v>
      </c>
      <c r="D974" s="17">
        <v>1.75</v>
      </c>
      <c r="E974" s="17">
        <v>1.5</v>
      </c>
      <c r="F974" s="10">
        <f t="shared" si="105"/>
        <v>0.8571428571428571</v>
      </c>
      <c r="G974" s="10">
        <f t="shared" si="106"/>
        <v>0.14285714285714285</v>
      </c>
      <c r="H974" s="17">
        <f t="shared" si="107"/>
        <v>0.25</v>
      </c>
      <c r="I974" s="11">
        <v>3.4722222222222222E-5</v>
      </c>
      <c r="J974" s="11">
        <v>3.3333333333333335E-3</v>
      </c>
      <c r="K974" s="8">
        <v>1.2303240740740741E-2</v>
      </c>
      <c r="L974" s="11">
        <v>3.5879629629629629E-4</v>
      </c>
      <c r="M974" s="10">
        <v>0.85709999999999997</v>
      </c>
      <c r="N974" s="2">
        <f t="shared" si="108"/>
        <v>0</v>
      </c>
      <c r="O974" s="2">
        <f t="shared" si="109"/>
        <v>17</v>
      </c>
      <c r="P974" s="7">
        <f t="shared" si="110"/>
        <v>0.28333333333333333</v>
      </c>
      <c r="Q974" s="4">
        <v>45486</v>
      </c>
      <c r="R974" s="5">
        <f t="shared" si="111"/>
        <v>28</v>
      </c>
    </row>
    <row r="975" spans="1:18" x14ac:dyDescent="0.2">
      <c r="A975" s="3">
        <v>14</v>
      </c>
      <c r="B975" s="3" t="s">
        <v>43</v>
      </c>
      <c r="C975" s="3" t="s">
        <v>14</v>
      </c>
      <c r="D975" s="17">
        <v>42.25</v>
      </c>
      <c r="E975" s="17">
        <v>36</v>
      </c>
      <c r="F975" s="10">
        <f t="shared" si="105"/>
        <v>0.85207100591715978</v>
      </c>
      <c r="G975" s="10">
        <f t="shared" si="106"/>
        <v>0.14792899408284024</v>
      </c>
      <c r="H975" s="17">
        <f t="shared" si="107"/>
        <v>6.25</v>
      </c>
      <c r="I975" s="11">
        <v>3.8194444444444446E-4</v>
      </c>
      <c r="J975" s="11">
        <v>1.8055555555555555E-3</v>
      </c>
      <c r="K975" s="8">
        <v>0.21399305555555556</v>
      </c>
      <c r="L975" s="11">
        <v>5.9143518518518521E-3</v>
      </c>
      <c r="M975" s="10">
        <v>0.56359999999999999</v>
      </c>
      <c r="N975" s="2">
        <f t="shared" si="108"/>
        <v>5</v>
      </c>
      <c r="O975" s="2">
        <f t="shared" si="109"/>
        <v>8</v>
      </c>
      <c r="P975" s="7">
        <f t="shared" si="110"/>
        <v>5.1333333333333337</v>
      </c>
      <c r="Q975" s="4">
        <v>45488</v>
      </c>
      <c r="R975" s="5">
        <f t="shared" si="111"/>
        <v>29</v>
      </c>
    </row>
    <row r="976" spans="1:18" x14ac:dyDescent="0.2">
      <c r="A976" s="3">
        <v>15</v>
      </c>
      <c r="B976" s="3" t="s">
        <v>47</v>
      </c>
      <c r="C976" s="3" t="s">
        <v>15</v>
      </c>
      <c r="D976" s="17">
        <v>56</v>
      </c>
      <c r="E976" s="17">
        <v>51.5</v>
      </c>
      <c r="F976" s="10">
        <f t="shared" si="105"/>
        <v>0.9196428571428571</v>
      </c>
      <c r="G976" s="10">
        <f t="shared" si="106"/>
        <v>8.0357142857142863E-2</v>
      </c>
      <c r="H976" s="17">
        <f t="shared" si="107"/>
        <v>4.5</v>
      </c>
      <c r="I976" s="11">
        <v>2.3148148148148149E-4</v>
      </c>
      <c r="J976" s="11">
        <v>1.7939814814814815E-3</v>
      </c>
      <c r="K976" s="8">
        <v>0.19885416666666667</v>
      </c>
      <c r="L976" s="11">
        <v>1.6898148148148148E-3</v>
      </c>
      <c r="M976" s="10">
        <v>0.70720000000000005</v>
      </c>
      <c r="N976" s="2">
        <f t="shared" si="108"/>
        <v>4</v>
      </c>
      <c r="O976" s="2">
        <f t="shared" si="109"/>
        <v>46</v>
      </c>
      <c r="P976" s="7">
        <f t="shared" si="110"/>
        <v>4.7666666666666666</v>
      </c>
      <c r="Q976" s="4">
        <v>45503</v>
      </c>
      <c r="R976" s="5">
        <f t="shared" si="111"/>
        <v>31</v>
      </c>
    </row>
    <row r="977" spans="1:18" x14ac:dyDescent="0.2">
      <c r="A977" s="3">
        <v>16</v>
      </c>
      <c r="B977" s="3" t="s">
        <v>48</v>
      </c>
      <c r="C977" s="3" t="s">
        <v>16</v>
      </c>
      <c r="D977" s="17">
        <v>42.5</v>
      </c>
      <c r="E977" s="17">
        <v>40</v>
      </c>
      <c r="F977" s="10">
        <f t="shared" si="105"/>
        <v>0.94117647058823528</v>
      </c>
      <c r="G977" s="10">
        <f t="shared" si="106"/>
        <v>5.8823529411764705E-2</v>
      </c>
      <c r="H977" s="17">
        <f t="shared" si="107"/>
        <v>2.5</v>
      </c>
      <c r="I977" s="11">
        <v>3.2407407407407406E-4</v>
      </c>
      <c r="J977" s="11">
        <v>2.0949074074074073E-3</v>
      </c>
      <c r="K977" s="8">
        <v>0.67965277777777777</v>
      </c>
      <c r="L977" s="11">
        <v>3.5879629629629629E-3</v>
      </c>
      <c r="M977" s="10">
        <v>0.62350000000000005</v>
      </c>
      <c r="N977" s="2">
        <f t="shared" si="108"/>
        <v>16</v>
      </c>
      <c r="O977" s="2">
        <f t="shared" si="109"/>
        <v>18</v>
      </c>
      <c r="P977" s="7">
        <f t="shared" si="110"/>
        <v>16.3</v>
      </c>
      <c r="Q977" s="4">
        <v>45496</v>
      </c>
      <c r="R977" s="5">
        <f t="shared" si="111"/>
        <v>30</v>
      </c>
    </row>
    <row r="978" spans="1:18" x14ac:dyDescent="0.2">
      <c r="A978" s="3">
        <v>17</v>
      </c>
      <c r="B978" s="3" t="s">
        <v>49</v>
      </c>
      <c r="C978" s="3" t="s">
        <v>17</v>
      </c>
      <c r="D978" s="17">
        <v>40.25</v>
      </c>
      <c r="E978" s="17">
        <v>37.25</v>
      </c>
      <c r="F978" s="10">
        <f t="shared" si="105"/>
        <v>0.92546583850931674</v>
      </c>
      <c r="G978" s="10">
        <f t="shared" si="106"/>
        <v>7.4534161490683232E-2</v>
      </c>
      <c r="H978" s="17">
        <f t="shared" si="107"/>
        <v>3</v>
      </c>
      <c r="I978" s="11">
        <v>2.7777777777777778E-4</v>
      </c>
      <c r="J978" s="11">
        <v>2.1759259259259258E-3</v>
      </c>
      <c r="K978" s="8">
        <v>0.6074074074074074</v>
      </c>
      <c r="L978" s="11">
        <v>1.7824074074074075E-3</v>
      </c>
      <c r="M978" s="10">
        <v>0.68130000000000002</v>
      </c>
      <c r="N978" s="2">
        <f t="shared" si="108"/>
        <v>14</v>
      </c>
      <c r="O978" s="2">
        <f t="shared" si="109"/>
        <v>34</v>
      </c>
      <c r="P978" s="7">
        <f t="shared" si="110"/>
        <v>14.566666666666666</v>
      </c>
      <c r="Q978" s="4">
        <v>45474</v>
      </c>
      <c r="R978" s="5">
        <f t="shared" si="111"/>
        <v>27</v>
      </c>
    </row>
    <row r="979" spans="1:18" x14ac:dyDescent="0.2">
      <c r="A979" s="3">
        <v>18</v>
      </c>
      <c r="B979" s="3" t="s">
        <v>44</v>
      </c>
      <c r="C979" s="3" t="s">
        <v>18</v>
      </c>
      <c r="D979" s="17">
        <v>9.25</v>
      </c>
      <c r="E979" s="17">
        <v>8.75</v>
      </c>
      <c r="F979" s="10">
        <f t="shared" si="105"/>
        <v>0.94594594594594594</v>
      </c>
      <c r="G979" s="10">
        <f t="shared" si="106"/>
        <v>5.4054054054054057E-2</v>
      </c>
      <c r="H979" s="17">
        <f t="shared" si="107"/>
        <v>0.5</v>
      </c>
      <c r="I979" s="11">
        <v>1.3888888888888889E-4</v>
      </c>
      <c r="J979" s="11">
        <v>1.9444444444444444E-3</v>
      </c>
      <c r="K979" s="8">
        <v>7.3275462962962959E-2</v>
      </c>
      <c r="L979" s="11">
        <v>7.291666666666667E-4</v>
      </c>
      <c r="M979" s="10">
        <v>0.80559999999999998</v>
      </c>
      <c r="N979" s="2">
        <f t="shared" si="108"/>
        <v>1</v>
      </c>
      <c r="O979" s="2">
        <f t="shared" si="109"/>
        <v>45</v>
      </c>
      <c r="P979" s="7">
        <f t="shared" si="110"/>
        <v>1.75</v>
      </c>
      <c r="Q979" s="4">
        <v>45496</v>
      </c>
      <c r="R979" s="5">
        <f t="shared" si="111"/>
        <v>30</v>
      </c>
    </row>
    <row r="980" spans="1:18" x14ac:dyDescent="0.2">
      <c r="A980" s="3">
        <v>19</v>
      </c>
      <c r="B980" s="3" t="s">
        <v>45</v>
      </c>
      <c r="C980" s="3" t="s">
        <v>19</v>
      </c>
      <c r="D980" s="17">
        <v>45.75</v>
      </c>
      <c r="E980" s="17">
        <v>42.25</v>
      </c>
      <c r="F980" s="10">
        <f t="shared" si="105"/>
        <v>0.92349726775956287</v>
      </c>
      <c r="G980" s="10">
        <f t="shared" si="106"/>
        <v>7.650273224043716E-2</v>
      </c>
      <c r="H980" s="17">
        <f t="shared" si="107"/>
        <v>3.5</v>
      </c>
      <c r="I980" s="11">
        <v>3.7037037037037035E-4</v>
      </c>
      <c r="J980" s="11">
        <v>2.0601851851851853E-3</v>
      </c>
      <c r="K980" s="8">
        <v>0.59790509259259261</v>
      </c>
      <c r="L980" s="11">
        <v>3.1018518518518517E-3</v>
      </c>
      <c r="M980" s="10">
        <v>0.59889999999999999</v>
      </c>
      <c r="N980" s="2">
        <f t="shared" si="108"/>
        <v>14</v>
      </c>
      <c r="O980" s="2">
        <f t="shared" si="109"/>
        <v>20</v>
      </c>
      <c r="P980" s="7">
        <f t="shared" si="110"/>
        <v>14.333333333333334</v>
      </c>
      <c r="Q980" s="4">
        <v>45503</v>
      </c>
      <c r="R980" s="5">
        <f t="shared" si="111"/>
        <v>31</v>
      </c>
    </row>
    <row r="981" spans="1:18" x14ac:dyDescent="0.2">
      <c r="A981" s="3">
        <v>20</v>
      </c>
      <c r="B981" s="3" t="s">
        <v>46</v>
      </c>
      <c r="C981" s="3" t="s">
        <v>20</v>
      </c>
      <c r="D981" s="17">
        <v>55.25</v>
      </c>
      <c r="E981" s="17">
        <v>51.5</v>
      </c>
      <c r="F981" s="10">
        <f t="shared" si="105"/>
        <v>0.9321266968325792</v>
      </c>
      <c r="G981" s="10">
        <f t="shared" si="106"/>
        <v>6.7873303167420809E-2</v>
      </c>
      <c r="H981" s="17">
        <f t="shared" si="107"/>
        <v>3.75</v>
      </c>
      <c r="I981" s="11">
        <v>3.4722222222222224E-4</v>
      </c>
      <c r="J981" s="11">
        <v>2.0138888888888888E-3</v>
      </c>
      <c r="K981" s="8">
        <v>0.62425925925925929</v>
      </c>
      <c r="L981" s="11">
        <v>3.0439814814814813E-3</v>
      </c>
      <c r="M981" s="10">
        <v>0.58179999999999998</v>
      </c>
      <c r="N981" s="2">
        <f t="shared" si="108"/>
        <v>14</v>
      </c>
      <c r="O981" s="2">
        <f t="shared" si="109"/>
        <v>58</v>
      </c>
      <c r="P981" s="7">
        <f t="shared" si="110"/>
        <v>14.966666666666667</v>
      </c>
      <c r="Q981" s="4">
        <v>45501</v>
      </c>
      <c r="R981" s="5">
        <f t="shared" si="111"/>
        <v>31</v>
      </c>
    </row>
    <row r="982" spans="1:18" x14ac:dyDescent="0.2">
      <c r="A982" s="3">
        <v>1</v>
      </c>
      <c r="B982" s="3" t="s">
        <v>30</v>
      </c>
      <c r="C982" s="3" t="s">
        <v>1</v>
      </c>
      <c r="D982" s="17">
        <v>50.5</v>
      </c>
      <c r="E982" s="17">
        <v>48.25</v>
      </c>
      <c r="F982" s="10">
        <f t="shared" si="105"/>
        <v>0.95544554455445541</v>
      </c>
      <c r="G982" s="10">
        <f t="shared" si="106"/>
        <v>4.4554455445544552E-2</v>
      </c>
      <c r="H982" s="17">
        <f t="shared" si="107"/>
        <v>2.25</v>
      </c>
      <c r="I982" s="11">
        <v>2.0833333333333335E-4</v>
      </c>
      <c r="J982" s="11">
        <v>2.0023148148148148E-3</v>
      </c>
      <c r="K982" s="8">
        <v>0.81776620370370368</v>
      </c>
      <c r="L982" s="11">
        <v>1.9444444444444444E-3</v>
      </c>
      <c r="M982" s="10">
        <v>0.75380000000000003</v>
      </c>
      <c r="N982" s="2">
        <f t="shared" si="108"/>
        <v>19</v>
      </c>
      <c r="O982" s="2">
        <f t="shared" si="109"/>
        <v>37</v>
      </c>
      <c r="P982" s="7">
        <f t="shared" si="110"/>
        <v>19.616666666666667</v>
      </c>
      <c r="Q982" s="4">
        <v>45490</v>
      </c>
      <c r="R982" s="5">
        <f t="shared" si="111"/>
        <v>29</v>
      </c>
    </row>
    <row r="983" spans="1:18" x14ac:dyDescent="0.2">
      <c r="A983" s="3">
        <v>2</v>
      </c>
      <c r="B983" s="3" t="s">
        <v>31</v>
      </c>
      <c r="C983" s="3" t="s">
        <v>2</v>
      </c>
      <c r="D983" s="17">
        <v>48.25</v>
      </c>
      <c r="E983" s="17">
        <v>40.75</v>
      </c>
      <c r="F983" s="10">
        <f t="shared" si="105"/>
        <v>0.84455958549222798</v>
      </c>
      <c r="G983" s="10">
        <f t="shared" si="106"/>
        <v>0.15544041450777202</v>
      </c>
      <c r="H983" s="17">
        <f t="shared" si="107"/>
        <v>7.5</v>
      </c>
      <c r="I983" s="11">
        <v>4.1666666666666669E-4</v>
      </c>
      <c r="J983" s="11">
        <v>2.2222222222222222E-3</v>
      </c>
      <c r="K983" s="8">
        <v>0.55295138888888884</v>
      </c>
      <c r="L983" s="11">
        <v>3.6111111111111109E-3</v>
      </c>
      <c r="M983" s="10">
        <v>0.53400000000000003</v>
      </c>
      <c r="N983" s="2">
        <f t="shared" si="108"/>
        <v>13</v>
      </c>
      <c r="O983" s="2">
        <f t="shared" si="109"/>
        <v>16</v>
      </c>
      <c r="P983" s="7">
        <f t="shared" si="110"/>
        <v>13.266666666666667</v>
      </c>
      <c r="Q983" s="4">
        <v>45502</v>
      </c>
      <c r="R983" s="5">
        <f t="shared" si="111"/>
        <v>31</v>
      </c>
    </row>
    <row r="984" spans="1:18" x14ac:dyDescent="0.2">
      <c r="A984" s="3">
        <v>3</v>
      </c>
      <c r="B984" s="3" t="s">
        <v>32</v>
      </c>
      <c r="C984" s="3" t="s">
        <v>3</v>
      </c>
      <c r="D984" s="17">
        <v>50.25</v>
      </c>
      <c r="E984" s="17">
        <v>49</v>
      </c>
      <c r="F984" s="10">
        <f t="shared" si="105"/>
        <v>0.97512437810945274</v>
      </c>
      <c r="G984" s="10">
        <f t="shared" si="106"/>
        <v>2.4875621890547265E-2</v>
      </c>
      <c r="H984" s="17">
        <f t="shared" si="107"/>
        <v>1.25</v>
      </c>
      <c r="I984" s="11">
        <v>1.1574074074074075E-4</v>
      </c>
      <c r="J984" s="11">
        <v>1.8865740740740742E-3</v>
      </c>
      <c r="K984" s="8">
        <v>0.51306712962962964</v>
      </c>
      <c r="L984" s="11">
        <v>1.7592592592592592E-3</v>
      </c>
      <c r="M984" s="10">
        <v>0.89</v>
      </c>
      <c r="N984" s="2">
        <f t="shared" si="108"/>
        <v>12</v>
      </c>
      <c r="O984" s="2">
        <f t="shared" si="109"/>
        <v>18</v>
      </c>
      <c r="P984" s="7">
        <f t="shared" si="110"/>
        <v>12.3</v>
      </c>
      <c r="Q984" s="4">
        <v>45502</v>
      </c>
      <c r="R984" s="5">
        <f t="shared" si="111"/>
        <v>31</v>
      </c>
    </row>
    <row r="985" spans="1:18" x14ac:dyDescent="0.2">
      <c r="A985" s="3">
        <v>4</v>
      </c>
      <c r="B985" s="3" t="s">
        <v>33</v>
      </c>
      <c r="C985" s="3" t="s">
        <v>4</v>
      </c>
      <c r="D985" s="17">
        <v>48.25</v>
      </c>
      <c r="E985" s="17">
        <v>45</v>
      </c>
      <c r="F985" s="10">
        <f t="shared" si="105"/>
        <v>0.93264248704663211</v>
      </c>
      <c r="G985" s="10">
        <f t="shared" si="106"/>
        <v>6.7357512953367879E-2</v>
      </c>
      <c r="H985" s="17">
        <f t="shared" si="107"/>
        <v>3.25</v>
      </c>
      <c r="I985" s="11">
        <v>2.4305555555555555E-4</v>
      </c>
      <c r="J985" s="11">
        <v>1.8749999999999999E-3</v>
      </c>
      <c r="K985" s="8">
        <v>0.42932870370370368</v>
      </c>
      <c r="L985" s="11">
        <v>2.2800925925925927E-3</v>
      </c>
      <c r="M985" s="10">
        <v>0.73160000000000003</v>
      </c>
      <c r="N985" s="2">
        <f t="shared" si="108"/>
        <v>10</v>
      </c>
      <c r="O985" s="2">
        <f t="shared" si="109"/>
        <v>18</v>
      </c>
      <c r="P985" s="7">
        <f t="shared" si="110"/>
        <v>10.3</v>
      </c>
      <c r="Q985" s="4">
        <v>45496</v>
      </c>
      <c r="R985" s="5">
        <f t="shared" si="111"/>
        <v>30</v>
      </c>
    </row>
    <row r="986" spans="1:18" x14ac:dyDescent="0.2">
      <c r="A986" s="3">
        <v>5</v>
      </c>
      <c r="B986" s="3" t="s">
        <v>34</v>
      </c>
      <c r="C986" s="3" t="s">
        <v>5</v>
      </c>
      <c r="D986" s="17">
        <v>6.75</v>
      </c>
      <c r="E986" s="17">
        <v>6.25</v>
      </c>
      <c r="F986" s="10">
        <f t="shared" si="105"/>
        <v>0.92592592592592593</v>
      </c>
      <c r="G986" s="10">
        <f t="shared" si="106"/>
        <v>7.407407407407407E-2</v>
      </c>
      <c r="H986" s="17">
        <f t="shared" si="107"/>
        <v>0.5</v>
      </c>
      <c r="I986" s="11">
        <v>2.8935185185185184E-4</v>
      </c>
      <c r="J986" s="11">
        <v>1.4236111111111112E-3</v>
      </c>
      <c r="K986" s="8">
        <v>0.92606481481481484</v>
      </c>
      <c r="L986" s="11">
        <v>1.4699074074074074E-3</v>
      </c>
      <c r="M986" s="10">
        <v>0.66669999999999996</v>
      </c>
      <c r="N986" s="2">
        <f t="shared" si="108"/>
        <v>22</v>
      </c>
      <c r="O986" s="2">
        <f t="shared" si="109"/>
        <v>13</v>
      </c>
      <c r="P986" s="7">
        <f t="shared" si="110"/>
        <v>22.216666666666665</v>
      </c>
      <c r="Q986" s="4">
        <v>45486</v>
      </c>
      <c r="R986" s="5">
        <f t="shared" si="111"/>
        <v>28</v>
      </c>
    </row>
    <row r="987" spans="1:18" x14ac:dyDescent="0.2">
      <c r="A987" s="3">
        <v>6</v>
      </c>
      <c r="B987" s="3" t="s">
        <v>35</v>
      </c>
      <c r="C987" s="3" t="s">
        <v>6</v>
      </c>
      <c r="D987" s="17">
        <v>56.75</v>
      </c>
      <c r="E987" s="17">
        <v>51.5</v>
      </c>
      <c r="F987" s="10">
        <f t="shared" si="105"/>
        <v>0.90748898678414092</v>
      </c>
      <c r="G987" s="10">
        <f t="shared" si="106"/>
        <v>9.2511013215859028E-2</v>
      </c>
      <c r="H987" s="17">
        <f t="shared" si="107"/>
        <v>5.25</v>
      </c>
      <c r="I987" s="11">
        <v>3.3564814814814812E-4</v>
      </c>
      <c r="J987" s="11">
        <v>2.0949074074074073E-3</v>
      </c>
      <c r="K987" s="8">
        <v>0.75350694444444444</v>
      </c>
      <c r="L987" s="11">
        <v>3.0787037037037037E-3</v>
      </c>
      <c r="M987" s="10">
        <v>0.66669999999999996</v>
      </c>
      <c r="N987" s="2">
        <f t="shared" si="108"/>
        <v>18</v>
      </c>
      <c r="O987" s="2">
        <f t="shared" si="109"/>
        <v>5</v>
      </c>
      <c r="P987" s="7">
        <f t="shared" si="110"/>
        <v>18.083333333333332</v>
      </c>
      <c r="Q987" s="4">
        <v>45492</v>
      </c>
      <c r="R987" s="5">
        <f t="shared" si="111"/>
        <v>29</v>
      </c>
    </row>
    <row r="988" spans="1:18" x14ac:dyDescent="0.2">
      <c r="A988" s="3">
        <v>7</v>
      </c>
      <c r="B988" s="3" t="s">
        <v>36</v>
      </c>
      <c r="C988" s="3" t="s">
        <v>7</v>
      </c>
      <c r="D988" s="17">
        <v>56.25</v>
      </c>
      <c r="E988" s="17">
        <v>49.75</v>
      </c>
      <c r="F988" s="10">
        <f t="shared" si="105"/>
        <v>0.88444444444444448</v>
      </c>
      <c r="G988" s="10">
        <f t="shared" si="106"/>
        <v>0.11555555555555555</v>
      </c>
      <c r="H988" s="17">
        <f t="shared" si="107"/>
        <v>6.5</v>
      </c>
      <c r="I988" s="11">
        <v>4.0509259259259258E-4</v>
      </c>
      <c r="J988" s="11">
        <v>2.0601851851851853E-3</v>
      </c>
      <c r="K988" s="8">
        <v>0.84868055555555555</v>
      </c>
      <c r="L988" s="11">
        <v>3.6921296296296298E-3</v>
      </c>
      <c r="M988" s="10">
        <v>0.52680000000000005</v>
      </c>
      <c r="N988" s="2">
        <f t="shared" si="108"/>
        <v>20</v>
      </c>
      <c r="O988" s="2">
        <f t="shared" si="109"/>
        <v>22</v>
      </c>
      <c r="P988" s="7">
        <f t="shared" si="110"/>
        <v>20.366666666666667</v>
      </c>
      <c r="Q988" s="4">
        <v>45478</v>
      </c>
      <c r="R988" s="5">
        <f t="shared" si="111"/>
        <v>27</v>
      </c>
    </row>
    <row r="989" spans="1:18" x14ac:dyDescent="0.2">
      <c r="A989" s="3">
        <v>8</v>
      </c>
      <c r="B989" s="3" t="s">
        <v>37</v>
      </c>
      <c r="C989" s="3" t="s">
        <v>8</v>
      </c>
      <c r="D989" s="17">
        <v>51</v>
      </c>
      <c r="E989" s="17">
        <v>48.25</v>
      </c>
      <c r="F989" s="10">
        <f t="shared" si="105"/>
        <v>0.94607843137254899</v>
      </c>
      <c r="G989" s="10">
        <f t="shared" si="106"/>
        <v>5.3921568627450983E-2</v>
      </c>
      <c r="H989" s="17">
        <f t="shared" si="107"/>
        <v>2.75</v>
      </c>
      <c r="I989" s="11">
        <v>3.8194444444444446E-4</v>
      </c>
      <c r="J989" s="11">
        <v>1.8402777777777777E-3</v>
      </c>
      <c r="K989" s="8">
        <v>0.7794444444444445</v>
      </c>
      <c r="L989" s="11">
        <v>3.7152777777777778E-3</v>
      </c>
      <c r="M989" s="10">
        <v>0.58819999999999995</v>
      </c>
      <c r="N989" s="2">
        <f t="shared" si="108"/>
        <v>18</v>
      </c>
      <c r="O989" s="2">
        <f t="shared" si="109"/>
        <v>42</v>
      </c>
      <c r="P989" s="7">
        <f t="shared" si="110"/>
        <v>18.7</v>
      </c>
      <c r="Q989" s="4">
        <v>45476</v>
      </c>
      <c r="R989" s="5">
        <f t="shared" si="111"/>
        <v>27</v>
      </c>
    </row>
    <row r="990" spans="1:18" x14ac:dyDescent="0.2">
      <c r="A990" s="3">
        <v>9</v>
      </c>
      <c r="B990" s="3" t="s">
        <v>38</v>
      </c>
      <c r="C990" s="3" t="s">
        <v>9</v>
      </c>
      <c r="D990" s="17">
        <v>55.25</v>
      </c>
      <c r="E990" s="17">
        <v>48.5</v>
      </c>
      <c r="F990" s="10">
        <f t="shared" si="105"/>
        <v>0.87782805429864252</v>
      </c>
      <c r="G990" s="10">
        <f t="shared" si="106"/>
        <v>0.12217194570135746</v>
      </c>
      <c r="H990" s="17">
        <f t="shared" si="107"/>
        <v>6.75</v>
      </c>
      <c r="I990" s="11">
        <v>3.3564814814814812E-4</v>
      </c>
      <c r="J990" s="11">
        <v>1.9444444444444444E-3</v>
      </c>
      <c r="K990" s="8">
        <v>0.72091435185185182</v>
      </c>
      <c r="L990" s="11">
        <v>3.5300925925925925E-3</v>
      </c>
      <c r="M990" s="10">
        <v>0.60729999999999995</v>
      </c>
      <c r="N990" s="2">
        <f t="shared" si="108"/>
        <v>17</v>
      </c>
      <c r="O990" s="2">
        <f t="shared" si="109"/>
        <v>18</v>
      </c>
      <c r="P990" s="7">
        <f t="shared" si="110"/>
        <v>17.3</v>
      </c>
      <c r="Q990" s="4">
        <v>45502</v>
      </c>
      <c r="R990" s="5">
        <f t="shared" si="111"/>
        <v>31</v>
      </c>
    </row>
    <row r="991" spans="1:18" x14ac:dyDescent="0.2">
      <c r="A991" s="3">
        <v>10</v>
      </c>
      <c r="B991" s="3" t="s">
        <v>39</v>
      </c>
      <c r="C991" s="3" t="s">
        <v>10</v>
      </c>
      <c r="D991" s="17">
        <v>43</v>
      </c>
      <c r="E991" s="17">
        <v>38.5</v>
      </c>
      <c r="F991" s="10">
        <f t="shared" si="105"/>
        <v>0.89534883720930236</v>
      </c>
      <c r="G991" s="10">
        <f t="shared" si="106"/>
        <v>0.10465116279069768</v>
      </c>
      <c r="H991" s="17">
        <f t="shared" si="107"/>
        <v>4.5</v>
      </c>
      <c r="I991" s="11">
        <v>3.9351851851851852E-4</v>
      </c>
      <c r="J991" s="11">
        <v>2.1875000000000002E-3</v>
      </c>
      <c r="K991" s="8">
        <v>0.54505787037037035</v>
      </c>
      <c r="L991" s="11">
        <v>2.1527777777777778E-3</v>
      </c>
      <c r="M991" s="10">
        <v>0.54169999999999996</v>
      </c>
      <c r="N991" s="2">
        <f t="shared" si="108"/>
        <v>13</v>
      </c>
      <c r="O991" s="2">
        <f t="shared" si="109"/>
        <v>4</v>
      </c>
      <c r="P991" s="7">
        <f t="shared" si="110"/>
        <v>13.066666666666666</v>
      </c>
      <c r="Q991" s="4">
        <v>45491</v>
      </c>
      <c r="R991" s="5">
        <f t="shared" si="111"/>
        <v>29</v>
      </c>
    </row>
    <row r="992" spans="1:18" x14ac:dyDescent="0.2">
      <c r="A992" s="3">
        <v>11</v>
      </c>
      <c r="B992" s="3" t="s">
        <v>40</v>
      </c>
      <c r="C992" s="3" t="s">
        <v>11</v>
      </c>
      <c r="D992" s="17">
        <v>40.25</v>
      </c>
      <c r="E992" s="17">
        <v>37.5</v>
      </c>
      <c r="F992" s="10">
        <f t="shared" si="105"/>
        <v>0.93167701863354035</v>
      </c>
      <c r="G992" s="10">
        <f t="shared" si="106"/>
        <v>6.8322981366459631E-2</v>
      </c>
      <c r="H992" s="17">
        <f t="shared" si="107"/>
        <v>2.75</v>
      </c>
      <c r="I992" s="11">
        <v>4.1666666666666669E-4</v>
      </c>
      <c r="J992" s="11">
        <v>1.9791666666666668E-3</v>
      </c>
      <c r="K992" s="8">
        <v>0.76946759259259256</v>
      </c>
      <c r="L992" s="11">
        <v>4.0856481481481481E-3</v>
      </c>
      <c r="M992" s="10">
        <v>0.52800000000000002</v>
      </c>
      <c r="N992" s="2">
        <f t="shared" si="108"/>
        <v>18</v>
      </c>
      <c r="O992" s="2">
        <f t="shared" si="109"/>
        <v>28</v>
      </c>
      <c r="P992" s="7">
        <f t="shared" si="110"/>
        <v>18.466666666666665</v>
      </c>
      <c r="Q992" s="4">
        <v>45491</v>
      </c>
      <c r="R992" s="5">
        <f t="shared" si="111"/>
        <v>29</v>
      </c>
    </row>
    <row r="993" spans="1:18" x14ac:dyDescent="0.2">
      <c r="A993" s="3">
        <v>12</v>
      </c>
      <c r="B993" s="3" t="s">
        <v>41</v>
      </c>
      <c r="C993" s="3" t="s">
        <v>12</v>
      </c>
      <c r="D993" s="17">
        <v>4.25</v>
      </c>
      <c r="E993" s="17">
        <v>3.5</v>
      </c>
      <c r="F993" s="10">
        <f t="shared" si="105"/>
        <v>0.82352941176470584</v>
      </c>
      <c r="G993" s="10">
        <f t="shared" si="106"/>
        <v>0.17647058823529413</v>
      </c>
      <c r="H993" s="17">
        <f t="shared" si="107"/>
        <v>0.75</v>
      </c>
      <c r="I993" s="11">
        <v>5.4398148148148144E-4</v>
      </c>
      <c r="J993" s="11">
        <v>2.1759259259259258E-3</v>
      </c>
      <c r="K993" s="8">
        <v>0.18953703703703703</v>
      </c>
      <c r="L993" s="11">
        <v>1.9907407407407408E-3</v>
      </c>
      <c r="M993" s="10">
        <v>0.4118</v>
      </c>
      <c r="N993" s="2">
        <f t="shared" si="108"/>
        <v>4</v>
      </c>
      <c r="O993" s="2">
        <f t="shared" si="109"/>
        <v>32</v>
      </c>
      <c r="P993" s="7">
        <f t="shared" si="110"/>
        <v>4.5333333333333332</v>
      </c>
      <c r="Q993" s="4">
        <v>45491</v>
      </c>
      <c r="R993" s="5">
        <f t="shared" si="111"/>
        <v>29</v>
      </c>
    </row>
    <row r="994" spans="1:18" x14ac:dyDescent="0.2">
      <c r="A994" s="3">
        <v>13</v>
      </c>
      <c r="B994" s="3" t="s">
        <v>42</v>
      </c>
      <c r="C994" s="3" t="s">
        <v>13</v>
      </c>
      <c r="D994" s="17">
        <v>42</v>
      </c>
      <c r="E994" s="17">
        <v>36.25</v>
      </c>
      <c r="F994" s="10">
        <f t="shared" si="105"/>
        <v>0.86309523809523814</v>
      </c>
      <c r="G994" s="10">
        <f t="shared" si="106"/>
        <v>0.13690476190476192</v>
      </c>
      <c r="H994" s="17">
        <f t="shared" si="107"/>
        <v>5.75</v>
      </c>
      <c r="I994" s="11">
        <v>4.3981481481481481E-4</v>
      </c>
      <c r="J994" s="11">
        <v>2.0486111111111113E-3</v>
      </c>
      <c r="K994" s="8">
        <v>0.55978009259259254</v>
      </c>
      <c r="L994" s="11">
        <v>2.8703703703703703E-3</v>
      </c>
      <c r="M994" s="10">
        <v>0.50609999999999999</v>
      </c>
      <c r="N994" s="2">
        <f t="shared" si="108"/>
        <v>13</v>
      </c>
      <c r="O994" s="2">
        <f t="shared" si="109"/>
        <v>26</v>
      </c>
      <c r="P994" s="7">
        <f t="shared" si="110"/>
        <v>13.433333333333334</v>
      </c>
      <c r="Q994" s="4">
        <v>45484</v>
      </c>
      <c r="R994" s="5">
        <f t="shared" si="111"/>
        <v>28</v>
      </c>
    </row>
    <row r="995" spans="1:18" x14ac:dyDescent="0.2">
      <c r="A995" s="3">
        <v>14</v>
      </c>
      <c r="B995" s="3" t="s">
        <v>43</v>
      </c>
      <c r="C995" s="3" t="s">
        <v>14</v>
      </c>
      <c r="D995" s="17">
        <v>40</v>
      </c>
      <c r="E995" s="17">
        <v>35.5</v>
      </c>
      <c r="F995" s="10">
        <f t="shared" si="105"/>
        <v>0.88749999999999996</v>
      </c>
      <c r="G995" s="10">
        <f t="shared" si="106"/>
        <v>0.1125</v>
      </c>
      <c r="H995" s="17">
        <f t="shared" si="107"/>
        <v>4.5</v>
      </c>
      <c r="I995" s="11">
        <v>3.8194444444444446E-4</v>
      </c>
      <c r="J995" s="11">
        <v>1.8981481481481482E-3</v>
      </c>
      <c r="K995" s="8">
        <v>0.47880787037037037</v>
      </c>
      <c r="L995" s="11">
        <v>6.4583333333333333E-3</v>
      </c>
      <c r="M995" s="10">
        <v>0.54139999999999999</v>
      </c>
      <c r="N995" s="2">
        <f t="shared" si="108"/>
        <v>11</v>
      </c>
      <c r="O995" s="2">
        <f t="shared" si="109"/>
        <v>29</v>
      </c>
      <c r="P995" s="7">
        <f t="shared" si="110"/>
        <v>11.483333333333333</v>
      </c>
      <c r="Q995" s="4">
        <v>45483</v>
      </c>
      <c r="R995" s="5">
        <f t="shared" si="111"/>
        <v>28</v>
      </c>
    </row>
    <row r="996" spans="1:18" x14ac:dyDescent="0.2">
      <c r="A996" s="3">
        <v>15</v>
      </c>
      <c r="B996" s="3" t="s">
        <v>47</v>
      </c>
      <c r="C996" s="3" t="s">
        <v>15</v>
      </c>
      <c r="D996" s="17">
        <v>46.25</v>
      </c>
      <c r="E996" s="17">
        <v>39.75</v>
      </c>
      <c r="F996" s="10">
        <f t="shared" si="105"/>
        <v>0.85945945945945945</v>
      </c>
      <c r="G996" s="10">
        <f t="shared" si="106"/>
        <v>0.14054054054054055</v>
      </c>
      <c r="H996" s="17">
        <f t="shared" si="107"/>
        <v>6.5</v>
      </c>
      <c r="I996" s="11">
        <v>4.7453703703703704E-4</v>
      </c>
      <c r="J996" s="11">
        <v>2.0370370370370369E-3</v>
      </c>
      <c r="K996" s="8">
        <v>0.28820601851851851</v>
      </c>
      <c r="L996" s="11">
        <v>3.9699074074074072E-3</v>
      </c>
      <c r="M996" s="10">
        <v>0.42699999999999999</v>
      </c>
      <c r="N996" s="2">
        <f t="shared" si="108"/>
        <v>6</v>
      </c>
      <c r="O996" s="2">
        <f t="shared" si="109"/>
        <v>55</v>
      </c>
      <c r="P996" s="7">
        <f t="shared" si="110"/>
        <v>6.916666666666667</v>
      </c>
      <c r="Q996" s="4">
        <v>45500</v>
      </c>
      <c r="R996" s="5">
        <f t="shared" si="111"/>
        <v>30</v>
      </c>
    </row>
    <row r="997" spans="1:18" x14ac:dyDescent="0.2">
      <c r="A997" s="3">
        <v>16</v>
      </c>
      <c r="B997" s="3" t="s">
        <v>48</v>
      </c>
      <c r="C997" s="3" t="s">
        <v>16</v>
      </c>
      <c r="D997" s="17">
        <v>38.75</v>
      </c>
      <c r="E997" s="17">
        <v>36.5</v>
      </c>
      <c r="F997" s="10">
        <f t="shared" si="105"/>
        <v>0.9419354838709677</v>
      </c>
      <c r="G997" s="10">
        <f t="shared" si="106"/>
        <v>5.8064516129032261E-2</v>
      </c>
      <c r="H997" s="17">
        <f t="shared" si="107"/>
        <v>2.25</v>
      </c>
      <c r="I997" s="11">
        <v>3.2407407407407406E-4</v>
      </c>
      <c r="J997" s="11">
        <v>1.9560185185185184E-3</v>
      </c>
      <c r="K997" s="8">
        <v>0.24962962962962962</v>
      </c>
      <c r="L997" s="11">
        <v>2.3958333333333331E-3</v>
      </c>
      <c r="M997" s="10">
        <v>0.65159999999999996</v>
      </c>
      <c r="N997" s="2">
        <f t="shared" si="108"/>
        <v>5</v>
      </c>
      <c r="O997" s="2">
        <f t="shared" si="109"/>
        <v>59</v>
      </c>
      <c r="P997" s="7">
        <f t="shared" si="110"/>
        <v>5.9833333333333334</v>
      </c>
      <c r="Q997" s="4">
        <v>45490</v>
      </c>
      <c r="R997" s="5">
        <f t="shared" si="111"/>
        <v>29</v>
      </c>
    </row>
    <row r="998" spans="1:18" x14ac:dyDescent="0.2">
      <c r="A998" s="3">
        <v>17</v>
      </c>
      <c r="B998" s="3" t="s">
        <v>49</v>
      </c>
      <c r="C998" s="3" t="s">
        <v>17</v>
      </c>
      <c r="D998" s="17">
        <v>47</v>
      </c>
      <c r="E998" s="17">
        <v>43</v>
      </c>
      <c r="F998" s="10">
        <f t="shared" si="105"/>
        <v>0.91489361702127658</v>
      </c>
      <c r="G998" s="10">
        <f t="shared" si="106"/>
        <v>8.5106382978723402E-2</v>
      </c>
      <c r="H998" s="17">
        <f t="shared" si="107"/>
        <v>4</v>
      </c>
      <c r="I998" s="11">
        <v>3.2407407407407406E-4</v>
      </c>
      <c r="J998" s="11">
        <v>1.8402777777777777E-3</v>
      </c>
      <c r="K998" s="8">
        <v>0.3324537037037037</v>
      </c>
      <c r="L998" s="11">
        <v>2.1296296296296298E-3</v>
      </c>
      <c r="M998" s="10">
        <v>0.5978</v>
      </c>
      <c r="N998" s="2">
        <f t="shared" si="108"/>
        <v>7</v>
      </c>
      <c r="O998" s="2">
        <f t="shared" si="109"/>
        <v>58</v>
      </c>
      <c r="P998" s="7">
        <f t="shared" si="110"/>
        <v>7.9666666666666668</v>
      </c>
      <c r="Q998" s="4">
        <v>45488</v>
      </c>
      <c r="R998" s="5">
        <f t="shared" si="111"/>
        <v>29</v>
      </c>
    </row>
    <row r="999" spans="1:18" x14ac:dyDescent="0.2">
      <c r="A999" s="3">
        <v>18</v>
      </c>
      <c r="B999" s="3" t="s">
        <v>44</v>
      </c>
      <c r="C999" s="3" t="s">
        <v>18</v>
      </c>
      <c r="D999" s="17">
        <v>38</v>
      </c>
      <c r="E999" s="17">
        <v>30</v>
      </c>
      <c r="F999" s="10">
        <f t="shared" si="105"/>
        <v>0.78947368421052633</v>
      </c>
      <c r="G999" s="10">
        <f t="shared" si="106"/>
        <v>0.21052631578947367</v>
      </c>
      <c r="H999" s="17">
        <f t="shared" si="107"/>
        <v>8</v>
      </c>
      <c r="I999" s="11">
        <v>3.3564814814814812E-4</v>
      </c>
      <c r="J999" s="11">
        <v>2.0138888888888888E-3</v>
      </c>
      <c r="K999" s="8">
        <v>0.88453703703703701</v>
      </c>
      <c r="L999" s="11">
        <v>4.5717592592592589E-3</v>
      </c>
      <c r="M999" s="10">
        <v>0.53059999999999996</v>
      </c>
      <c r="N999" s="2">
        <f t="shared" si="108"/>
        <v>21</v>
      </c>
      <c r="O999" s="2">
        <f t="shared" si="109"/>
        <v>13</v>
      </c>
      <c r="P999" s="7">
        <f t="shared" si="110"/>
        <v>21.216666666666665</v>
      </c>
      <c r="Q999" s="4">
        <v>45497</v>
      </c>
      <c r="R999" s="5">
        <f t="shared" si="111"/>
        <v>30</v>
      </c>
    </row>
    <row r="1000" spans="1:18" x14ac:dyDescent="0.2">
      <c r="A1000" s="3">
        <v>19</v>
      </c>
      <c r="B1000" s="3" t="s">
        <v>45</v>
      </c>
      <c r="C1000" s="3" t="s">
        <v>19</v>
      </c>
      <c r="D1000" s="17">
        <v>6.5</v>
      </c>
      <c r="E1000" s="17">
        <v>6.5</v>
      </c>
      <c r="F1000" s="10">
        <f t="shared" si="105"/>
        <v>1</v>
      </c>
      <c r="G1000" s="10">
        <f t="shared" si="106"/>
        <v>0</v>
      </c>
      <c r="H1000" s="17">
        <f t="shared" si="107"/>
        <v>0</v>
      </c>
      <c r="I1000" s="11">
        <v>1.9675925925925926E-4</v>
      </c>
      <c r="J1000" s="11">
        <v>2.0949074074074073E-3</v>
      </c>
      <c r="K1000" s="8">
        <v>0.37234953703703705</v>
      </c>
      <c r="L1000" s="11">
        <v>9.0277777777777774E-4</v>
      </c>
      <c r="M1000" s="10">
        <v>0.80769999999999997</v>
      </c>
      <c r="N1000" s="2">
        <f t="shared" si="108"/>
        <v>8</v>
      </c>
      <c r="O1000" s="2">
        <f t="shared" si="109"/>
        <v>56</v>
      </c>
      <c r="P1000" s="7">
        <f t="shared" si="110"/>
        <v>8.9333333333333336</v>
      </c>
      <c r="Q1000" s="4">
        <v>45503</v>
      </c>
      <c r="R1000" s="5">
        <f t="shared" si="111"/>
        <v>31</v>
      </c>
    </row>
    <row r="1001" spans="1:18" x14ac:dyDescent="0.2">
      <c r="A1001" s="3">
        <v>20</v>
      </c>
      <c r="B1001" s="3" t="s">
        <v>46</v>
      </c>
      <c r="C1001" s="3" t="s">
        <v>20</v>
      </c>
      <c r="D1001" s="17">
        <v>38</v>
      </c>
      <c r="E1001" s="17">
        <v>35</v>
      </c>
      <c r="F1001" s="10">
        <f t="shared" si="105"/>
        <v>0.92105263157894735</v>
      </c>
      <c r="G1001" s="10">
        <f t="shared" si="106"/>
        <v>7.8947368421052627E-2</v>
      </c>
      <c r="H1001" s="17">
        <f t="shared" si="107"/>
        <v>3</v>
      </c>
      <c r="I1001" s="11">
        <v>2.4305555555555555E-4</v>
      </c>
      <c r="J1001" s="11">
        <v>2.0601851851851853E-3</v>
      </c>
      <c r="K1001" s="8">
        <v>0.72365740740740736</v>
      </c>
      <c r="L1001" s="11">
        <v>4.6296296296296294E-3</v>
      </c>
      <c r="M1001" s="10">
        <v>0.70669999999999999</v>
      </c>
      <c r="N1001" s="2">
        <f t="shared" si="108"/>
        <v>17</v>
      </c>
      <c r="O1001" s="2">
        <f t="shared" si="109"/>
        <v>22</v>
      </c>
      <c r="P1001" s="7">
        <f t="shared" si="110"/>
        <v>17.366666666666667</v>
      </c>
      <c r="Q1001" s="4">
        <v>45491</v>
      </c>
      <c r="R1001" s="5">
        <f t="shared" si="111"/>
        <v>29</v>
      </c>
    </row>
    <row r="1002" spans="1:18" x14ac:dyDescent="0.2">
      <c r="A1002" s="3">
        <v>1</v>
      </c>
      <c r="B1002" s="3" t="s">
        <v>30</v>
      </c>
      <c r="C1002" s="3" t="s">
        <v>1</v>
      </c>
      <c r="D1002" s="17">
        <v>32.5</v>
      </c>
      <c r="E1002" s="17">
        <v>31.25</v>
      </c>
      <c r="F1002" s="10">
        <f t="shared" si="105"/>
        <v>0.96153846153846156</v>
      </c>
      <c r="G1002" s="10">
        <f t="shared" si="106"/>
        <v>3.8461538461538464E-2</v>
      </c>
      <c r="H1002" s="17">
        <f t="shared" si="107"/>
        <v>1.25</v>
      </c>
      <c r="I1002" s="11">
        <v>9.2592592592592588E-5</v>
      </c>
      <c r="J1002" s="11">
        <v>1.8402777777777777E-3</v>
      </c>
      <c r="K1002" s="8">
        <v>0.19840277777777779</v>
      </c>
      <c r="L1002" s="11">
        <v>7.1759259259259259E-4</v>
      </c>
      <c r="M1002" s="10">
        <v>0.92</v>
      </c>
      <c r="N1002" s="2">
        <f t="shared" si="108"/>
        <v>4</v>
      </c>
      <c r="O1002" s="2">
        <f t="shared" si="109"/>
        <v>45</v>
      </c>
      <c r="P1002" s="7">
        <f t="shared" si="110"/>
        <v>4.75</v>
      </c>
      <c r="Q1002" s="4">
        <v>45478</v>
      </c>
      <c r="R1002" s="5">
        <f t="shared" si="111"/>
        <v>27</v>
      </c>
    </row>
    <row r="1003" spans="1:18" x14ac:dyDescent="0.2">
      <c r="A1003" s="3">
        <v>2</v>
      </c>
      <c r="B1003" s="3" t="s">
        <v>31</v>
      </c>
      <c r="C1003" s="3" t="s">
        <v>2</v>
      </c>
      <c r="D1003" s="17">
        <v>47.75</v>
      </c>
      <c r="E1003" s="17">
        <v>46.75</v>
      </c>
      <c r="F1003" s="10">
        <f t="shared" si="105"/>
        <v>0.97905759162303663</v>
      </c>
      <c r="G1003" s="10">
        <f t="shared" si="106"/>
        <v>2.0942408376963352E-2</v>
      </c>
      <c r="H1003" s="17">
        <f t="shared" si="107"/>
        <v>1</v>
      </c>
      <c r="I1003" s="11">
        <v>2.0833333333333335E-4</v>
      </c>
      <c r="J1003" s="11">
        <v>1.7708333333333332E-3</v>
      </c>
      <c r="K1003" s="8">
        <v>0.96018518518518514</v>
      </c>
      <c r="L1003" s="11">
        <v>2.0023148148148148E-3</v>
      </c>
      <c r="M1003" s="10">
        <v>0.83069999999999999</v>
      </c>
      <c r="N1003" s="2">
        <f t="shared" si="108"/>
        <v>23</v>
      </c>
      <c r="O1003" s="2">
        <f t="shared" si="109"/>
        <v>2</v>
      </c>
      <c r="P1003" s="7">
        <f t="shared" si="110"/>
        <v>23.033333333333335</v>
      </c>
      <c r="Q1003" s="4">
        <v>45503</v>
      </c>
      <c r="R1003" s="5">
        <f t="shared" si="111"/>
        <v>31</v>
      </c>
    </row>
    <row r="1004" spans="1:18" x14ac:dyDescent="0.2">
      <c r="A1004" s="3">
        <v>3</v>
      </c>
      <c r="B1004" s="3" t="s">
        <v>32</v>
      </c>
      <c r="C1004" s="3" t="s">
        <v>3</v>
      </c>
      <c r="D1004" s="17">
        <v>63.5</v>
      </c>
      <c r="E1004" s="17">
        <v>56.75</v>
      </c>
      <c r="F1004" s="10">
        <f t="shared" si="105"/>
        <v>0.89370078740157477</v>
      </c>
      <c r="G1004" s="10">
        <f t="shared" si="106"/>
        <v>0.1062992125984252</v>
      </c>
      <c r="H1004" s="17">
        <f t="shared" si="107"/>
        <v>6.75</v>
      </c>
      <c r="I1004" s="11">
        <v>3.8194444444444446E-4</v>
      </c>
      <c r="J1004" s="11">
        <v>2.0486111111111113E-3</v>
      </c>
      <c r="K1004" s="8">
        <v>0.41850694444444442</v>
      </c>
      <c r="L1004" s="11">
        <v>3.1828703703703702E-3</v>
      </c>
      <c r="M1004" s="10">
        <v>0.56569999999999998</v>
      </c>
      <c r="N1004" s="2">
        <f t="shared" si="108"/>
        <v>10</v>
      </c>
      <c r="O1004" s="2">
        <f t="shared" si="109"/>
        <v>2</v>
      </c>
      <c r="P1004" s="7">
        <f t="shared" si="110"/>
        <v>10.033333333333333</v>
      </c>
      <c r="Q1004" s="4">
        <v>45487</v>
      </c>
      <c r="R1004" s="5">
        <f t="shared" si="111"/>
        <v>29</v>
      </c>
    </row>
    <row r="1005" spans="1:18" x14ac:dyDescent="0.2">
      <c r="A1005" s="3">
        <v>4</v>
      </c>
      <c r="B1005" s="3" t="s">
        <v>33</v>
      </c>
      <c r="C1005" s="3" t="s">
        <v>4</v>
      </c>
      <c r="D1005" s="17">
        <v>53.25</v>
      </c>
      <c r="E1005" s="17">
        <v>47</v>
      </c>
      <c r="F1005" s="10">
        <f t="shared" si="105"/>
        <v>0.88262910798122063</v>
      </c>
      <c r="G1005" s="10">
        <f t="shared" si="106"/>
        <v>0.11737089201877934</v>
      </c>
      <c r="H1005" s="17">
        <f t="shared" si="107"/>
        <v>6.25</v>
      </c>
      <c r="I1005" s="11">
        <v>3.4722222222222224E-4</v>
      </c>
      <c r="J1005" s="11">
        <v>1.9907407407407408E-3</v>
      </c>
      <c r="K1005" s="8">
        <v>0.32718750000000002</v>
      </c>
      <c r="L1005" s="11">
        <v>3.5879629629629629E-3</v>
      </c>
      <c r="M1005" s="10">
        <v>0.54810000000000003</v>
      </c>
      <c r="N1005" s="2">
        <f t="shared" si="108"/>
        <v>7</v>
      </c>
      <c r="O1005" s="2">
        <f t="shared" si="109"/>
        <v>51</v>
      </c>
      <c r="P1005" s="7">
        <f t="shared" si="110"/>
        <v>7.85</v>
      </c>
      <c r="Q1005" s="4">
        <v>45484</v>
      </c>
      <c r="R1005" s="5">
        <f t="shared" si="111"/>
        <v>28</v>
      </c>
    </row>
    <row r="1006" spans="1:18" x14ac:dyDescent="0.2">
      <c r="A1006" s="3">
        <v>5</v>
      </c>
      <c r="B1006" s="3" t="s">
        <v>34</v>
      </c>
      <c r="C1006" s="3" t="s">
        <v>5</v>
      </c>
      <c r="D1006" s="17">
        <v>44</v>
      </c>
      <c r="E1006" s="17">
        <v>37.75</v>
      </c>
      <c r="F1006" s="10">
        <f t="shared" si="105"/>
        <v>0.85795454545454541</v>
      </c>
      <c r="G1006" s="10">
        <f t="shared" si="106"/>
        <v>0.14204545454545456</v>
      </c>
      <c r="H1006" s="17">
        <f t="shared" si="107"/>
        <v>6.25</v>
      </c>
      <c r="I1006" s="11">
        <v>3.7037037037037035E-4</v>
      </c>
      <c r="J1006" s="11">
        <v>1.9097222222222222E-3</v>
      </c>
      <c r="K1006" s="8">
        <v>0.90158564814814812</v>
      </c>
      <c r="L1006" s="11">
        <v>4.3055555555555555E-3</v>
      </c>
      <c r="M1006" s="10">
        <v>0.5575</v>
      </c>
      <c r="N1006" s="2">
        <f t="shared" si="108"/>
        <v>21</v>
      </c>
      <c r="O1006" s="2">
        <f t="shared" si="109"/>
        <v>38</v>
      </c>
      <c r="P1006" s="7">
        <f t="shared" si="110"/>
        <v>21.633333333333333</v>
      </c>
      <c r="Q1006" s="4">
        <v>45493</v>
      </c>
      <c r="R1006" s="5">
        <f t="shared" si="111"/>
        <v>29</v>
      </c>
    </row>
    <row r="1007" spans="1:18" x14ac:dyDescent="0.2">
      <c r="A1007" s="3">
        <v>6</v>
      </c>
      <c r="B1007" s="3" t="s">
        <v>35</v>
      </c>
      <c r="C1007" s="3" t="s">
        <v>6</v>
      </c>
      <c r="D1007" s="17">
        <v>15.25</v>
      </c>
      <c r="E1007" s="17">
        <v>14.75</v>
      </c>
      <c r="F1007" s="10">
        <f t="shared" si="105"/>
        <v>0.96721311475409832</v>
      </c>
      <c r="G1007" s="10">
        <f t="shared" si="106"/>
        <v>3.2786885245901641E-2</v>
      </c>
      <c r="H1007" s="17">
        <f t="shared" si="107"/>
        <v>0.5</v>
      </c>
      <c r="I1007" s="11">
        <v>1.8518518518518518E-4</v>
      </c>
      <c r="J1007" s="11">
        <v>1.2858796296296297E-2</v>
      </c>
      <c r="K1007" s="8">
        <v>0.51299768518518518</v>
      </c>
      <c r="L1007" s="11">
        <v>2.1527777777777778E-3</v>
      </c>
      <c r="M1007" s="10">
        <v>0.80330000000000001</v>
      </c>
      <c r="N1007" s="2">
        <f t="shared" si="108"/>
        <v>12</v>
      </c>
      <c r="O1007" s="2">
        <f t="shared" si="109"/>
        <v>18</v>
      </c>
      <c r="P1007" s="7">
        <f t="shared" si="110"/>
        <v>12.3</v>
      </c>
      <c r="Q1007" s="4">
        <v>45500</v>
      </c>
      <c r="R1007" s="5">
        <f t="shared" si="111"/>
        <v>30</v>
      </c>
    </row>
    <row r="1008" spans="1:18" x14ac:dyDescent="0.2">
      <c r="A1008" s="3">
        <v>7</v>
      </c>
      <c r="B1008" s="3" t="s">
        <v>36</v>
      </c>
      <c r="C1008" s="3" t="s">
        <v>7</v>
      </c>
      <c r="D1008" s="17">
        <v>41.5</v>
      </c>
      <c r="E1008" s="17">
        <v>38.5</v>
      </c>
      <c r="F1008" s="10">
        <f t="shared" si="105"/>
        <v>0.92771084337349397</v>
      </c>
      <c r="G1008" s="10">
        <f t="shared" si="106"/>
        <v>7.2289156626506021E-2</v>
      </c>
      <c r="H1008" s="17">
        <f t="shared" si="107"/>
        <v>3</v>
      </c>
      <c r="I1008" s="11">
        <v>3.2407407407407406E-4</v>
      </c>
      <c r="J1008" s="11">
        <v>2.0370370370370369E-3</v>
      </c>
      <c r="K1008" s="8">
        <v>0.28988425925925926</v>
      </c>
      <c r="L1008" s="11">
        <v>2.2685185185185187E-3</v>
      </c>
      <c r="M1008" s="10">
        <v>0.61819999999999997</v>
      </c>
      <c r="N1008" s="2">
        <f t="shared" si="108"/>
        <v>6</v>
      </c>
      <c r="O1008" s="2">
        <f t="shared" si="109"/>
        <v>57</v>
      </c>
      <c r="P1008" s="7">
        <f t="shared" si="110"/>
        <v>6.95</v>
      </c>
      <c r="Q1008" s="4">
        <v>45477</v>
      </c>
      <c r="R1008" s="5">
        <f t="shared" si="111"/>
        <v>27</v>
      </c>
    </row>
    <row r="1009" spans="1:18" x14ac:dyDescent="0.2">
      <c r="A1009" s="3">
        <v>8</v>
      </c>
      <c r="B1009" s="3" t="s">
        <v>37</v>
      </c>
      <c r="C1009" s="3" t="s">
        <v>8</v>
      </c>
      <c r="D1009" s="17">
        <v>47.75</v>
      </c>
      <c r="E1009" s="17">
        <v>43</v>
      </c>
      <c r="F1009" s="10">
        <f t="shared" si="105"/>
        <v>0.90052356020942403</v>
      </c>
      <c r="G1009" s="10">
        <f t="shared" si="106"/>
        <v>9.947643979057591E-2</v>
      </c>
      <c r="H1009" s="17">
        <f t="shared" si="107"/>
        <v>4.75</v>
      </c>
      <c r="I1009" s="11">
        <v>2.4305555555555555E-4</v>
      </c>
      <c r="J1009" s="11">
        <v>1.8518518518518519E-3</v>
      </c>
      <c r="K1009" s="8">
        <v>0.82391203703703708</v>
      </c>
      <c r="L1009" s="11">
        <v>2.3495370370370371E-3</v>
      </c>
      <c r="M1009" s="10">
        <v>0.73770000000000002</v>
      </c>
      <c r="N1009" s="2">
        <f t="shared" si="108"/>
        <v>19</v>
      </c>
      <c r="O1009" s="2">
        <f t="shared" si="109"/>
        <v>46</v>
      </c>
      <c r="P1009" s="7">
        <f t="shared" si="110"/>
        <v>19.766666666666666</v>
      </c>
      <c r="Q1009" s="4">
        <v>45501</v>
      </c>
      <c r="R1009" s="5">
        <f t="shared" si="111"/>
        <v>31</v>
      </c>
    </row>
    <row r="1010" spans="1:18" x14ac:dyDescent="0.2">
      <c r="A1010" s="3">
        <v>9</v>
      </c>
      <c r="B1010" s="3" t="s">
        <v>38</v>
      </c>
      <c r="C1010" s="3" t="s">
        <v>9</v>
      </c>
      <c r="D1010" s="17">
        <v>42.75</v>
      </c>
      <c r="E1010" s="17">
        <v>39.25</v>
      </c>
      <c r="F1010" s="10">
        <f t="shared" si="105"/>
        <v>0.91812865497076024</v>
      </c>
      <c r="G1010" s="10">
        <f t="shared" si="106"/>
        <v>8.1871345029239762E-2</v>
      </c>
      <c r="H1010" s="17">
        <f t="shared" si="107"/>
        <v>3.5</v>
      </c>
      <c r="I1010" s="11">
        <v>2.199074074074074E-4</v>
      </c>
      <c r="J1010" s="11">
        <v>1.7824074074074075E-3</v>
      </c>
      <c r="K1010" s="8">
        <v>0.12450231481481482</v>
      </c>
      <c r="L1010" s="11">
        <v>1.4699074074074074E-3</v>
      </c>
      <c r="M1010" s="10">
        <v>0.72619999999999996</v>
      </c>
      <c r="N1010" s="2">
        <f t="shared" si="108"/>
        <v>2</v>
      </c>
      <c r="O1010" s="2">
        <f t="shared" si="109"/>
        <v>59</v>
      </c>
      <c r="P1010" s="7">
        <f t="shared" si="110"/>
        <v>2.9833333333333334</v>
      </c>
      <c r="Q1010" s="4">
        <v>45476</v>
      </c>
      <c r="R1010" s="5">
        <f t="shared" si="111"/>
        <v>27</v>
      </c>
    </row>
    <row r="1011" spans="1:18" x14ac:dyDescent="0.2">
      <c r="A1011" s="3">
        <v>10</v>
      </c>
      <c r="B1011" s="3" t="s">
        <v>39</v>
      </c>
      <c r="C1011" s="3" t="s">
        <v>10</v>
      </c>
      <c r="D1011" s="17">
        <v>38.25</v>
      </c>
      <c r="E1011" s="17">
        <v>31</v>
      </c>
      <c r="F1011" s="10">
        <f t="shared" si="105"/>
        <v>0.81045751633986929</v>
      </c>
      <c r="G1011" s="10">
        <f t="shared" si="106"/>
        <v>0.18954248366013071</v>
      </c>
      <c r="H1011" s="17">
        <f t="shared" si="107"/>
        <v>7.25</v>
      </c>
      <c r="I1011" s="11">
        <v>5.7870370370370367E-4</v>
      </c>
      <c r="J1011" s="11">
        <v>2.1296296296296298E-3</v>
      </c>
      <c r="K1011" s="8">
        <v>0.48569444444444443</v>
      </c>
      <c r="L1011" s="11">
        <v>4.178240740740741E-3</v>
      </c>
      <c r="M1011" s="10">
        <v>0.45329999999999998</v>
      </c>
      <c r="N1011" s="2">
        <f t="shared" si="108"/>
        <v>11</v>
      </c>
      <c r="O1011" s="2">
        <f t="shared" si="109"/>
        <v>39</v>
      </c>
      <c r="P1011" s="7">
        <f t="shared" si="110"/>
        <v>11.65</v>
      </c>
      <c r="Q1011" s="4">
        <v>45501</v>
      </c>
      <c r="R1011" s="5">
        <f t="shared" si="111"/>
        <v>31</v>
      </c>
    </row>
    <row r="1012" spans="1:18" x14ac:dyDescent="0.2">
      <c r="A1012" s="3">
        <v>11</v>
      </c>
      <c r="B1012" s="3" t="s">
        <v>40</v>
      </c>
      <c r="C1012" s="3" t="s">
        <v>11</v>
      </c>
      <c r="D1012" s="17">
        <v>45.75</v>
      </c>
      <c r="E1012" s="17">
        <v>39.5</v>
      </c>
      <c r="F1012" s="10">
        <f t="shared" si="105"/>
        <v>0.86338797814207646</v>
      </c>
      <c r="G1012" s="10">
        <f t="shared" si="106"/>
        <v>0.13661202185792351</v>
      </c>
      <c r="H1012" s="17">
        <f t="shared" si="107"/>
        <v>6.25</v>
      </c>
      <c r="I1012" s="11">
        <v>3.8194444444444446E-4</v>
      </c>
      <c r="J1012" s="11">
        <v>1.9907407407407408E-3</v>
      </c>
      <c r="K1012" s="8">
        <v>0.84604166666666669</v>
      </c>
      <c r="L1012" s="11">
        <v>3.5879629629629629E-3</v>
      </c>
      <c r="M1012" s="10">
        <v>0.51910000000000001</v>
      </c>
      <c r="N1012" s="2">
        <f t="shared" si="108"/>
        <v>20</v>
      </c>
      <c r="O1012" s="2">
        <f t="shared" si="109"/>
        <v>18</v>
      </c>
      <c r="P1012" s="7">
        <f t="shared" si="110"/>
        <v>20.3</v>
      </c>
      <c r="Q1012" s="4">
        <v>45488</v>
      </c>
      <c r="R1012" s="5">
        <f t="shared" si="111"/>
        <v>29</v>
      </c>
    </row>
    <row r="1013" spans="1:18" x14ac:dyDescent="0.2">
      <c r="A1013" s="3">
        <v>12</v>
      </c>
      <c r="B1013" s="3" t="s">
        <v>41</v>
      </c>
      <c r="C1013" s="3" t="s">
        <v>12</v>
      </c>
      <c r="D1013" s="17">
        <v>3.5</v>
      </c>
      <c r="E1013" s="17">
        <v>3.5</v>
      </c>
      <c r="F1013" s="10">
        <f t="shared" si="105"/>
        <v>1</v>
      </c>
      <c r="G1013" s="10">
        <f t="shared" si="106"/>
        <v>0</v>
      </c>
      <c r="H1013" s="17">
        <f t="shared" si="107"/>
        <v>0</v>
      </c>
      <c r="I1013" s="11">
        <v>1.7361111111111112E-4</v>
      </c>
      <c r="J1013" s="11">
        <v>2.5810185185185185E-3</v>
      </c>
      <c r="K1013" s="8">
        <v>0.21019675925925926</v>
      </c>
      <c r="L1013" s="11">
        <v>1.0648148148148149E-3</v>
      </c>
      <c r="M1013" s="10">
        <v>0.85709999999999997</v>
      </c>
      <c r="N1013" s="2">
        <f t="shared" si="108"/>
        <v>5</v>
      </c>
      <c r="O1013" s="2">
        <f t="shared" si="109"/>
        <v>2</v>
      </c>
      <c r="P1013" s="7">
        <f t="shared" si="110"/>
        <v>5.0333333333333332</v>
      </c>
      <c r="Q1013" s="4">
        <v>45479</v>
      </c>
      <c r="R1013" s="5">
        <f t="shared" si="111"/>
        <v>27</v>
      </c>
    </row>
    <row r="1014" spans="1:18" x14ac:dyDescent="0.2">
      <c r="A1014" s="3">
        <v>13</v>
      </c>
      <c r="B1014" s="3" t="s">
        <v>42</v>
      </c>
      <c r="C1014" s="3" t="s">
        <v>13</v>
      </c>
      <c r="D1014" s="17">
        <v>4.5</v>
      </c>
      <c r="E1014" s="17">
        <v>4.5</v>
      </c>
      <c r="F1014" s="10">
        <f t="shared" si="105"/>
        <v>1</v>
      </c>
      <c r="G1014" s="10">
        <f t="shared" si="106"/>
        <v>0</v>
      </c>
      <c r="H1014" s="17">
        <f t="shared" si="107"/>
        <v>0</v>
      </c>
      <c r="I1014" s="11">
        <v>3.4722222222222222E-5</v>
      </c>
      <c r="J1014" s="11">
        <v>2.0370370370370369E-3</v>
      </c>
      <c r="K1014" s="8">
        <v>0.11833333333333333</v>
      </c>
      <c r="L1014" s="11">
        <v>6.9444444444444444E-5</v>
      </c>
      <c r="M1014" s="10">
        <v>1</v>
      </c>
      <c r="N1014" s="2">
        <f t="shared" si="108"/>
        <v>2</v>
      </c>
      <c r="O1014" s="2">
        <f t="shared" si="109"/>
        <v>50</v>
      </c>
      <c r="P1014" s="7">
        <f t="shared" si="110"/>
        <v>2.8333333333333335</v>
      </c>
      <c r="Q1014" s="4">
        <v>45483</v>
      </c>
      <c r="R1014" s="5">
        <f t="shared" si="111"/>
        <v>28</v>
      </c>
    </row>
    <row r="1015" spans="1:18" x14ac:dyDescent="0.2">
      <c r="A1015" s="3">
        <v>14</v>
      </c>
      <c r="B1015" s="3" t="s">
        <v>43</v>
      </c>
      <c r="C1015" s="3" t="s">
        <v>14</v>
      </c>
      <c r="D1015" s="17">
        <v>39.75</v>
      </c>
      <c r="E1015" s="17">
        <v>37</v>
      </c>
      <c r="F1015" s="10">
        <f t="shared" si="105"/>
        <v>0.9308176100628931</v>
      </c>
      <c r="G1015" s="10">
        <f t="shared" si="106"/>
        <v>6.9182389937106917E-2</v>
      </c>
      <c r="H1015" s="17">
        <f t="shared" si="107"/>
        <v>2.75</v>
      </c>
      <c r="I1015" s="11">
        <v>2.5462962962962961E-4</v>
      </c>
      <c r="J1015" s="11">
        <v>1.8055555555555555E-3</v>
      </c>
      <c r="K1015" s="8">
        <v>0.36575231481481479</v>
      </c>
      <c r="L1015" s="11">
        <v>2.2569444444444442E-3</v>
      </c>
      <c r="M1015" s="10">
        <v>0.69430000000000003</v>
      </c>
      <c r="N1015" s="2">
        <f t="shared" si="108"/>
        <v>8</v>
      </c>
      <c r="O1015" s="2">
        <f t="shared" si="109"/>
        <v>46</v>
      </c>
      <c r="P1015" s="7">
        <f t="shared" si="110"/>
        <v>8.7666666666666675</v>
      </c>
      <c r="Q1015" s="4">
        <v>45492</v>
      </c>
      <c r="R1015" s="5">
        <f t="shared" si="111"/>
        <v>29</v>
      </c>
    </row>
    <row r="1016" spans="1:18" x14ac:dyDescent="0.2">
      <c r="A1016" s="3">
        <v>15</v>
      </c>
      <c r="B1016" s="3" t="s">
        <v>47</v>
      </c>
      <c r="C1016" s="3" t="s">
        <v>15</v>
      </c>
      <c r="D1016" s="17">
        <v>35.75</v>
      </c>
      <c r="E1016" s="17">
        <v>33.5</v>
      </c>
      <c r="F1016" s="10">
        <f t="shared" si="105"/>
        <v>0.93706293706293708</v>
      </c>
      <c r="G1016" s="10">
        <f t="shared" si="106"/>
        <v>6.2937062937062943E-2</v>
      </c>
      <c r="H1016" s="17">
        <f t="shared" si="107"/>
        <v>2.25</v>
      </c>
      <c r="I1016" s="11">
        <v>2.5462962962962961E-4</v>
      </c>
      <c r="J1016" s="11">
        <v>1.9791666666666668E-3</v>
      </c>
      <c r="K1016" s="8">
        <v>8.0578703703703708E-2</v>
      </c>
      <c r="L1016" s="11">
        <v>3.5879629629629629E-3</v>
      </c>
      <c r="M1016" s="10">
        <v>0.74099999999999999</v>
      </c>
      <c r="N1016" s="2">
        <f t="shared" si="108"/>
        <v>1</v>
      </c>
      <c r="O1016" s="2">
        <f t="shared" si="109"/>
        <v>56</v>
      </c>
      <c r="P1016" s="7">
        <f t="shared" si="110"/>
        <v>1.9333333333333333</v>
      </c>
      <c r="Q1016" s="4">
        <v>45503</v>
      </c>
      <c r="R1016" s="5">
        <f t="shared" si="111"/>
        <v>31</v>
      </c>
    </row>
    <row r="1017" spans="1:18" x14ac:dyDescent="0.2">
      <c r="A1017" s="3">
        <v>16</v>
      </c>
      <c r="B1017" s="3" t="s">
        <v>48</v>
      </c>
      <c r="C1017" s="3" t="s">
        <v>16</v>
      </c>
      <c r="D1017" s="17">
        <v>48.75</v>
      </c>
      <c r="E1017" s="17">
        <v>43.75</v>
      </c>
      <c r="F1017" s="10">
        <f t="shared" si="105"/>
        <v>0.89743589743589747</v>
      </c>
      <c r="G1017" s="10">
        <f t="shared" si="106"/>
        <v>0.10256410256410256</v>
      </c>
      <c r="H1017" s="17">
        <f t="shared" si="107"/>
        <v>5</v>
      </c>
      <c r="I1017" s="11">
        <v>3.3564814814814812E-4</v>
      </c>
      <c r="J1017" s="11">
        <v>1.9328703703703704E-3</v>
      </c>
      <c r="K1017" s="8">
        <v>0.75609953703703703</v>
      </c>
      <c r="L1017" s="11">
        <v>2.9050925925925928E-3</v>
      </c>
      <c r="M1017" s="10">
        <v>0.61580000000000001</v>
      </c>
      <c r="N1017" s="2">
        <f t="shared" si="108"/>
        <v>18</v>
      </c>
      <c r="O1017" s="2">
        <f t="shared" si="109"/>
        <v>8</v>
      </c>
      <c r="P1017" s="7">
        <f t="shared" si="110"/>
        <v>18.133333333333333</v>
      </c>
      <c r="Q1017" s="4">
        <v>45474</v>
      </c>
      <c r="R1017" s="5">
        <f t="shared" si="111"/>
        <v>27</v>
      </c>
    </row>
    <row r="1018" spans="1:18" x14ac:dyDescent="0.2">
      <c r="A1018" s="3">
        <v>17</v>
      </c>
      <c r="B1018" s="3" t="s">
        <v>49</v>
      </c>
      <c r="C1018" s="3" t="s">
        <v>17</v>
      </c>
      <c r="D1018" s="17">
        <v>48.5</v>
      </c>
      <c r="E1018" s="17">
        <v>37.5</v>
      </c>
      <c r="F1018" s="10">
        <f t="shared" si="105"/>
        <v>0.77319587628865982</v>
      </c>
      <c r="G1018" s="10">
        <f t="shared" si="106"/>
        <v>0.22680412371134021</v>
      </c>
      <c r="H1018" s="17">
        <f t="shared" si="107"/>
        <v>11</v>
      </c>
      <c r="I1018" s="11">
        <v>4.2824074074074075E-4</v>
      </c>
      <c r="J1018" s="11">
        <v>1.9328703703703704E-3</v>
      </c>
      <c r="K1018" s="8">
        <v>0.20605324074074075</v>
      </c>
      <c r="L1018" s="11">
        <v>2.9745370370370373E-3</v>
      </c>
      <c r="M1018" s="10">
        <v>0.47339999999999999</v>
      </c>
      <c r="N1018" s="2">
        <f t="shared" si="108"/>
        <v>4</v>
      </c>
      <c r="O1018" s="2">
        <f t="shared" si="109"/>
        <v>56</v>
      </c>
      <c r="P1018" s="7">
        <f t="shared" si="110"/>
        <v>4.9333333333333336</v>
      </c>
      <c r="Q1018" s="4">
        <v>45475</v>
      </c>
      <c r="R1018" s="5">
        <f t="shared" si="111"/>
        <v>27</v>
      </c>
    </row>
    <row r="1019" spans="1:18" x14ac:dyDescent="0.2">
      <c r="A1019" s="3">
        <v>18</v>
      </c>
      <c r="B1019" s="3" t="s">
        <v>44</v>
      </c>
      <c r="C1019" s="3" t="s">
        <v>18</v>
      </c>
      <c r="D1019" s="17">
        <v>97.5</v>
      </c>
      <c r="E1019" s="17">
        <v>90.5</v>
      </c>
      <c r="F1019" s="10">
        <f t="shared" si="105"/>
        <v>0.92820512820512824</v>
      </c>
      <c r="G1019" s="10">
        <f t="shared" si="106"/>
        <v>7.179487179487179E-2</v>
      </c>
      <c r="H1019" s="17">
        <f t="shared" si="107"/>
        <v>7</v>
      </c>
      <c r="I1019" s="11">
        <v>3.5879629629629629E-4</v>
      </c>
      <c r="J1019" s="11">
        <v>1.9675925925925924E-3</v>
      </c>
      <c r="K1019" s="8">
        <v>0.99479166666666663</v>
      </c>
      <c r="L1019" s="11">
        <v>4.0046296296296297E-3</v>
      </c>
      <c r="M1019" s="10">
        <v>0.5948</v>
      </c>
      <c r="N1019" s="2">
        <f t="shared" si="108"/>
        <v>23</v>
      </c>
      <c r="O1019" s="2">
        <f t="shared" si="109"/>
        <v>52</v>
      </c>
      <c r="P1019" s="7">
        <f t="shared" si="110"/>
        <v>23.866666666666667</v>
      </c>
      <c r="Q1019" s="4">
        <v>45501</v>
      </c>
      <c r="R1019" s="5">
        <f t="shared" si="111"/>
        <v>31</v>
      </c>
    </row>
    <row r="1020" spans="1:18" x14ac:dyDescent="0.2">
      <c r="A1020" s="3">
        <v>19</v>
      </c>
      <c r="B1020" s="3" t="s">
        <v>45</v>
      </c>
      <c r="C1020" s="3" t="s">
        <v>19</v>
      </c>
      <c r="D1020" s="17">
        <v>59.5</v>
      </c>
      <c r="E1020" s="17">
        <v>51.25</v>
      </c>
      <c r="F1020" s="10">
        <f t="shared" si="105"/>
        <v>0.8613445378151261</v>
      </c>
      <c r="G1020" s="10">
        <f t="shared" si="106"/>
        <v>0.13865546218487396</v>
      </c>
      <c r="H1020" s="17">
        <f t="shared" si="107"/>
        <v>8.25</v>
      </c>
      <c r="I1020" s="11">
        <v>3.3564814814814812E-4</v>
      </c>
      <c r="J1020" s="11">
        <v>1.5972222222222223E-3</v>
      </c>
      <c r="K1020" s="8">
        <v>0.69070601851851854</v>
      </c>
      <c r="L1020" s="11">
        <v>3.5879629629629629E-3</v>
      </c>
      <c r="M1020" s="10">
        <v>0.60870000000000002</v>
      </c>
      <c r="N1020" s="2">
        <f t="shared" si="108"/>
        <v>16</v>
      </c>
      <c r="O1020" s="2">
        <f t="shared" si="109"/>
        <v>34</v>
      </c>
      <c r="P1020" s="7">
        <f t="shared" si="110"/>
        <v>16.566666666666666</v>
      </c>
      <c r="Q1020" s="4">
        <v>45479</v>
      </c>
      <c r="R1020" s="5">
        <f t="shared" si="111"/>
        <v>27</v>
      </c>
    </row>
    <row r="1021" spans="1:18" x14ac:dyDescent="0.2">
      <c r="A1021" s="3">
        <v>20</v>
      </c>
      <c r="B1021" s="3" t="s">
        <v>46</v>
      </c>
      <c r="C1021" s="3" t="s">
        <v>20</v>
      </c>
      <c r="D1021" s="17">
        <v>7.25</v>
      </c>
      <c r="E1021" s="17">
        <v>7</v>
      </c>
      <c r="F1021" s="10">
        <f t="shared" si="105"/>
        <v>0.96551724137931039</v>
      </c>
      <c r="G1021" s="10">
        <f t="shared" si="106"/>
        <v>3.4482758620689655E-2</v>
      </c>
      <c r="H1021" s="17">
        <f t="shared" si="107"/>
        <v>0.25</v>
      </c>
      <c r="I1021" s="11">
        <v>1.0416666666666667E-4</v>
      </c>
      <c r="J1021" s="11">
        <v>1.712962962962963E-3</v>
      </c>
      <c r="K1021" s="8">
        <v>0.22780092592592593</v>
      </c>
      <c r="L1021" s="11">
        <v>7.5231481481481482E-4</v>
      </c>
      <c r="M1021" s="10">
        <v>0.89290000000000003</v>
      </c>
      <c r="N1021" s="2">
        <f t="shared" si="108"/>
        <v>5</v>
      </c>
      <c r="O1021" s="2">
        <f t="shared" si="109"/>
        <v>28</v>
      </c>
      <c r="P1021" s="7">
        <f t="shared" si="110"/>
        <v>5.4666666666666668</v>
      </c>
      <c r="Q1021" s="4">
        <v>45502</v>
      </c>
      <c r="R1021" s="5">
        <f t="shared" si="111"/>
        <v>31</v>
      </c>
    </row>
    <row r="1022" spans="1:18" x14ac:dyDescent="0.2">
      <c r="A1022" s="3">
        <v>1</v>
      </c>
      <c r="B1022" s="3" t="s">
        <v>30</v>
      </c>
      <c r="C1022" s="3" t="s">
        <v>1</v>
      </c>
      <c r="D1022" s="17">
        <v>7.5</v>
      </c>
      <c r="E1022" s="17">
        <v>7.25</v>
      </c>
      <c r="F1022" s="10">
        <f t="shared" si="105"/>
        <v>0.96666666666666667</v>
      </c>
      <c r="G1022" s="10">
        <f t="shared" si="106"/>
        <v>3.3333333333333333E-2</v>
      </c>
      <c r="H1022" s="17">
        <f t="shared" si="107"/>
        <v>0.25</v>
      </c>
      <c r="I1022" s="11">
        <v>2.199074074074074E-4</v>
      </c>
      <c r="J1022" s="11">
        <v>1.736111111111111E-3</v>
      </c>
      <c r="K1022" s="8">
        <v>0.12277777777777778</v>
      </c>
      <c r="L1022" s="11">
        <v>1.7476851851851852E-3</v>
      </c>
      <c r="M1022" s="10">
        <v>0.83330000000000004</v>
      </c>
      <c r="N1022" s="2">
        <f t="shared" si="108"/>
        <v>2</v>
      </c>
      <c r="O1022" s="2">
        <f t="shared" si="109"/>
        <v>56</v>
      </c>
      <c r="P1022" s="7">
        <f t="shared" si="110"/>
        <v>2.9333333333333336</v>
      </c>
      <c r="Q1022" s="4">
        <v>45500</v>
      </c>
      <c r="R1022" s="5">
        <f t="shared" si="111"/>
        <v>30</v>
      </c>
    </row>
    <row r="1023" spans="1:18" x14ac:dyDescent="0.2">
      <c r="A1023" s="3">
        <v>2</v>
      </c>
      <c r="B1023" s="3" t="s">
        <v>31</v>
      </c>
      <c r="C1023" s="3" t="s">
        <v>2</v>
      </c>
      <c r="D1023" s="17">
        <v>71.75</v>
      </c>
      <c r="E1023" s="17">
        <v>68.25</v>
      </c>
      <c r="F1023" s="10">
        <f t="shared" si="105"/>
        <v>0.95121951219512191</v>
      </c>
      <c r="G1023" s="10">
        <f t="shared" si="106"/>
        <v>4.878048780487805E-2</v>
      </c>
      <c r="H1023" s="17">
        <f t="shared" si="107"/>
        <v>3.5</v>
      </c>
      <c r="I1023" s="11">
        <v>1.8518518518518518E-4</v>
      </c>
      <c r="J1023" s="11">
        <v>1.6203703703703703E-3</v>
      </c>
      <c r="K1023" s="8">
        <v>0.10630787037037037</v>
      </c>
      <c r="L1023" s="11">
        <v>2.1527777777777778E-3</v>
      </c>
      <c r="M1023" s="10">
        <v>0.79</v>
      </c>
      <c r="N1023" s="2">
        <f t="shared" si="108"/>
        <v>2</v>
      </c>
      <c r="O1023" s="2">
        <f t="shared" si="109"/>
        <v>33</v>
      </c>
      <c r="P1023" s="7">
        <f t="shared" si="110"/>
        <v>2.5499999999999998</v>
      </c>
      <c r="Q1023" s="4">
        <v>45503</v>
      </c>
      <c r="R1023" s="5">
        <f t="shared" si="111"/>
        <v>31</v>
      </c>
    </row>
    <row r="1024" spans="1:18" x14ac:dyDescent="0.2">
      <c r="A1024" s="3">
        <v>3</v>
      </c>
      <c r="B1024" s="3" t="s">
        <v>32</v>
      </c>
      <c r="C1024" s="3" t="s">
        <v>3</v>
      </c>
      <c r="D1024" s="17">
        <v>118.5</v>
      </c>
      <c r="E1024" s="17">
        <v>95</v>
      </c>
      <c r="F1024" s="10">
        <f t="shared" si="105"/>
        <v>0.80168776371308015</v>
      </c>
      <c r="G1024" s="10">
        <f t="shared" si="106"/>
        <v>0.19831223628691982</v>
      </c>
      <c r="H1024" s="17">
        <f t="shared" si="107"/>
        <v>23.5</v>
      </c>
      <c r="I1024" s="11">
        <v>4.5138888888888887E-4</v>
      </c>
      <c r="J1024" s="11">
        <v>1.4814814814814814E-3</v>
      </c>
      <c r="K1024" s="8">
        <v>0.30560185185185185</v>
      </c>
      <c r="L1024" s="11">
        <v>5.5324074074074078E-3</v>
      </c>
      <c r="M1024" s="10">
        <v>0.47420000000000001</v>
      </c>
      <c r="N1024" s="2">
        <f t="shared" si="108"/>
        <v>7</v>
      </c>
      <c r="O1024" s="2">
        <f t="shared" si="109"/>
        <v>20</v>
      </c>
      <c r="P1024" s="7">
        <f t="shared" si="110"/>
        <v>7.333333333333333</v>
      </c>
      <c r="Q1024" s="4">
        <v>45498</v>
      </c>
      <c r="R1024" s="5">
        <f t="shared" si="111"/>
        <v>30</v>
      </c>
    </row>
    <row r="1025" spans="1:18" x14ac:dyDescent="0.2">
      <c r="A1025" s="3">
        <v>4</v>
      </c>
      <c r="B1025" s="3" t="s">
        <v>33</v>
      </c>
      <c r="C1025" s="3" t="s">
        <v>4</v>
      </c>
      <c r="D1025" s="17">
        <v>69.25</v>
      </c>
      <c r="E1025" s="17">
        <v>57.5</v>
      </c>
      <c r="F1025" s="10">
        <f t="shared" si="105"/>
        <v>0.83032490974729245</v>
      </c>
      <c r="G1025" s="10">
        <f t="shared" si="106"/>
        <v>0.16967509025270758</v>
      </c>
      <c r="H1025" s="17">
        <f t="shared" si="107"/>
        <v>11.75</v>
      </c>
      <c r="I1025" s="11">
        <v>4.6296296296296298E-4</v>
      </c>
      <c r="J1025" s="11">
        <v>1.9907407407407408E-3</v>
      </c>
      <c r="K1025" s="8">
        <v>0.80777777777777782</v>
      </c>
      <c r="L1025" s="11">
        <v>4.31712962962963E-3</v>
      </c>
      <c r="M1025" s="10">
        <v>0.46179999999999999</v>
      </c>
      <c r="N1025" s="2">
        <f t="shared" si="108"/>
        <v>19</v>
      </c>
      <c r="O1025" s="2">
        <f t="shared" si="109"/>
        <v>23</v>
      </c>
      <c r="P1025" s="7">
        <f t="shared" si="110"/>
        <v>19.383333333333333</v>
      </c>
      <c r="Q1025" s="4">
        <v>45500</v>
      </c>
      <c r="R1025" s="5">
        <f t="shared" si="111"/>
        <v>30</v>
      </c>
    </row>
    <row r="1026" spans="1:18" x14ac:dyDescent="0.2">
      <c r="A1026" s="3">
        <v>5</v>
      </c>
      <c r="B1026" s="3" t="s">
        <v>34</v>
      </c>
      <c r="C1026" s="3" t="s">
        <v>5</v>
      </c>
      <c r="D1026" s="17">
        <v>43.25</v>
      </c>
      <c r="E1026" s="17">
        <v>40.75</v>
      </c>
      <c r="F1026" s="10">
        <f t="shared" si="105"/>
        <v>0.94219653179190754</v>
      </c>
      <c r="G1026" s="10">
        <f t="shared" si="106"/>
        <v>5.7803468208092484E-2</v>
      </c>
      <c r="H1026" s="17">
        <f t="shared" si="107"/>
        <v>2.5</v>
      </c>
      <c r="I1026" s="11">
        <v>1.9675925925925926E-4</v>
      </c>
      <c r="J1026" s="11">
        <v>1.9212962962962964E-3</v>
      </c>
      <c r="K1026" s="8">
        <v>0.9435069444444445</v>
      </c>
      <c r="L1026" s="11">
        <v>1.8981481481481482E-3</v>
      </c>
      <c r="M1026" s="10">
        <v>0.77190000000000003</v>
      </c>
      <c r="N1026" s="2">
        <f t="shared" si="108"/>
        <v>22</v>
      </c>
      <c r="O1026" s="2">
        <f t="shared" si="109"/>
        <v>38</v>
      </c>
      <c r="P1026" s="7">
        <f t="shared" si="110"/>
        <v>22.633333333333333</v>
      </c>
      <c r="Q1026" s="4">
        <v>45486</v>
      </c>
      <c r="R1026" s="5">
        <f t="shared" si="111"/>
        <v>28</v>
      </c>
    </row>
    <row r="1027" spans="1:18" x14ac:dyDescent="0.2">
      <c r="A1027" s="3">
        <v>6</v>
      </c>
      <c r="B1027" s="3" t="s">
        <v>35</v>
      </c>
      <c r="C1027" s="3" t="s">
        <v>6</v>
      </c>
      <c r="D1027" s="17">
        <v>41.75</v>
      </c>
      <c r="E1027" s="17">
        <v>38</v>
      </c>
      <c r="F1027" s="10">
        <f t="shared" ref="F1027:F1090" si="112">E1027/D1027</f>
        <v>0.91017964071856283</v>
      </c>
      <c r="G1027" s="10">
        <f t="shared" ref="G1027:G1090" si="113">H1027/D1027</f>
        <v>8.9820359281437126E-2</v>
      </c>
      <c r="H1027" s="17">
        <f t="shared" ref="H1027:H1090" si="114">D1027-E1027</f>
        <v>3.75</v>
      </c>
      <c r="I1027" s="11">
        <v>1.5046296296296297E-4</v>
      </c>
      <c r="J1027" s="11">
        <v>1.8171296296296297E-3</v>
      </c>
      <c r="K1027" s="8">
        <v>0.38090277777777776</v>
      </c>
      <c r="L1027" s="11">
        <v>3.5879629629629629E-3</v>
      </c>
      <c r="M1027" s="10">
        <v>0.84150000000000003</v>
      </c>
      <c r="N1027" s="2">
        <f t="shared" ref="N1027:N1090" si="115">HOUR(K1027)</f>
        <v>9</v>
      </c>
      <c r="O1027" s="2">
        <f t="shared" ref="O1027:O1090" si="116">MINUTE(K1027)</f>
        <v>8</v>
      </c>
      <c r="P1027" s="7">
        <f t="shared" ref="P1027:P1090" si="117">N1027+(O1027/60)</f>
        <v>9.1333333333333329</v>
      </c>
      <c r="Q1027" s="4">
        <v>45475</v>
      </c>
      <c r="R1027" s="5">
        <f t="shared" ref="R1027:R1090" si="118">WEEKNUM(Q1027)</f>
        <v>27</v>
      </c>
    </row>
    <row r="1028" spans="1:18" x14ac:dyDescent="0.2">
      <c r="A1028" s="3">
        <v>7</v>
      </c>
      <c r="B1028" s="3" t="s">
        <v>36</v>
      </c>
      <c r="C1028" s="3" t="s">
        <v>7</v>
      </c>
      <c r="D1028" s="17">
        <v>6.75</v>
      </c>
      <c r="E1028" s="17">
        <v>6</v>
      </c>
      <c r="F1028" s="10">
        <f t="shared" si="112"/>
        <v>0.88888888888888884</v>
      </c>
      <c r="G1028" s="10">
        <f t="shared" si="113"/>
        <v>0.1111111111111111</v>
      </c>
      <c r="H1028" s="17">
        <f t="shared" si="114"/>
        <v>0.75</v>
      </c>
      <c r="I1028" s="11">
        <v>2.3148148148148149E-4</v>
      </c>
      <c r="J1028" s="11">
        <v>1.4467592592592592E-3</v>
      </c>
      <c r="K1028" s="8">
        <v>0.27545138888888887</v>
      </c>
      <c r="L1028" s="11">
        <v>2.5810185185185185E-3</v>
      </c>
      <c r="M1028" s="10">
        <v>0.76919999999999999</v>
      </c>
      <c r="N1028" s="2">
        <f t="shared" si="115"/>
        <v>6</v>
      </c>
      <c r="O1028" s="2">
        <f t="shared" si="116"/>
        <v>36</v>
      </c>
      <c r="P1028" s="7">
        <f t="shared" si="117"/>
        <v>6.6</v>
      </c>
      <c r="Q1028" s="4">
        <v>45487</v>
      </c>
      <c r="R1028" s="5">
        <f t="shared" si="118"/>
        <v>29</v>
      </c>
    </row>
    <row r="1029" spans="1:18" x14ac:dyDescent="0.2">
      <c r="A1029" s="3">
        <v>8</v>
      </c>
      <c r="B1029" s="3" t="s">
        <v>37</v>
      </c>
      <c r="C1029" s="3" t="s">
        <v>8</v>
      </c>
      <c r="D1029" s="17">
        <v>43.25</v>
      </c>
      <c r="E1029" s="17">
        <v>38.25</v>
      </c>
      <c r="F1029" s="10">
        <f t="shared" si="112"/>
        <v>0.88439306358381498</v>
      </c>
      <c r="G1029" s="10">
        <f t="shared" si="113"/>
        <v>0.11560693641618497</v>
      </c>
      <c r="H1029" s="17">
        <f t="shared" si="114"/>
        <v>5</v>
      </c>
      <c r="I1029" s="11">
        <v>3.3564814814814812E-4</v>
      </c>
      <c r="J1029" s="11">
        <v>1.9212962962962964E-3</v>
      </c>
      <c r="K1029" s="8">
        <v>0.69743055555555555</v>
      </c>
      <c r="L1029" s="11">
        <v>2.1527777777777778E-3</v>
      </c>
      <c r="M1029" s="10">
        <v>0.57989999999999997</v>
      </c>
      <c r="N1029" s="2">
        <f t="shared" si="115"/>
        <v>16</v>
      </c>
      <c r="O1029" s="2">
        <f t="shared" si="116"/>
        <v>44</v>
      </c>
      <c r="P1029" s="7">
        <f t="shared" si="117"/>
        <v>16.733333333333334</v>
      </c>
      <c r="Q1029" s="4">
        <v>45500</v>
      </c>
      <c r="R1029" s="5">
        <f t="shared" si="118"/>
        <v>30</v>
      </c>
    </row>
    <row r="1030" spans="1:18" x14ac:dyDescent="0.2">
      <c r="A1030" s="3">
        <v>9</v>
      </c>
      <c r="B1030" s="3" t="s">
        <v>38</v>
      </c>
      <c r="C1030" s="3" t="s">
        <v>9</v>
      </c>
      <c r="D1030" s="17">
        <v>9</v>
      </c>
      <c r="E1030" s="17">
        <v>6.75</v>
      </c>
      <c r="F1030" s="10">
        <f t="shared" si="112"/>
        <v>0.75</v>
      </c>
      <c r="G1030" s="10">
        <f t="shared" si="113"/>
        <v>0.25</v>
      </c>
      <c r="H1030" s="17">
        <f t="shared" si="114"/>
        <v>2.25</v>
      </c>
      <c r="I1030" s="11">
        <v>4.1666666666666669E-4</v>
      </c>
      <c r="J1030" s="11">
        <v>2.0254629629629629E-3</v>
      </c>
      <c r="K1030" s="8">
        <v>0.3815972222222222</v>
      </c>
      <c r="L1030" s="11">
        <v>2.7430555555555554E-3</v>
      </c>
      <c r="M1030" s="10">
        <v>0.41670000000000001</v>
      </c>
      <c r="N1030" s="2">
        <f t="shared" si="115"/>
        <v>9</v>
      </c>
      <c r="O1030" s="2">
        <f t="shared" si="116"/>
        <v>9</v>
      </c>
      <c r="P1030" s="7">
        <f t="shared" si="117"/>
        <v>9.15</v>
      </c>
      <c r="Q1030" s="4">
        <v>45486</v>
      </c>
      <c r="R1030" s="5">
        <f t="shared" si="118"/>
        <v>28</v>
      </c>
    </row>
    <row r="1031" spans="1:18" x14ac:dyDescent="0.2">
      <c r="A1031" s="3">
        <v>10</v>
      </c>
      <c r="B1031" s="3" t="s">
        <v>39</v>
      </c>
      <c r="C1031" s="3" t="s">
        <v>10</v>
      </c>
      <c r="D1031" s="17">
        <v>46.5</v>
      </c>
      <c r="E1031" s="17">
        <v>42.75</v>
      </c>
      <c r="F1031" s="10">
        <f t="shared" si="112"/>
        <v>0.91935483870967738</v>
      </c>
      <c r="G1031" s="10">
        <f t="shared" si="113"/>
        <v>8.0645161290322578E-2</v>
      </c>
      <c r="H1031" s="17">
        <f t="shared" si="114"/>
        <v>3.75</v>
      </c>
      <c r="I1031" s="11">
        <v>3.1250000000000001E-4</v>
      </c>
      <c r="J1031" s="11">
        <v>1.9560185185185184E-3</v>
      </c>
      <c r="K1031" s="8">
        <v>0.71512731481481484</v>
      </c>
      <c r="L1031" s="11">
        <v>2.4074074074074076E-3</v>
      </c>
      <c r="M1031" s="10">
        <v>0.64480000000000004</v>
      </c>
      <c r="N1031" s="2">
        <f t="shared" si="115"/>
        <v>17</v>
      </c>
      <c r="O1031" s="2">
        <f t="shared" si="116"/>
        <v>9</v>
      </c>
      <c r="P1031" s="7">
        <f t="shared" si="117"/>
        <v>17.149999999999999</v>
      </c>
      <c r="Q1031" s="4">
        <v>45474</v>
      </c>
      <c r="R1031" s="5">
        <f t="shared" si="118"/>
        <v>27</v>
      </c>
    </row>
    <row r="1032" spans="1:18" x14ac:dyDescent="0.2">
      <c r="A1032" s="3">
        <v>11</v>
      </c>
      <c r="B1032" s="3" t="s">
        <v>40</v>
      </c>
      <c r="C1032" s="3" t="s">
        <v>11</v>
      </c>
      <c r="D1032" s="17">
        <v>40</v>
      </c>
      <c r="E1032" s="17">
        <v>37.25</v>
      </c>
      <c r="F1032" s="10">
        <f t="shared" si="112"/>
        <v>0.93125000000000002</v>
      </c>
      <c r="G1032" s="10">
        <f t="shared" si="113"/>
        <v>6.8750000000000006E-2</v>
      </c>
      <c r="H1032" s="17">
        <f t="shared" si="114"/>
        <v>2.75</v>
      </c>
      <c r="I1032" s="11">
        <v>2.6620370370370372E-4</v>
      </c>
      <c r="J1032" s="11">
        <v>1.9328703703703704E-3</v>
      </c>
      <c r="K1032" s="8">
        <v>0.22112268518518519</v>
      </c>
      <c r="L1032" s="11">
        <v>3.3796296296296296E-3</v>
      </c>
      <c r="M1032" s="10">
        <v>0.74050000000000005</v>
      </c>
      <c r="N1032" s="2">
        <f t="shared" si="115"/>
        <v>5</v>
      </c>
      <c r="O1032" s="2">
        <f t="shared" si="116"/>
        <v>18</v>
      </c>
      <c r="P1032" s="7">
        <f t="shared" si="117"/>
        <v>5.3</v>
      </c>
      <c r="Q1032" s="4">
        <v>45491</v>
      </c>
      <c r="R1032" s="5">
        <f t="shared" si="118"/>
        <v>29</v>
      </c>
    </row>
    <row r="1033" spans="1:18" x14ac:dyDescent="0.2">
      <c r="A1033" s="3">
        <v>12</v>
      </c>
      <c r="B1033" s="3" t="s">
        <v>41</v>
      </c>
      <c r="C1033" s="3" t="s">
        <v>12</v>
      </c>
      <c r="D1033" s="17">
        <v>58.25</v>
      </c>
      <c r="E1033" s="17">
        <v>53.75</v>
      </c>
      <c r="F1033" s="10">
        <f t="shared" si="112"/>
        <v>0.92274678111587982</v>
      </c>
      <c r="G1033" s="10">
        <f t="shared" si="113"/>
        <v>7.7253218884120178E-2</v>
      </c>
      <c r="H1033" s="17">
        <f t="shared" si="114"/>
        <v>4.5</v>
      </c>
      <c r="I1033" s="11">
        <v>2.5462962962962961E-4</v>
      </c>
      <c r="J1033" s="11">
        <v>1.7824074074074075E-3</v>
      </c>
      <c r="K1033" s="8">
        <v>0.3646759259259259</v>
      </c>
      <c r="L1033" s="11">
        <v>5.6481481481481478E-3</v>
      </c>
      <c r="M1033" s="10">
        <v>0.74119999999999997</v>
      </c>
      <c r="N1033" s="2">
        <f t="shared" si="115"/>
        <v>8</v>
      </c>
      <c r="O1033" s="2">
        <f t="shared" si="116"/>
        <v>45</v>
      </c>
      <c r="P1033" s="7">
        <f t="shared" si="117"/>
        <v>8.75</v>
      </c>
      <c r="Q1033" s="4">
        <v>45484</v>
      </c>
      <c r="R1033" s="5">
        <f t="shared" si="118"/>
        <v>28</v>
      </c>
    </row>
    <row r="1034" spans="1:18" x14ac:dyDescent="0.2">
      <c r="A1034" s="3">
        <v>13</v>
      </c>
      <c r="B1034" s="3" t="s">
        <v>42</v>
      </c>
      <c r="C1034" s="3" t="s">
        <v>13</v>
      </c>
      <c r="D1034" s="17">
        <v>40.5</v>
      </c>
      <c r="E1034" s="17">
        <v>39.25</v>
      </c>
      <c r="F1034" s="10">
        <f t="shared" si="112"/>
        <v>0.96913580246913578</v>
      </c>
      <c r="G1034" s="10">
        <f t="shared" si="113"/>
        <v>3.0864197530864196E-2</v>
      </c>
      <c r="H1034" s="17">
        <f t="shared" si="114"/>
        <v>1.25</v>
      </c>
      <c r="I1034" s="11">
        <v>1.5046296296296297E-4</v>
      </c>
      <c r="J1034" s="11">
        <v>1.7592592592592592E-3</v>
      </c>
      <c r="K1034" s="8">
        <v>0.98668981481481477</v>
      </c>
      <c r="L1034" s="11">
        <v>3.5879629629629629E-3</v>
      </c>
      <c r="M1034" s="10">
        <v>0.82720000000000005</v>
      </c>
      <c r="N1034" s="2">
        <f t="shared" si="115"/>
        <v>23</v>
      </c>
      <c r="O1034" s="2">
        <f t="shared" si="116"/>
        <v>40</v>
      </c>
      <c r="P1034" s="7">
        <f t="shared" si="117"/>
        <v>23.666666666666668</v>
      </c>
      <c r="Q1034" s="4">
        <v>45483</v>
      </c>
      <c r="R1034" s="5">
        <f t="shared" si="118"/>
        <v>28</v>
      </c>
    </row>
    <row r="1035" spans="1:18" x14ac:dyDescent="0.2">
      <c r="A1035" s="3">
        <v>14</v>
      </c>
      <c r="B1035" s="3" t="s">
        <v>43</v>
      </c>
      <c r="C1035" s="3" t="s">
        <v>14</v>
      </c>
      <c r="D1035" s="17">
        <v>6.75</v>
      </c>
      <c r="E1035" s="17">
        <v>6</v>
      </c>
      <c r="F1035" s="10">
        <f t="shared" si="112"/>
        <v>0.88888888888888884</v>
      </c>
      <c r="G1035" s="10">
        <f t="shared" si="113"/>
        <v>0.1111111111111111</v>
      </c>
      <c r="H1035" s="17">
        <f t="shared" si="114"/>
        <v>0.75</v>
      </c>
      <c r="I1035" s="11">
        <v>2.0833333333333335E-4</v>
      </c>
      <c r="J1035" s="11">
        <v>1.5046296296296296E-3</v>
      </c>
      <c r="K1035" s="8">
        <v>0.4158101851851852</v>
      </c>
      <c r="L1035" s="11">
        <v>2.673611111111111E-3</v>
      </c>
      <c r="M1035" s="10">
        <v>0.70369999999999999</v>
      </c>
      <c r="N1035" s="2">
        <f t="shared" si="115"/>
        <v>9</v>
      </c>
      <c r="O1035" s="2">
        <f t="shared" si="116"/>
        <v>58</v>
      </c>
      <c r="P1035" s="7">
        <f t="shared" si="117"/>
        <v>9.9666666666666668</v>
      </c>
      <c r="Q1035" s="4">
        <v>45480</v>
      </c>
      <c r="R1035" s="5">
        <f t="shared" si="118"/>
        <v>28</v>
      </c>
    </row>
    <row r="1036" spans="1:18" x14ac:dyDescent="0.2">
      <c r="A1036" s="3">
        <v>15</v>
      </c>
      <c r="B1036" s="3" t="s">
        <v>47</v>
      </c>
      <c r="C1036" s="3" t="s">
        <v>15</v>
      </c>
      <c r="D1036" s="17">
        <v>42</v>
      </c>
      <c r="E1036" s="17">
        <v>38.75</v>
      </c>
      <c r="F1036" s="10">
        <f t="shared" si="112"/>
        <v>0.92261904761904767</v>
      </c>
      <c r="G1036" s="10">
        <f t="shared" si="113"/>
        <v>7.7380952380952384E-2</v>
      </c>
      <c r="H1036" s="17">
        <f t="shared" si="114"/>
        <v>3.25</v>
      </c>
      <c r="I1036" s="11">
        <v>3.0092592592592595E-4</v>
      </c>
      <c r="J1036" s="11">
        <v>2.2916666666666667E-3</v>
      </c>
      <c r="K1036" s="8">
        <v>0.98384259259259255</v>
      </c>
      <c r="L1036" s="11">
        <v>2.1759259259259258E-3</v>
      </c>
      <c r="M1036" s="10">
        <v>0.64880000000000004</v>
      </c>
      <c r="N1036" s="2">
        <f t="shared" si="115"/>
        <v>23</v>
      </c>
      <c r="O1036" s="2">
        <f t="shared" si="116"/>
        <v>36</v>
      </c>
      <c r="P1036" s="7">
        <f t="shared" si="117"/>
        <v>23.6</v>
      </c>
      <c r="Q1036" s="4">
        <v>45503</v>
      </c>
      <c r="R1036" s="5">
        <f t="shared" si="118"/>
        <v>31</v>
      </c>
    </row>
    <row r="1037" spans="1:18" x14ac:dyDescent="0.2">
      <c r="A1037" s="3">
        <v>16</v>
      </c>
      <c r="B1037" s="3" t="s">
        <v>48</v>
      </c>
      <c r="C1037" s="3" t="s">
        <v>16</v>
      </c>
      <c r="D1037" s="17">
        <v>82</v>
      </c>
      <c r="E1037" s="17">
        <v>75.25</v>
      </c>
      <c r="F1037" s="10">
        <f t="shared" si="112"/>
        <v>0.91768292682926833</v>
      </c>
      <c r="G1037" s="10">
        <f t="shared" si="113"/>
        <v>8.2317073170731711E-2</v>
      </c>
      <c r="H1037" s="17">
        <f t="shared" si="114"/>
        <v>6.75</v>
      </c>
      <c r="I1037" s="11">
        <v>2.6620370370370372E-4</v>
      </c>
      <c r="J1037" s="11">
        <v>1.724537037037037E-3</v>
      </c>
      <c r="K1037" s="8">
        <v>0.44548611111111114</v>
      </c>
      <c r="L1037" s="11">
        <v>4.8495370370370368E-3</v>
      </c>
      <c r="M1037" s="10">
        <v>0.67910000000000004</v>
      </c>
      <c r="N1037" s="2">
        <f t="shared" si="115"/>
        <v>10</v>
      </c>
      <c r="O1037" s="2">
        <f t="shared" si="116"/>
        <v>41</v>
      </c>
      <c r="P1037" s="7">
        <f t="shared" si="117"/>
        <v>10.683333333333334</v>
      </c>
      <c r="Q1037" s="4">
        <v>45493</v>
      </c>
      <c r="R1037" s="5">
        <f t="shared" si="118"/>
        <v>29</v>
      </c>
    </row>
    <row r="1038" spans="1:18" x14ac:dyDescent="0.2">
      <c r="A1038" s="3">
        <v>17</v>
      </c>
      <c r="B1038" s="3" t="s">
        <v>49</v>
      </c>
      <c r="C1038" s="3" t="s">
        <v>17</v>
      </c>
      <c r="D1038" s="17">
        <v>58.5</v>
      </c>
      <c r="E1038" s="17">
        <v>52</v>
      </c>
      <c r="F1038" s="10">
        <f t="shared" si="112"/>
        <v>0.88888888888888884</v>
      </c>
      <c r="G1038" s="10">
        <f t="shared" si="113"/>
        <v>0.1111111111111111</v>
      </c>
      <c r="H1038" s="17">
        <f t="shared" si="114"/>
        <v>6.5</v>
      </c>
      <c r="I1038" s="11">
        <v>2.3148148148148149E-4</v>
      </c>
      <c r="J1038" s="11">
        <v>1.8981481481481482E-3</v>
      </c>
      <c r="K1038" s="8">
        <v>0.10995370370370371</v>
      </c>
      <c r="L1038" s="11">
        <v>3.6805555555555554E-3</v>
      </c>
      <c r="M1038" s="10">
        <v>0.72250000000000003</v>
      </c>
      <c r="N1038" s="2">
        <f t="shared" si="115"/>
        <v>2</v>
      </c>
      <c r="O1038" s="2">
        <f t="shared" si="116"/>
        <v>38</v>
      </c>
      <c r="P1038" s="7">
        <f t="shared" si="117"/>
        <v>2.6333333333333333</v>
      </c>
      <c r="Q1038" s="4">
        <v>45499</v>
      </c>
      <c r="R1038" s="5">
        <f t="shared" si="118"/>
        <v>30</v>
      </c>
    </row>
    <row r="1039" spans="1:18" x14ac:dyDescent="0.2">
      <c r="A1039" s="3">
        <v>18</v>
      </c>
      <c r="B1039" s="3" t="s">
        <v>44</v>
      </c>
      <c r="C1039" s="3" t="s">
        <v>18</v>
      </c>
      <c r="D1039" s="17">
        <v>9.25</v>
      </c>
      <c r="E1039" s="17">
        <v>8.5</v>
      </c>
      <c r="F1039" s="10">
        <f t="shared" si="112"/>
        <v>0.91891891891891897</v>
      </c>
      <c r="G1039" s="10">
        <f t="shared" si="113"/>
        <v>8.1081081081081086E-2</v>
      </c>
      <c r="H1039" s="17">
        <f t="shared" si="114"/>
        <v>0.75</v>
      </c>
      <c r="I1039" s="11">
        <v>1.6203703703703703E-4</v>
      </c>
      <c r="J1039" s="11">
        <v>1.5740740740740741E-3</v>
      </c>
      <c r="K1039" s="8">
        <v>0.27959490740740739</v>
      </c>
      <c r="L1039" s="11">
        <v>2.5925925925925925E-3</v>
      </c>
      <c r="M1039" s="10">
        <v>0.83779999999999999</v>
      </c>
      <c r="N1039" s="2">
        <f t="shared" si="115"/>
        <v>6</v>
      </c>
      <c r="O1039" s="2">
        <f t="shared" si="116"/>
        <v>42</v>
      </c>
      <c r="P1039" s="7">
        <f t="shared" si="117"/>
        <v>6.7</v>
      </c>
      <c r="Q1039" s="4">
        <v>45496</v>
      </c>
      <c r="R1039" s="5">
        <f t="shared" si="118"/>
        <v>30</v>
      </c>
    </row>
    <row r="1040" spans="1:18" x14ac:dyDescent="0.2">
      <c r="A1040" s="3">
        <v>19</v>
      </c>
      <c r="B1040" s="3" t="s">
        <v>45</v>
      </c>
      <c r="C1040" s="3" t="s">
        <v>19</v>
      </c>
      <c r="D1040" s="17">
        <v>46.25</v>
      </c>
      <c r="E1040" s="17">
        <v>41.75</v>
      </c>
      <c r="F1040" s="10">
        <f t="shared" si="112"/>
        <v>0.9027027027027027</v>
      </c>
      <c r="G1040" s="10">
        <f t="shared" si="113"/>
        <v>9.7297297297297303E-2</v>
      </c>
      <c r="H1040" s="17">
        <f t="shared" si="114"/>
        <v>4.5</v>
      </c>
      <c r="I1040" s="11">
        <v>2.0833333333333335E-4</v>
      </c>
      <c r="J1040" s="11">
        <v>1.8865740740740742E-3</v>
      </c>
      <c r="K1040" s="8">
        <v>0.4362847222222222</v>
      </c>
      <c r="L1040" s="11">
        <v>4.3055555555555555E-3</v>
      </c>
      <c r="M1040" s="10">
        <v>0.73509999999999998</v>
      </c>
      <c r="N1040" s="2">
        <f t="shared" si="115"/>
        <v>10</v>
      </c>
      <c r="O1040" s="2">
        <f t="shared" si="116"/>
        <v>28</v>
      </c>
      <c r="P1040" s="7">
        <f t="shared" si="117"/>
        <v>10.466666666666667</v>
      </c>
      <c r="Q1040" s="4">
        <v>45481</v>
      </c>
      <c r="R1040" s="5">
        <f t="shared" si="118"/>
        <v>28</v>
      </c>
    </row>
    <row r="1041" spans="1:18" x14ac:dyDescent="0.2">
      <c r="A1041" s="3">
        <v>20</v>
      </c>
      <c r="B1041" s="3" t="s">
        <v>46</v>
      </c>
      <c r="C1041" s="3" t="s">
        <v>20</v>
      </c>
      <c r="D1041" s="17">
        <v>34.75</v>
      </c>
      <c r="E1041" s="17">
        <v>33</v>
      </c>
      <c r="F1041" s="10">
        <f t="shared" si="112"/>
        <v>0.94964028776978415</v>
      </c>
      <c r="G1041" s="10">
        <f t="shared" si="113"/>
        <v>5.0359712230215826E-2</v>
      </c>
      <c r="H1041" s="17">
        <f t="shared" si="114"/>
        <v>1.75</v>
      </c>
      <c r="I1041" s="11">
        <v>1.1574074074074075E-4</v>
      </c>
      <c r="J1041" s="11">
        <v>2.0486111111111113E-3</v>
      </c>
      <c r="K1041" s="8">
        <v>0.2661574074074074</v>
      </c>
      <c r="L1041" s="11">
        <v>2.4074074074074076E-3</v>
      </c>
      <c r="M1041" s="10">
        <v>0.88319999999999999</v>
      </c>
      <c r="N1041" s="2">
        <f t="shared" si="115"/>
        <v>6</v>
      </c>
      <c r="O1041" s="2">
        <f t="shared" si="116"/>
        <v>23</v>
      </c>
      <c r="P1041" s="7">
        <f t="shared" si="117"/>
        <v>6.3833333333333337</v>
      </c>
      <c r="Q1041" s="4">
        <v>45498</v>
      </c>
      <c r="R1041" s="5">
        <f t="shared" si="118"/>
        <v>30</v>
      </c>
    </row>
    <row r="1042" spans="1:18" x14ac:dyDescent="0.2">
      <c r="A1042" s="3">
        <v>1</v>
      </c>
      <c r="B1042" s="3" t="s">
        <v>30</v>
      </c>
      <c r="C1042" s="3" t="s">
        <v>1</v>
      </c>
      <c r="D1042" s="17">
        <v>3.25</v>
      </c>
      <c r="E1042" s="17">
        <v>2.75</v>
      </c>
      <c r="F1042" s="10">
        <f t="shared" si="112"/>
        <v>0.84615384615384615</v>
      </c>
      <c r="G1042" s="10">
        <f t="shared" si="113"/>
        <v>0.15384615384615385</v>
      </c>
      <c r="H1042" s="17">
        <f t="shared" si="114"/>
        <v>0.5</v>
      </c>
      <c r="I1042" s="11">
        <v>5.3240740740740744E-4</v>
      </c>
      <c r="J1042" s="11">
        <v>1.4699074074074074E-3</v>
      </c>
      <c r="K1042" s="8">
        <v>0.27045138888888887</v>
      </c>
      <c r="L1042" s="11">
        <v>1.7939814814814815E-3</v>
      </c>
      <c r="M1042" s="10">
        <v>0.41670000000000001</v>
      </c>
      <c r="N1042" s="2">
        <f t="shared" si="115"/>
        <v>6</v>
      </c>
      <c r="O1042" s="2">
        <f t="shared" si="116"/>
        <v>29</v>
      </c>
      <c r="P1042" s="7">
        <f t="shared" si="117"/>
        <v>6.4833333333333334</v>
      </c>
      <c r="Q1042" s="4">
        <v>45490</v>
      </c>
      <c r="R1042" s="5">
        <f t="shared" si="118"/>
        <v>29</v>
      </c>
    </row>
    <row r="1043" spans="1:18" x14ac:dyDescent="0.2">
      <c r="A1043" s="3">
        <v>2</v>
      </c>
      <c r="B1043" s="3" t="s">
        <v>31</v>
      </c>
      <c r="C1043" s="3" t="s">
        <v>2</v>
      </c>
      <c r="D1043" s="17">
        <v>40.25</v>
      </c>
      <c r="E1043" s="17">
        <v>38</v>
      </c>
      <c r="F1043" s="10">
        <f t="shared" si="112"/>
        <v>0.94409937888198758</v>
      </c>
      <c r="G1043" s="10">
        <f t="shared" si="113"/>
        <v>5.5900621118012424E-2</v>
      </c>
      <c r="H1043" s="17">
        <f t="shared" si="114"/>
        <v>2.25</v>
      </c>
      <c r="I1043" s="11">
        <v>2.6620370370370372E-4</v>
      </c>
      <c r="J1043" s="11">
        <v>1.712962962962963E-3</v>
      </c>
      <c r="K1043" s="8">
        <v>0.65546296296296291</v>
      </c>
      <c r="L1043" s="11">
        <v>1.9907407407407408E-3</v>
      </c>
      <c r="M1043" s="10">
        <v>0.69620000000000004</v>
      </c>
      <c r="N1043" s="2">
        <f t="shared" si="115"/>
        <v>15</v>
      </c>
      <c r="O1043" s="2">
        <f t="shared" si="116"/>
        <v>43</v>
      </c>
      <c r="P1043" s="7">
        <f t="shared" si="117"/>
        <v>15.716666666666667</v>
      </c>
      <c r="Q1043" s="4">
        <v>45498</v>
      </c>
      <c r="R1043" s="5">
        <f t="shared" si="118"/>
        <v>30</v>
      </c>
    </row>
    <row r="1044" spans="1:18" x14ac:dyDescent="0.2">
      <c r="A1044" s="3">
        <v>3</v>
      </c>
      <c r="B1044" s="3" t="s">
        <v>32</v>
      </c>
      <c r="C1044" s="3" t="s">
        <v>3</v>
      </c>
      <c r="D1044" s="17">
        <v>37.25</v>
      </c>
      <c r="E1044" s="17">
        <v>36</v>
      </c>
      <c r="F1044" s="10">
        <f t="shared" si="112"/>
        <v>0.96644295302013428</v>
      </c>
      <c r="G1044" s="10">
        <f t="shared" si="113"/>
        <v>3.3557046979865772E-2</v>
      </c>
      <c r="H1044" s="17">
        <f t="shared" si="114"/>
        <v>1.25</v>
      </c>
      <c r="I1044" s="11">
        <v>1.7361111111111112E-4</v>
      </c>
      <c r="J1044" s="11">
        <v>1.9212962962962964E-3</v>
      </c>
      <c r="K1044" s="8">
        <v>0.75657407407407407</v>
      </c>
      <c r="L1044" s="11">
        <v>2.0949074074074073E-3</v>
      </c>
      <c r="M1044" s="10">
        <v>0.83109999999999995</v>
      </c>
      <c r="N1044" s="2">
        <f t="shared" si="115"/>
        <v>18</v>
      </c>
      <c r="O1044" s="2">
        <f t="shared" si="116"/>
        <v>9</v>
      </c>
      <c r="P1044" s="7">
        <f t="shared" si="117"/>
        <v>18.149999999999999</v>
      </c>
      <c r="Q1044" s="4">
        <v>45492</v>
      </c>
      <c r="R1044" s="5">
        <f t="shared" si="118"/>
        <v>29</v>
      </c>
    </row>
    <row r="1045" spans="1:18" x14ac:dyDescent="0.2">
      <c r="A1045" s="3">
        <v>4</v>
      </c>
      <c r="B1045" s="3" t="s">
        <v>33</v>
      </c>
      <c r="C1045" s="3" t="s">
        <v>4</v>
      </c>
      <c r="D1045" s="17">
        <v>44.5</v>
      </c>
      <c r="E1045" s="17">
        <v>41.75</v>
      </c>
      <c r="F1045" s="10">
        <f t="shared" si="112"/>
        <v>0.9382022471910112</v>
      </c>
      <c r="G1045" s="10">
        <f t="shared" si="113"/>
        <v>6.1797752808988762E-2</v>
      </c>
      <c r="H1045" s="17">
        <f t="shared" si="114"/>
        <v>2.75</v>
      </c>
      <c r="I1045" s="11">
        <v>2.5462962962962961E-4</v>
      </c>
      <c r="J1045" s="11">
        <v>1.8749999999999999E-3</v>
      </c>
      <c r="K1045" s="8">
        <v>0.42390046296296297</v>
      </c>
      <c r="L1045" s="11">
        <v>3.7499999999999999E-3</v>
      </c>
      <c r="M1045" s="10">
        <v>0.74860000000000004</v>
      </c>
      <c r="N1045" s="2">
        <f t="shared" si="115"/>
        <v>10</v>
      </c>
      <c r="O1045" s="2">
        <f t="shared" si="116"/>
        <v>10</v>
      </c>
      <c r="P1045" s="7">
        <f t="shared" si="117"/>
        <v>10.166666666666666</v>
      </c>
      <c r="Q1045" s="4">
        <v>45494</v>
      </c>
      <c r="R1045" s="5">
        <f t="shared" si="118"/>
        <v>30</v>
      </c>
    </row>
    <row r="1046" spans="1:18" x14ac:dyDescent="0.2">
      <c r="A1046" s="3">
        <v>5</v>
      </c>
      <c r="B1046" s="3" t="s">
        <v>34</v>
      </c>
      <c r="C1046" s="3" t="s">
        <v>5</v>
      </c>
      <c r="D1046" s="17">
        <v>56</v>
      </c>
      <c r="E1046" s="17">
        <v>52.5</v>
      </c>
      <c r="F1046" s="10">
        <f t="shared" si="112"/>
        <v>0.9375</v>
      </c>
      <c r="G1046" s="10">
        <f t="shared" si="113"/>
        <v>6.25E-2</v>
      </c>
      <c r="H1046" s="17">
        <f t="shared" si="114"/>
        <v>3.5</v>
      </c>
      <c r="I1046" s="11">
        <v>2.4305555555555555E-4</v>
      </c>
      <c r="J1046" s="11">
        <v>2.0833333333333333E-3</v>
      </c>
      <c r="K1046" s="8">
        <v>0.91387731481481482</v>
      </c>
      <c r="L1046" s="11">
        <v>3.3217592592592591E-3</v>
      </c>
      <c r="M1046" s="10">
        <v>0.72519999999999996</v>
      </c>
      <c r="N1046" s="2">
        <f t="shared" si="115"/>
        <v>21</v>
      </c>
      <c r="O1046" s="2">
        <f t="shared" si="116"/>
        <v>55</v>
      </c>
      <c r="P1046" s="7">
        <f t="shared" si="117"/>
        <v>21.916666666666668</v>
      </c>
      <c r="Q1046" s="4">
        <v>45500</v>
      </c>
      <c r="R1046" s="5">
        <f t="shared" si="118"/>
        <v>30</v>
      </c>
    </row>
    <row r="1047" spans="1:18" x14ac:dyDescent="0.2">
      <c r="A1047" s="3">
        <v>6</v>
      </c>
      <c r="B1047" s="3" t="s">
        <v>35</v>
      </c>
      <c r="C1047" s="3" t="s">
        <v>6</v>
      </c>
      <c r="D1047" s="17">
        <v>69.25</v>
      </c>
      <c r="E1047" s="17">
        <v>68.25</v>
      </c>
      <c r="F1047" s="10">
        <f t="shared" si="112"/>
        <v>0.98555956678700363</v>
      </c>
      <c r="G1047" s="10">
        <f t="shared" si="113"/>
        <v>1.444043321299639E-2</v>
      </c>
      <c r="H1047" s="17">
        <f t="shared" si="114"/>
        <v>1</v>
      </c>
      <c r="I1047" s="11">
        <v>1.1574074074074075E-4</v>
      </c>
      <c r="J1047" s="11">
        <v>1.3888888888888889E-3</v>
      </c>
      <c r="K1047" s="8">
        <v>4.0659722222222222E-2</v>
      </c>
      <c r="L1047" s="11">
        <v>1.4236111111111112E-3</v>
      </c>
      <c r="M1047" s="10">
        <v>0.89739999999999998</v>
      </c>
      <c r="N1047" s="2">
        <f t="shared" si="115"/>
        <v>0</v>
      </c>
      <c r="O1047" s="2">
        <f t="shared" si="116"/>
        <v>58</v>
      </c>
      <c r="P1047" s="7">
        <f t="shared" si="117"/>
        <v>0.96666666666666667</v>
      </c>
      <c r="Q1047" s="4">
        <v>45489</v>
      </c>
      <c r="R1047" s="5">
        <f t="shared" si="118"/>
        <v>29</v>
      </c>
    </row>
    <row r="1048" spans="1:18" x14ac:dyDescent="0.2">
      <c r="A1048" s="3">
        <v>7</v>
      </c>
      <c r="B1048" s="3" t="s">
        <v>36</v>
      </c>
      <c r="C1048" s="3" t="s">
        <v>7</v>
      </c>
      <c r="D1048" s="17">
        <v>47</v>
      </c>
      <c r="E1048" s="17">
        <v>43</v>
      </c>
      <c r="F1048" s="10">
        <f t="shared" si="112"/>
        <v>0.91489361702127658</v>
      </c>
      <c r="G1048" s="10">
        <f t="shared" si="113"/>
        <v>8.5106382978723402E-2</v>
      </c>
      <c r="H1048" s="17">
        <f t="shared" si="114"/>
        <v>4</v>
      </c>
      <c r="I1048" s="11">
        <v>2.3148148148148149E-4</v>
      </c>
      <c r="J1048" s="11">
        <v>1.8634259259259259E-3</v>
      </c>
      <c r="K1048" s="8">
        <v>0.82461805555555556</v>
      </c>
      <c r="L1048" s="11">
        <v>2.5000000000000001E-3</v>
      </c>
      <c r="M1048" s="10">
        <v>0.72189999999999999</v>
      </c>
      <c r="N1048" s="2">
        <f t="shared" si="115"/>
        <v>19</v>
      </c>
      <c r="O1048" s="2">
        <f t="shared" si="116"/>
        <v>47</v>
      </c>
      <c r="P1048" s="7">
        <f t="shared" si="117"/>
        <v>19.783333333333335</v>
      </c>
      <c r="Q1048" s="4">
        <v>45494</v>
      </c>
      <c r="R1048" s="5">
        <f t="shared" si="118"/>
        <v>30</v>
      </c>
    </row>
    <row r="1049" spans="1:18" x14ac:dyDescent="0.2">
      <c r="A1049" s="3">
        <v>8</v>
      </c>
      <c r="B1049" s="3" t="s">
        <v>37</v>
      </c>
      <c r="C1049" s="3" t="s">
        <v>8</v>
      </c>
      <c r="D1049" s="17">
        <v>6.5</v>
      </c>
      <c r="E1049" s="17">
        <v>5.5</v>
      </c>
      <c r="F1049" s="10">
        <f t="shared" si="112"/>
        <v>0.84615384615384615</v>
      </c>
      <c r="G1049" s="10">
        <f t="shared" si="113"/>
        <v>0.15384615384615385</v>
      </c>
      <c r="H1049" s="17">
        <f t="shared" si="114"/>
        <v>1</v>
      </c>
      <c r="I1049" s="11">
        <v>3.9351851851851852E-4</v>
      </c>
      <c r="J1049" s="11">
        <v>1.6550925925925926E-3</v>
      </c>
      <c r="K1049" s="8">
        <v>0.14613425925925927</v>
      </c>
      <c r="L1049" s="11">
        <v>4.3750000000000004E-3</v>
      </c>
      <c r="M1049" s="10">
        <v>0.68</v>
      </c>
      <c r="N1049" s="2">
        <f t="shared" si="115"/>
        <v>3</v>
      </c>
      <c r="O1049" s="2">
        <f t="shared" si="116"/>
        <v>30</v>
      </c>
      <c r="P1049" s="7">
        <f t="shared" si="117"/>
        <v>3.5</v>
      </c>
      <c r="Q1049" s="4">
        <v>45498</v>
      </c>
      <c r="R1049" s="5">
        <f t="shared" si="118"/>
        <v>30</v>
      </c>
    </row>
    <row r="1050" spans="1:18" x14ac:dyDescent="0.2">
      <c r="A1050" s="3">
        <v>9</v>
      </c>
      <c r="B1050" s="3" t="s">
        <v>38</v>
      </c>
      <c r="C1050" s="3" t="s">
        <v>9</v>
      </c>
      <c r="D1050" s="17">
        <v>44.25</v>
      </c>
      <c r="E1050" s="17">
        <v>41.75</v>
      </c>
      <c r="F1050" s="10">
        <f t="shared" si="112"/>
        <v>0.94350282485875703</v>
      </c>
      <c r="G1050" s="10">
        <f t="shared" si="113"/>
        <v>5.6497175141242938E-2</v>
      </c>
      <c r="H1050" s="17">
        <f t="shared" si="114"/>
        <v>2.5</v>
      </c>
      <c r="I1050" s="11">
        <v>4.0509259259259258E-4</v>
      </c>
      <c r="J1050" s="11">
        <v>2.0370370370370369E-3</v>
      </c>
      <c r="K1050" s="8">
        <v>0.40972222222222221</v>
      </c>
      <c r="L1050" s="11">
        <v>2.2569444444444442E-3</v>
      </c>
      <c r="M1050" s="10">
        <v>0.5625</v>
      </c>
      <c r="N1050" s="2">
        <f t="shared" si="115"/>
        <v>9</v>
      </c>
      <c r="O1050" s="2">
        <f t="shared" si="116"/>
        <v>50</v>
      </c>
      <c r="P1050" s="7">
        <f t="shared" si="117"/>
        <v>9.8333333333333339</v>
      </c>
      <c r="Q1050" s="4">
        <v>45475</v>
      </c>
      <c r="R1050" s="5">
        <f t="shared" si="118"/>
        <v>27</v>
      </c>
    </row>
    <row r="1051" spans="1:18" x14ac:dyDescent="0.2">
      <c r="A1051" s="3">
        <v>10</v>
      </c>
      <c r="B1051" s="3" t="s">
        <v>39</v>
      </c>
      <c r="C1051" s="3" t="s">
        <v>10</v>
      </c>
      <c r="D1051" s="17">
        <v>37.25</v>
      </c>
      <c r="E1051" s="17">
        <v>36</v>
      </c>
      <c r="F1051" s="10">
        <f t="shared" si="112"/>
        <v>0.96644295302013428</v>
      </c>
      <c r="G1051" s="10">
        <f t="shared" si="113"/>
        <v>3.3557046979865772E-2</v>
      </c>
      <c r="H1051" s="17">
        <f t="shared" si="114"/>
        <v>1.25</v>
      </c>
      <c r="I1051" s="11">
        <v>3.2407407407407406E-4</v>
      </c>
      <c r="J1051" s="11">
        <v>1.9328703703703704E-3</v>
      </c>
      <c r="K1051" s="8">
        <v>0.83829861111111115</v>
      </c>
      <c r="L1051" s="11">
        <v>2.638888888888889E-3</v>
      </c>
      <c r="M1051" s="10">
        <v>0.66220000000000001</v>
      </c>
      <c r="N1051" s="2">
        <f t="shared" si="115"/>
        <v>20</v>
      </c>
      <c r="O1051" s="2">
        <f t="shared" si="116"/>
        <v>7</v>
      </c>
      <c r="P1051" s="7">
        <f t="shared" si="117"/>
        <v>20.116666666666667</v>
      </c>
      <c r="Q1051" s="4">
        <v>45491</v>
      </c>
      <c r="R1051" s="5">
        <f t="shared" si="118"/>
        <v>29</v>
      </c>
    </row>
    <row r="1052" spans="1:18" x14ac:dyDescent="0.2">
      <c r="A1052" s="3">
        <v>11</v>
      </c>
      <c r="B1052" s="3" t="s">
        <v>40</v>
      </c>
      <c r="C1052" s="3" t="s">
        <v>11</v>
      </c>
      <c r="D1052" s="17">
        <v>36.75</v>
      </c>
      <c r="E1052" s="17">
        <v>36.75</v>
      </c>
      <c r="F1052" s="10">
        <f t="shared" si="112"/>
        <v>1</v>
      </c>
      <c r="G1052" s="10">
        <f t="shared" si="113"/>
        <v>0</v>
      </c>
      <c r="H1052" s="17">
        <f t="shared" si="114"/>
        <v>0</v>
      </c>
      <c r="I1052" s="11">
        <v>1.273148148148148E-4</v>
      </c>
      <c r="J1052" s="11">
        <v>1.9791666666666668E-3</v>
      </c>
      <c r="K1052" s="8">
        <v>0.36366898148148147</v>
      </c>
      <c r="L1052" s="11">
        <v>1.4236111111111112E-3</v>
      </c>
      <c r="M1052" s="10">
        <v>0.85709999999999997</v>
      </c>
      <c r="N1052" s="2">
        <f t="shared" si="115"/>
        <v>8</v>
      </c>
      <c r="O1052" s="2">
        <f t="shared" si="116"/>
        <v>43</v>
      </c>
      <c r="P1052" s="7">
        <f t="shared" si="117"/>
        <v>8.7166666666666668</v>
      </c>
      <c r="Q1052" s="4">
        <v>45485</v>
      </c>
      <c r="R1052" s="5">
        <f t="shared" si="118"/>
        <v>28</v>
      </c>
    </row>
    <row r="1053" spans="1:18" x14ac:dyDescent="0.2">
      <c r="A1053" s="3">
        <v>12</v>
      </c>
      <c r="B1053" s="3" t="s">
        <v>41</v>
      </c>
      <c r="C1053" s="3" t="s">
        <v>12</v>
      </c>
      <c r="D1053" s="17">
        <v>35</v>
      </c>
      <c r="E1053" s="17">
        <v>33.5</v>
      </c>
      <c r="F1053" s="10">
        <f t="shared" si="112"/>
        <v>0.95714285714285718</v>
      </c>
      <c r="G1053" s="10">
        <f t="shared" si="113"/>
        <v>4.2857142857142858E-2</v>
      </c>
      <c r="H1053" s="17">
        <f t="shared" si="114"/>
        <v>1.5</v>
      </c>
      <c r="I1053" s="11">
        <v>2.199074074074074E-4</v>
      </c>
      <c r="J1053" s="11">
        <v>1.8981481481481482E-3</v>
      </c>
      <c r="K1053" s="8">
        <v>8.1365740740740738E-2</v>
      </c>
      <c r="L1053" s="11">
        <v>5.7754629629629631E-3</v>
      </c>
      <c r="M1053" s="10">
        <v>0.78569999999999995</v>
      </c>
      <c r="N1053" s="2">
        <f t="shared" si="115"/>
        <v>1</v>
      </c>
      <c r="O1053" s="2">
        <f t="shared" si="116"/>
        <v>57</v>
      </c>
      <c r="P1053" s="7">
        <f t="shared" si="117"/>
        <v>1.95</v>
      </c>
      <c r="Q1053" s="4">
        <v>45484</v>
      </c>
      <c r="R1053" s="5">
        <f t="shared" si="118"/>
        <v>28</v>
      </c>
    </row>
    <row r="1054" spans="1:18" x14ac:dyDescent="0.2">
      <c r="A1054" s="3">
        <v>13</v>
      </c>
      <c r="B1054" s="3" t="s">
        <v>42</v>
      </c>
      <c r="C1054" s="3" t="s">
        <v>13</v>
      </c>
      <c r="D1054" s="17">
        <v>44.25</v>
      </c>
      <c r="E1054" s="17">
        <v>40.75</v>
      </c>
      <c r="F1054" s="10">
        <f t="shared" si="112"/>
        <v>0.92090395480225984</v>
      </c>
      <c r="G1054" s="10">
        <f t="shared" si="113"/>
        <v>7.909604519774012E-2</v>
      </c>
      <c r="H1054" s="17">
        <f t="shared" si="114"/>
        <v>3.5</v>
      </c>
      <c r="I1054" s="11">
        <v>2.199074074074074E-4</v>
      </c>
      <c r="J1054" s="11">
        <v>1.7939814814814815E-3</v>
      </c>
      <c r="K1054" s="8">
        <v>0.87678240740740743</v>
      </c>
      <c r="L1054" s="11">
        <v>5.0462962962962961E-3</v>
      </c>
      <c r="M1054" s="10">
        <v>0.7571</v>
      </c>
      <c r="N1054" s="2">
        <f t="shared" si="115"/>
        <v>21</v>
      </c>
      <c r="O1054" s="2">
        <f t="shared" si="116"/>
        <v>2</v>
      </c>
      <c r="P1054" s="7">
        <f t="shared" si="117"/>
        <v>21.033333333333335</v>
      </c>
      <c r="Q1054" s="4">
        <v>45498</v>
      </c>
      <c r="R1054" s="5">
        <f t="shared" si="118"/>
        <v>30</v>
      </c>
    </row>
    <row r="1055" spans="1:18" x14ac:dyDescent="0.2">
      <c r="A1055" s="3">
        <v>14</v>
      </c>
      <c r="B1055" s="3" t="s">
        <v>43</v>
      </c>
      <c r="C1055" s="3" t="s">
        <v>14</v>
      </c>
      <c r="D1055" s="17">
        <v>42.25</v>
      </c>
      <c r="E1055" s="17">
        <v>42.25</v>
      </c>
      <c r="F1055" s="10">
        <f t="shared" si="112"/>
        <v>1</v>
      </c>
      <c r="G1055" s="10">
        <f t="shared" si="113"/>
        <v>0</v>
      </c>
      <c r="H1055" s="17">
        <f t="shared" si="114"/>
        <v>0</v>
      </c>
      <c r="I1055" s="11">
        <v>1.0416666666666667E-4</v>
      </c>
      <c r="J1055" s="11">
        <v>1.9097222222222222E-3</v>
      </c>
      <c r="K1055" s="8">
        <v>0.49436342592592591</v>
      </c>
      <c r="L1055" s="11">
        <v>7.5231481481481482E-4</v>
      </c>
      <c r="M1055" s="10">
        <v>0.89939999999999998</v>
      </c>
      <c r="N1055" s="2">
        <f t="shared" si="115"/>
        <v>11</v>
      </c>
      <c r="O1055" s="2">
        <f t="shared" si="116"/>
        <v>51</v>
      </c>
      <c r="P1055" s="7">
        <f t="shared" si="117"/>
        <v>11.85</v>
      </c>
      <c r="Q1055" s="4">
        <v>45476</v>
      </c>
      <c r="R1055" s="5">
        <f t="shared" si="118"/>
        <v>27</v>
      </c>
    </row>
    <row r="1056" spans="1:18" x14ac:dyDescent="0.2">
      <c r="A1056" s="3">
        <v>15</v>
      </c>
      <c r="B1056" s="3" t="s">
        <v>47</v>
      </c>
      <c r="C1056" s="3" t="s">
        <v>15</v>
      </c>
      <c r="D1056" s="17">
        <v>6.5</v>
      </c>
      <c r="E1056" s="17">
        <v>5.25</v>
      </c>
      <c r="F1056" s="10">
        <f t="shared" si="112"/>
        <v>0.80769230769230771</v>
      </c>
      <c r="G1056" s="10">
        <f t="shared" si="113"/>
        <v>0.19230769230769232</v>
      </c>
      <c r="H1056" s="17">
        <f t="shared" si="114"/>
        <v>1.25</v>
      </c>
      <c r="I1056" s="11">
        <v>3.1250000000000001E-4</v>
      </c>
      <c r="J1056" s="11">
        <v>1.712962962962963E-3</v>
      </c>
      <c r="K1056" s="8">
        <v>0.66356481481481477</v>
      </c>
      <c r="L1056" s="11">
        <v>1.4351851851851852E-3</v>
      </c>
      <c r="M1056" s="10">
        <v>0.48</v>
      </c>
      <c r="N1056" s="2">
        <f t="shared" si="115"/>
        <v>15</v>
      </c>
      <c r="O1056" s="2">
        <f t="shared" si="116"/>
        <v>55</v>
      </c>
      <c r="P1056" s="7">
        <f t="shared" si="117"/>
        <v>15.916666666666666</v>
      </c>
      <c r="Q1056" s="4">
        <v>45500</v>
      </c>
      <c r="R1056" s="5">
        <f t="shared" si="118"/>
        <v>30</v>
      </c>
    </row>
    <row r="1057" spans="1:18" x14ac:dyDescent="0.2">
      <c r="A1057" s="3">
        <v>16</v>
      </c>
      <c r="B1057" s="3" t="s">
        <v>48</v>
      </c>
      <c r="C1057" s="3" t="s">
        <v>16</v>
      </c>
      <c r="D1057" s="17">
        <v>36.75</v>
      </c>
      <c r="E1057" s="17">
        <v>35</v>
      </c>
      <c r="F1057" s="10">
        <f t="shared" si="112"/>
        <v>0.95238095238095233</v>
      </c>
      <c r="G1057" s="10">
        <f t="shared" si="113"/>
        <v>4.7619047619047616E-2</v>
      </c>
      <c r="H1057" s="17">
        <f t="shared" si="114"/>
        <v>1.75</v>
      </c>
      <c r="I1057" s="11">
        <v>1.3888888888888889E-4</v>
      </c>
      <c r="J1057" s="11">
        <v>1.9444444444444444E-3</v>
      </c>
      <c r="K1057" s="8">
        <v>0.1181712962962963</v>
      </c>
      <c r="L1057" s="11">
        <v>1.5162037037037036E-3</v>
      </c>
      <c r="M1057" s="10">
        <v>0.85519999999999996</v>
      </c>
      <c r="N1057" s="2">
        <f t="shared" si="115"/>
        <v>2</v>
      </c>
      <c r="O1057" s="2">
        <f t="shared" si="116"/>
        <v>50</v>
      </c>
      <c r="P1057" s="7">
        <f t="shared" si="117"/>
        <v>2.8333333333333335</v>
      </c>
      <c r="Q1057" s="4">
        <v>45481</v>
      </c>
      <c r="R1057" s="5">
        <f t="shared" si="118"/>
        <v>28</v>
      </c>
    </row>
    <row r="1058" spans="1:18" x14ac:dyDescent="0.2">
      <c r="A1058" s="3">
        <v>17</v>
      </c>
      <c r="B1058" s="3" t="s">
        <v>49</v>
      </c>
      <c r="C1058" s="3" t="s">
        <v>17</v>
      </c>
      <c r="D1058" s="17">
        <v>31.75</v>
      </c>
      <c r="E1058" s="17">
        <v>30.5</v>
      </c>
      <c r="F1058" s="10">
        <f t="shared" si="112"/>
        <v>0.96062992125984248</v>
      </c>
      <c r="G1058" s="10">
        <f t="shared" si="113"/>
        <v>3.937007874015748E-2</v>
      </c>
      <c r="H1058" s="17">
        <f t="shared" si="114"/>
        <v>1.25</v>
      </c>
      <c r="I1058" s="11">
        <v>2.4305555555555555E-4</v>
      </c>
      <c r="J1058" s="11">
        <v>1.9444444444444444E-3</v>
      </c>
      <c r="K1058" s="8">
        <v>8.3923611111111115E-2</v>
      </c>
      <c r="L1058" s="11">
        <v>1.4699074074074074E-3</v>
      </c>
      <c r="M1058" s="10">
        <v>0.7087</v>
      </c>
      <c r="N1058" s="2">
        <f t="shared" si="115"/>
        <v>2</v>
      </c>
      <c r="O1058" s="2">
        <f t="shared" si="116"/>
        <v>0</v>
      </c>
      <c r="P1058" s="7">
        <f t="shared" si="117"/>
        <v>2</v>
      </c>
      <c r="Q1058" s="4">
        <v>45495</v>
      </c>
      <c r="R1058" s="5">
        <f t="shared" si="118"/>
        <v>30</v>
      </c>
    </row>
    <row r="1059" spans="1:18" x14ac:dyDescent="0.2">
      <c r="A1059" s="3">
        <v>18</v>
      </c>
      <c r="B1059" s="3" t="s">
        <v>44</v>
      </c>
      <c r="C1059" s="3" t="s">
        <v>18</v>
      </c>
      <c r="D1059" s="17">
        <v>35.25</v>
      </c>
      <c r="E1059" s="17">
        <v>33.75</v>
      </c>
      <c r="F1059" s="10">
        <f t="shared" si="112"/>
        <v>0.95744680851063835</v>
      </c>
      <c r="G1059" s="10">
        <f t="shared" si="113"/>
        <v>4.2553191489361701E-2</v>
      </c>
      <c r="H1059" s="17">
        <f t="shared" si="114"/>
        <v>1.5</v>
      </c>
      <c r="I1059" s="11">
        <v>1.9675925925925926E-4</v>
      </c>
      <c r="J1059" s="11">
        <v>1.7013888888888888E-3</v>
      </c>
      <c r="K1059" s="8">
        <v>0.64965277777777775</v>
      </c>
      <c r="L1059" s="11">
        <v>2.8703703703703703E-3</v>
      </c>
      <c r="M1059" s="10">
        <v>0.78010000000000002</v>
      </c>
      <c r="N1059" s="2">
        <f t="shared" si="115"/>
        <v>15</v>
      </c>
      <c r="O1059" s="2">
        <f t="shared" si="116"/>
        <v>35</v>
      </c>
      <c r="P1059" s="7">
        <f t="shared" si="117"/>
        <v>15.583333333333334</v>
      </c>
      <c r="Q1059" s="4">
        <v>45503</v>
      </c>
      <c r="R1059" s="5">
        <f t="shared" si="118"/>
        <v>31</v>
      </c>
    </row>
    <row r="1060" spans="1:18" x14ac:dyDescent="0.2">
      <c r="A1060" s="3">
        <v>19</v>
      </c>
      <c r="B1060" s="3" t="s">
        <v>45</v>
      </c>
      <c r="C1060" s="3" t="s">
        <v>19</v>
      </c>
      <c r="D1060" s="17">
        <v>52</v>
      </c>
      <c r="E1060" s="17">
        <v>45.25</v>
      </c>
      <c r="F1060" s="10">
        <f t="shared" si="112"/>
        <v>0.87019230769230771</v>
      </c>
      <c r="G1060" s="10">
        <f t="shared" si="113"/>
        <v>0.12980769230769232</v>
      </c>
      <c r="H1060" s="17">
        <f t="shared" si="114"/>
        <v>6.75</v>
      </c>
      <c r="I1060" s="11">
        <v>4.3981481481481481E-4</v>
      </c>
      <c r="J1060" s="11">
        <v>1.8402777777777777E-3</v>
      </c>
      <c r="K1060" s="8">
        <v>0.79873842592592592</v>
      </c>
      <c r="L1060" s="11">
        <v>2.8703703703703703E-3</v>
      </c>
      <c r="M1060" s="10">
        <v>0.49020000000000002</v>
      </c>
      <c r="N1060" s="2">
        <f t="shared" si="115"/>
        <v>19</v>
      </c>
      <c r="O1060" s="2">
        <f t="shared" si="116"/>
        <v>10</v>
      </c>
      <c r="P1060" s="7">
        <f t="shared" si="117"/>
        <v>19.166666666666668</v>
      </c>
      <c r="Q1060" s="4">
        <v>45484</v>
      </c>
      <c r="R1060" s="5">
        <f t="shared" si="118"/>
        <v>28</v>
      </c>
    </row>
    <row r="1061" spans="1:18" x14ac:dyDescent="0.2">
      <c r="A1061" s="3">
        <v>20</v>
      </c>
      <c r="B1061" s="3" t="s">
        <v>46</v>
      </c>
      <c r="C1061" s="3" t="s">
        <v>20</v>
      </c>
      <c r="D1061" s="17">
        <v>44.5</v>
      </c>
      <c r="E1061" s="17">
        <v>40.75</v>
      </c>
      <c r="F1061" s="10">
        <f t="shared" si="112"/>
        <v>0.9157303370786517</v>
      </c>
      <c r="G1061" s="10">
        <f t="shared" si="113"/>
        <v>8.4269662921348312E-2</v>
      </c>
      <c r="H1061" s="17">
        <f t="shared" si="114"/>
        <v>3.75</v>
      </c>
      <c r="I1061" s="11">
        <v>3.8194444444444446E-4</v>
      </c>
      <c r="J1061" s="11">
        <v>2.0138888888888888E-3</v>
      </c>
      <c r="K1061" s="8">
        <v>0.31385416666666666</v>
      </c>
      <c r="L1061" s="11">
        <v>3.449074074074074E-3</v>
      </c>
      <c r="M1061" s="10">
        <v>0.54800000000000004</v>
      </c>
      <c r="N1061" s="2">
        <f t="shared" si="115"/>
        <v>7</v>
      </c>
      <c r="O1061" s="2">
        <f t="shared" si="116"/>
        <v>31</v>
      </c>
      <c r="P1061" s="7">
        <f t="shared" si="117"/>
        <v>7.5166666666666666</v>
      </c>
      <c r="Q1061" s="4">
        <v>45490</v>
      </c>
      <c r="R1061" s="5">
        <f t="shared" si="118"/>
        <v>29</v>
      </c>
    </row>
    <row r="1062" spans="1:18" x14ac:dyDescent="0.2">
      <c r="A1062" s="3">
        <v>1</v>
      </c>
      <c r="B1062" s="3" t="s">
        <v>30</v>
      </c>
      <c r="C1062" s="3" t="s">
        <v>1</v>
      </c>
      <c r="D1062" s="17">
        <v>49.5</v>
      </c>
      <c r="E1062" s="17">
        <v>47.5</v>
      </c>
      <c r="F1062" s="10">
        <f t="shared" si="112"/>
        <v>0.95959595959595956</v>
      </c>
      <c r="G1062" s="10">
        <f t="shared" si="113"/>
        <v>4.0404040404040407E-2</v>
      </c>
      <c r="H1062" s="17">
        <f t="shared" si="114"/>
        <v>2</v>
      </c>
      <c r="I1062" s="11">
        <v>2.8935185185185184E-4</v>
      </c>
      <c r="J1062" s="11">
        <v>1.7592592592592592E-3</v>
      </c>
      <c r="K1062" s="8">
        <v>0.37961805555555556</v>
      </c>
      <c r="L1062" s="11">
        <v>1.6435185185185185E-3</v>
      </c>
      <c r="M1062" s="10">
        <v>0.67010000000000003</v>
      </c>
      <c r="N1062" s="2">
        <f t="shared" si="115"/>
        <v>9</v>
      </c>
      <c r="O1062" s="2">
        <f t="shared" si="116"/>
        <v>6</v>
      </c>
      <c r="P1062" s="7">
        <f t="shared" si="117"/>
        <v>9.1</v>
      </c>
      <c r="Q1062" s="4">
        <v>45489</v>
      </c>
      <c r="R1062" s="5">
        <f t="shared" si="118"/>
        <v>29</v>
      </c>
    </row>
    <row r="1063" spans="1:18" x14ac:dyDescent="0.2">
      <c r="A1063" s="3">
        <v>2</v>
      </c>
      <c r="B1063" s="3" t="s">
        <v>31</v>
      </c>
      <c r="C1063" s="3" t="s">
        <v>2</v>
      </c>
      <c r="D1063" s="17">
        <v>5.25</v>
      </c>
      <c r="E1063" s="17">
        <v>4.25</v>
      </c>
      <c r="F1063" s="10">
        <f t="shared" si="112"/>
        <v>0.80952380952380953</v>
      </c>
      <c r="G1063" s="10">
        <f t="shared" si="113"/>
        <v>0.19047619047619047</v>
      </c>
      <c r="H1063" s="17">
        <f t="shared" si="114"/>
        <v>1</v>
      </c>
      <c r="I1063" s="11">
        <v>5.0925925925925921E-4</v>
      </c>
      <c r="J1063" s="11">
        <v>2.4421296296296296E-3</v>
      </c>
      <c r="K1063" s="8">
        <v>0.73810185185185184</v>
      </c>
      <c r="L1063" s="11">
        <v>3.2060185185185186E-3</v>
      </c>
      <c r="M1063" s="10">
        <v>0.47620000000000001</v>
      </c>
      <c r="N1063" s="2">
        <f t="shared" si="115"/>
        <v>17</v>
      </c>
      <c r="O1063" s="2">
        <f t="shared" si="116"/>
        <v>42</v>
      </c>
      <c r="P1063" s="7">
        <f t="shared" si="117"/>
        <v>17.7</v>
      </c>
      <c r="Q1063" s="4">
        <v>45501</v>
      </c>
      <c r="R1063" s="5">
        <f t="shared" si="118"/>
        <v>31</v>
      </c>
    </row>
    <row r="1064" spans="1:18" x14ac:dyDescent="0.2">
      <c r="A1064" s="3">
        <v>3</v>
      </c>
      <c r="B1064" s="3" t="s">
        <v>32</v>
      </c>
      <c r="C1064" s="3" t="s">
        <v>3</v>
      </c>
      <c r="D1064" s="17">
        <v>42.75</v>
      </c>
      <c r="E1064" s="17">
        <v>40.25</v>
      </c>
      <c r="F1064" s="10">
        <f t="shared" si="112"/>
        <v>0.94152046783625731</v>
      </c>
      <c r="G1064" s="10">
        <f t="shared" si="113"/>
        <v>5.8479532163742687E-2</v>
      </c>
      <c r="H1064" s="17">
        <f t="shared" si="114"/>
        <v>2.5</v>
      </c>
      <c r="I1064" s="11">
        <v>1.8518518518518518E-4</v>
      </c>
      <c r="J1064" s="11">
        <v>1.7939814814814815E-3</v>
      </c>
      <c r="K1064" s="8">
        <v>0.73525462962962962</v>
      </c>
      <c r="L1064" s="11">
        <v>4.3287037037037035E-3</v>
      </c>
      <c r="M1064" s="10">
        <v>0.81440000000000001</v>
      </c>
      <c r="N1064" s="2">
        <f t="shared" si="115"/>
        <v>17</v>
      </c>
      <c r="O1064" s="2">
        <f t="shared" si="116"/>
        <v>38</v>
      </c>
      <c r="P1064" s="7">
        <f t="shared" si="117"/>
        <v>17.633333333333333</v>
      </c>
      <c r="Q1064" s="4">
        <v>45479</v>
      </c>
      <c r="R1064" s="5">
        <f t="shared" si="118"/>
        <v>27</v>
      </c>
    </row>
    <row r="1065" spans="1:18" x14ac:dyDescent="0.2">
      <c r="A1065" s="3">
        <v>4</v>
      </c>
      <c r="B1065" s="3" t="s">
        <v>33</v>
      </c>
      <c r="C1065" s="3" t="s">
        <v>4</v>
      </c>
      <c r="D1065" s="17">
        <v>50</v>
      </c>
      <c r="E1065" s="17">
        <v>49</v>
      </c>
      <c r="F1065" s="10">
        <f t="shared" si="112"/>
        <v>0.98</v>
      </c>
      <c r="G1065" s="10">
        <f t="shared" si="113"/>
        <v>0.02</v>
      </c>
      <c r="H1065" s="17">
        <f t="shared" si="114"/>
        <v>1</v>
      </c>
      <c r="I1065" s="11">
        <v>1.0416666666666667E-4</v>
      </c>
      <c r="J1065" s="11">
        <v>1.9791666666666668E-3</v>
      </c>
      <c r="K1065" s="8">
        <v>0.82664351851851847</v>
      </c>
      <c r="L1065" s="11">
        <v>1.4004629629629629E-3</v>
      </c>
      <c r="M1065" s="10">
        <v>0.91920000000000002</v>
      </c>
      <c r="N1065" s="2">
        <f t="shared" si="115"/>
        <v>19</v>
      </c>
      <c r="O1065" s="2">
        <f t="shared" si="116"/>
        <v>50</v>
      </c>
      <c r="P1065" s="7">
        <f t="shared" si="117"/>
        <v>19.833333333333332</v>
      </c>
      <c r="Q1065" s="4">
        <v>45481</v>
      </c>
      <c r="R1065" s="5">
        <f t="shared" si="118"/>
        <v>28</v>
      </c>
    </row>
    <row r="1066" spans="1:18" x14ac:dyDescent="0.2">
      <c r="A1066" s="3">
        <v>5</v>
      </c>
      <c r="B1066" s="3" t="s">
        <v>34</v>
      </c>
      <c r="C1066" s="3" t="s">
        <v>5</v>
      </c>
      <c r="D1066" s="17">
        <v>41.5</v>
      </c>
      <c r="E1066" s="17">
        <v>39.25</v>
      </c>
      <c r="F1066" s="10">
        <f t="shared" si="112"/>
        <v>0.94578313253012047</v>
      </c>
      <c r="G1066" s="10">
        <f t="shared" si="113"/>
        <v>5.4216867469879519E-2</v>
      </c>
      <c r="H1066" s="17">
        <f t="shared" si="114"/>
        <v>2.25</v>
      </c>
      <c r="I1066" s="11">
        <v>2.7777777777777778E-4</v>
      </c>
      <c r="J1066" s="11">
        <v>1.8518518518518519E-3</v>
      </c>
      <c r="K1066" s="8">
        <v>0.51986111111111111</v>
      </c>
      <c r="L1066" s="11">
        <v>1.3194444444444445E-3</v>
      </c>
      <c r="M1066" s="10">
        <v>0.64629999999999999</v>
      </c>
      <c r="N1066" s="2">
        <f t="shared" si="115"/>
        <v>12</v>
      </c>
      <c r="O1066" s="2">
        <f t="shared" si="116"/>
        <v>28</v>
      </c>
      <c r="P1066" s="7">
        <f t="shared" si="117"/>
        <v>12.466666666666667</v>
      </c>
      <c r="Q1066" s="4">
        <v>45477</v>
      </c>
      <c r="R1066" s="5">
        <f t="shared" si="118"/>
        <v>27</v>
      </c>
    </row>
    <row r="1067" spans="1:18" x14ac:dyDescent="0.2">
      <c r="A1067" s="3">
        <v>6</v>
      </c>
      <c r="B1067" s="3" t="s">
        <v>35</v>
      </c>
      <c r="C1067" s="3" t="s">
        <v>6</v>
      </c>
      <c r="D1067" s="17">
        <v>57.5</v>
      </c>
      <c r="E1067" s="17">
        <v>54.25</v>
      </c>
      <c r="F1067" s="10">
        <f t="shared" si="112"/>
        <v>0.94347826086956521</v>
      </c>
      <c r="G1067" s="10">
        <f t="shared" si="113"/>
        <v>5.6521739130434782E-2</v>
      </c>
      <c r="H1067" s="17">
        <f t="shared" si="114"/>
        <v>3.25</v>
      </c>
      <c r="I1067" s="11">
        <v>3.1250000000000001E-4</v>
      </c>
      <c r="J1067" s="11">
        <v>1.8402777777777777E-3</v>
      </c>
      <c r="K1067" s="8">
        <v>0.52474537037037039</v>
      </c>
      <c r="L1067" s="11">
        <v>1.4236111111111112E-3</v>
      </c>
      <c r="M1067" s="10">
        <v>0.57210000000000005</v>
      </c>
      <c r="N1067" s="2">
        <f t="shared" si="115"/>
        <v>12</v>
      </c>
      <c r="O1067" s="2">
        <f t="shared" si="116"/>
        <v>35</v>
      </c>
      <c r="P1067" s="7">
        <f t="shared" si="117"/>
        <v>12.583333333333334</v>
      </c>
      <c r="Q1067" s="4">
        <v>45481</v>
      </c>
      <c r="R1067" s="5">
        <f t="shared" si="118"/>
        <v>28</v>
      </c>
    </row>
    <row r="1068" spans="1:18" x14ac:dyDescent="0.2">
      <c r="A1068" s="3">
        <v>7</v>
      </c>
      <c r="B1068" s="3" t="s">
        <v>36</v>
      </c>
      <c r="C1068" s="3" t="s">
        <v>7</v>
      </c>
      <c r="D1068" s="17">
        <v>43.5</v>
      </c>
      <c r="E1068" s="17">
        <v>42</v>
      </c>
      <c r="F1068" s="10">
        <f t="shared" si="112"/>
        <v>0.96551724137931039</v>
      </c>
      <c r="G1068" s="10">
        <f t="shared" si="113"/>
        <v>3.4482758620689655E-2</v>
      </c>
      <c r="H1068" s="17">
        <f t="shared" si="114"/>
        <v>1.5</v>
      </c>
      <c r="I1068" s="11">
        <v>2.7777777777777778E-4</v>
      </c>
      <c r="J1068" s="11">
        <v>2.0486111111111113E-3</v>
      </c>
      <c r="K1068" s="8">
        <v>0.66680555555555554</v>
      </c>
      <c r="L1068" s="11">
        <v>2.0138888888888888E-3</v>
      </c>
      <c r="M1068" s="10">
        <v>0.69589999999999996</v>
      </c>
      <c r="N1068" s="2">
        <f t="shared" si="115"/>
        <v>16</v>
      </c>
      <c r="O1068" s="2">
        <f t="shared" si="116"/>
        <v>0</v>
      </c>
      <c r="P1068" s="7">
        <f t="shared" si="117"/>
        <v>16</v>
      </c>
      <c r="Q1068" s="4">
        <v>45497</v>
      </c>
      <c r="R1068" s="5">
        <f t="shared" si="118"/>
        <v>30</v>
      </c>
    </row>
    <row r="1069" spans="1:18" x14ac:dyDescent="0.2">
      <c r="A1069" s="3">
        <v>8</v>
      </c>
      <c r="B1069" s="3" t="s">
        <v>37</v>
      </c>
      <c r="C1069" s="3" t="s">
        <v>8</v>
      </c>
      <c r="D1069" s="17">
        <v>60</v>
      </c>
      <c r="E1069" s="17">
        <v>46.25</v>
      </c>
      <c r="F1069" s="10">
        <f t="shared" si="112"/>
        <v>0.77083333333333337</v>
      </c>
      <c r="G1069" s="10">
        <f t="shared" si="113"/>
        <v>0.22916666666666666</v>
      </c>
      <c r="H1069" s="17">
        <f t="shared" si="114"/>
        <v>13.75</v>
      </c>
      <c r="I1069" s="11">
        <v>6.9444444444444447E-4</v>
      </c>
      <c r="J1069" s="11">
        <v>2.1064814814814813E-3</v>
      </c>
      <c r="K1069" s="8">
        <v>0.98540509259259257</v>
      </c>
      <c r="L1069" s="11">
        <v>3.472222222222222E-3</v>
      </c>
      <c r="M1069" s="10">
        <v>0.2979</v>
      </c>
      <c r="N1069" s="2">
        <f t="shared" si="115"/>
        <v>23</v>
      </c>
      <c r="O1069" s="2">
        <f t="shared" si="116"/>
        <v>38</v>
      </c>
      <c r="P1069" s="7">
        <f t="shared" si="117"/>
        <v>23.633333333333333</v>
      </c>
      <c r="Q1069" s="4">
        <v>45481</v>
      </c>
      <c r="R1069" s="5">
        <f t="shared" si="118"/>
        <v>28</v>
      </c>
    </row>
    <row r="1070" spans="1:18" x14ac:dyDescent="0.2">
      <c r="A1070" s="3">
        <v>9</v>
      </c>
      <c r="B1070" s="3" t="s">
        <v>38</v>
      </c>
      <c r="C1070" s="3" t="s">
        <v>9</v>
      </c>
      <c r="D1070" s="17">
        <v>8.75</v>
      </c>
      <c r="E1070" s="17">
        <v>6.75</v>
      </c>
      <c r="F1070" s="10">
        <f t="shared" si="112"/>
        <v>0.77142857142857146</v>
      </c>
      <c r="G1070" s="10">
        <f t="shared" si="113"/>
        <v>0.22857142857142856</v>
      </c>
      <c r="H1070" s="17">
        <f t="shared" si="114"/>
        <v>2</v>
      </c>
      <c r="I1070" s="11">
        <v>5.5555555555555556E-4</v>
      </c>
      <c r="J1070" s="11">
        <v>2.0370370370370369E-3</v>
      </c>
      <c r="K1070" s="8">
        <v>0.90386574074074078</v>
      </c>
      <c r="L1070" s="11">
        <v>2.6967592592592594E-3</v>
      </c>
      <c r="M1070" s="10">
        <v>0.43330000000000002</v>
      </c>
      <c r="N1070" s="2">
        <f t="shared" si="115"/>
        <v>21</v>
      </c>
      <c r="O1070" s="2">
        <f t="shared" si="116"/>
        <v>41</v>
      </c>
      <c r="P1070" s="7">
        <f t="shared" si="117"/>
        <v>21.683333333333334</v>
      </c>
      <c r="Q1070" s="4">
        <v>45476</v>
      </c>
      <c r="R1070" s="5">
        <f t="shared" si="118"/>
        <v>27</v>
      </c>
    </row>
    <row r="1071" spans="1:18" x14ac:dyDescent="0.2">
      <c r="A1071" s="3">
        <v>10</v>
      </c>
      <c r="B1071" s="3" t="s">
        <v>39</v>
      </c>
      <c r="C1071" s="3" t="s">
        <v>10</v>
      </c>
      <c r="D1071" s="17">
        <v>49.5</v>
      </c>
      <c r="E1071" s="17">
        <v>44.75</v>
      </c>
      <c r="F1071" s="10">
        <f t="shared" si="112"/>
        <v>0.90404040404040409</v>
      </c>
      <c r="G1071" s="10">
        <f t="shared" si="113"/>
        <v>9.5959595959595953E-2</v>
      </c>
      <c r="H1071" s="17">
        <f t="shared" si="114"/>
        <v>4.75</v>
      </c>
      <c r="I1071" s="11">
        <v>3.1250000000000001E-4</v>
      </c>
      <c r="J1071" s="11">
        <v>1.8634259259259259E-3</v>
      </c>
      <c r="K1071" s="8">
        <v>0.76534722222222218</v>
      </c>
      <c r="L1071" s="11">
        <v>6.7129629629629631E-3</v>
      </c>
      <c r="M1071" s="10">
        <v>0.60099999999999998</v>
      </c>
      <c r="N1071" s="2">
        <f t="shared" si="115"/>
        <v>18</v>
      </c>
      <c r="O1071" s="2">
        <f t="shared" si="116"/>
        <v>22</v>
      </c>
      <c r="P1071" s="7">
        <f t="shared" si="117"/>
        <v>18.366666666666667</v>
      </c>
      <c r="Q1071" s="4">
        <v>45499</v>
      </c>
      <c r="R1071" s="5">
        <f t="shared" si="118"/>
        <v>30</v>
      </c>
    </row>
    <row r="1072" spans="1:18" x14ac:dyDescent="0.2">
      <c r="A1072" s="3">
        <v>11</v>
      </c>
      <c r="B1072" s="3" t="s">
        <v>40</v>
      </c>
      <c r="C1072" s="3" t="s">
        <v>11</v>
      </c>
      <c r="D1072" s="17">
        <v>47.25</v>
      </c>
      <c r="E1072" s="17">
        <v>45.25</v>
      </c>
      <c r="F1072" s="10">
        <f t="shared" si="112"/>
        <v>0.95767195767195767</v>
      </c>
      <c r="G1072" s="10">
        <f t="shared" si="113"/>
        <v>4.2328042328042326E-2</v>
      </c>
      <c r="H1072" s="17">
        <f t="shared" si="114"/>
        <v>2</v>
      </c>
      <c r="I1072" s="11">
        <v>2.199074074074074E-4</v>
      </c>
      <c r="J1072" s="11">
        <v>2.0717592592592593E-3</v>
      </c>
      <c r="K1072" s="8">
        <v>0.10564814814814814</v>
      </c>
      <c r="L1072" s="11">
        <v>1.8981481481481482E-3</v>
      </c>
      <c r="M1072" s="10">
        <v>0.71430000000000005</v>
      </c>
      <c r="N1072" s="2">
        <f t="shared" si="115"/>
        <v>2</v>
      </c>
      <c r="O1072" s="2">
        <f t="shared" si="116"/>
        <v>32</v>
      </c>
      <c r="P1072" s="7">
        <f t="shared" si="117"/>
        <v>2.5333333333333332</v>
      </c>
      <c r="Q1072" s="4">
        <v>45481</v>
      </c>
      <c r="R1072" s="5">
        <f t="shared" si="118"/>
        <v>28</v>
      </c>
    </row>
    <row r="1073" spans="1:18" x14ac:dyDescent="0.2">
      <c r="A1073" s="3">
        <v>12</v>
      </c>
      <c r="B1073" s="3" t="s">
        <v>41</v>
      </c>
      <c r="C1073" s="3" t="s">
        <v>12</v>
      </c>
      <c r="D1073" s="17">
        <v>57.25</v>
      </c>
      <c r="E1073" s="17">
        <v>54.75</v>
      </c>
      <c r="F1073" s="10">
        <f t="shared" si="112"/>
        <v>0.95633187772925765</v>
      </c>
      <c r="G1073" s="10">
        <f t="shared" si="113"/>
        <v>4.3668122270742356E-2</v>
      </c>
      <c r="H1073" s="17">
        <f t="shared" si="114"/>
        <v>2.5</v>
      </c>
      <c r="I1073" s="11">
        <v>3.4722222222222224E-4</v>
      </c>
      <c r="J1073" s="11">
        <v>2.2569444444444442E-3</v>
      </c>
      <c r="K1073" s="8">
        <v>0.14133101851851851</v>
      </c>
      <c r="L1073" s="11">
        <v>4.4560185185185189E-3</v>
      </c>
      <c r="M1073" s="10">
        <v>0.59209999999999996</v>
      </c>
      <c r="N1073" s="2">
        <f t="shared" si="115"/>
        <v>3</v>
      </c>
      <c r="O1073" s="2">
        <f t="shared" si="116"/>
        <v>23</v>
      </c>
      <c r="P1073" s="7">
        <f t="shared" si="117"/>
        <v>3.3833333333333333</v>
      </c>
      <c r="Q1073" s="4">
        <v>45501</v>
      </c>
      <c r="R1073" s="5">
        <f t="shared" si="118"/>
        <v>31</v>
      </c>
    </row>
    <row r="1074" spans="1:18" x14ac:dyDescent="0.2">
      <c r="A1074" s="3">
        <v>13</v>
      </c>
      <c r="B1074" s="3" t="s">
        <v>42</v>
      </c>
      <c r="C1074" s="3" t="s">
        <v>13</v>
      </c>
      <c r="D1074" s="17">
        <v>63.5</v>
      </c>
      <c r="E1074" s="17">
        <v>58.75</v>
      </c>
      <c r="F1074" s="10">
        <f t="shared" si="112"/>
        <v>0.92519685039370081</v>
      </c>
      <c r="G1074" s="10">
        <f t="shared" si="113"/>
        <v>7.4803149606299218E-2</v>
      </c>
      <c r="H1074" s="17">
        <f t="shared" si="114"/>
        <v>4.75</v>
      </c>
      <c r="I1074" s="11">
        <v>3.1250000000000001E-4</v>
      </c>
      <c r="J1074" s="11">
        <v>2.0370370370370369E-3</v>
      </c>
      <c r="K1074" s="8">
        <v>0.66391203703703705</v>
      </c>
      <c r="L1074" s="11">
        <v>2.685185185185185E-3</v>
      </c>
      <c r="M1074" s="10">
        <v>0.5968</v>
      </c>
      <c r="N1074" s="2">
        <f t="shared" si="115"/>
        <v>15</v>
      </c>
      <c r="O1074" s="2">
        <f t="shared" si="116"/>
        <v>56</v>
      </c>
      <c r="P1074" s="7">
        <f t="shared" si="117"/>
        <v>15.933333333333334</v>
      </c>
      <c r="Q1074" s="4">
        <v>45481</v>
      </c>
      <c r="R1074" s="5">
        <f t="shared" si="118"/>
        <v>28</v>
      </c>
    </row>
    <row r="1075" spans="1:18" x14ac:dyDescent="0.2">
      <c r="A1075" s="3">
        <v>14</v>
      </c>
      <c r="B1075" s="3" t="s">
        <v>43</v>
      </c>
      <c r="C1075" s="3" t="s">
        <v>14</v>
      </c>
      <c r="D1075" s="17">
        <v>146</v>
      </c>
      <c r="E1075" s="17">
        <v>130.25</v>
      </c>
      <c r="F1075" s="10">
        <f t="shared" si="112"/>
        <v>0.89212328767123283</v>
      </c>
      <c r="G1075" s="10">
        <f t="shared" si="113"/>
        <v>0.10787671232876712</v>
      </c>
      <c r="H1075" s="17">
        <f t="shared" si="114"/>
        <v>15.75</v>
      </c>
      <c r="I1075" s="11">
        <v>3.3564814814814812E-4</v>
      </c>
      <c r="J1075" s="11">
        <v>1.5740740740740741E-3</v>
      </c>
      <c r="K1075" s="8">
        <v>0.53825231481481484</v>
      </c>
      <c r="L1075" s="11">
        <v>3.0208333333333333E-3</v>
      </c>
      <c r="M1075" s="10">
        <v>0.58299999999999996</v>
      </c>
      <c r="N1075" s="2">
        <f t="shared" si="115"/>
        <v>12</v>
      </c>
      <c r="O1075" s="2">
        <f t="shared" si="116"/>
        <v>55</v>
      </c>
      <c r="P1075" s="7">
        <f t="shared" si="117"/>
        <v>12.916666666666666</v>
      </c>
      <c r="Q1075" s="4">
        <v>45503</v>
      </c>
      <c r="R1075" s="5">
        <f t="shared" si="118"/>
        <v>31</v>
      </c>
    </row>
    <row r="1076" spans="1:18" x14ac:dyDescent="0.2">
      <c r="A1076" s="3">
        <v>15</v>
      </c>
      <c r="B1076" s="3" t="s">
        <v>47</v>
      </c>
      <c r="C1076" s="3" t="s">
        <v>15</v>
      </c>
      <c r="D1076" s="17">
        <v>141</v>
      </c>
      <c r="E1076" s="17">
        <v>137.75</v>
      </c>
      <c r="F1076" s="10">
        <f t="shared" si="112"/>
        <v>0.97695035460992907</v>
      </c>
      <c r="G1076" s="10">
        <f t="shared" si="113"/>
        <v>2.3049645390070921E-2</v>
      </c>
      <c r="H1076" s="17">
        <f t="shared" si="114"/>
        <v>3.25</v>
      </c>
      <c r="I1076" s="11">
        <v>1.3888888888888889E-4</v>
      </c>
      <c r="J1076" s="11">
        <v>1.1574074074074073E-2</v>
      </c>
      <c r="K1076" s="8">
        <v>0.14930555555555555</v>
      </c>
      <c r="L1076" s="11">
        <v>1.2268518518518518E-3</v>
      </c>
      <c r="M1076" s="10">
        <v>0.83960000000000001</v>
      </c>
      <c r="N1076" s="2">
        <f t="shared" si="115"/>
        <v>3</v>
      </c>
      <c r="O1076" s="2">
        <f t="shared" si="116"/>
        <v>35</v>
      </c>
      <c r="P1076" s="7">
        <f t="shared" si="117"/>
        <v>3.5833333333333335</v>
      </c>
      <c r="Q1076" s="4">
        <v>45502</v>
      </c>
      <c r="R1076" s="5">
        <f t="shared" si="118"/>
        <v>31</v>
      </c>
    </row>
    <row r="1077" spans="1:18" x14ac:dyDescent="0.2">
      <c r="A1077" s="3">
        <v>16</v>
      </c>
      <c r="B1077" s="3" t="s">
        <v>48</v>
      </c>
      <c r="C1077" s="3" t="s">
        <v>16</v>
      </c>
      <c r="D1077" s="17">
        <v>37.5</v>
      </c>
      <c r="E1077" s="17">
        <v>37.25</v>
      </c>
      <c r="F1077" s="10">
        <f t="shared" si="112"/>
        <v>0.99333333333333329</v>
      </c>
      <c r="G1077" s="10">
        <f t="shared" si="113"/>
        <v>6.6666666666666671E-3</v>
      </c>
      <c r="H1077" s="17">
        <f t="shared" si="114"/>
        <v>0.25</v>
      </c>
      <c r="I1077" s="11">
        <v>1.1574074074074075E-4</v>
      </c>
      <c r="J1077" s="11">
        <v>8.1018518518518514E-3</v>
      </c>
      <c r="K1077" s="8">
        <v>0.38464120370370369</v>
      </c>
      <c r="L1077" s="11">
        <v>1.5162037037037036E-3</v>
      </c>
      <c r="M1077" s="10">
        <v>0.89329999999999998</v>
      </c>
      <c r="N1077" s="2">
        <f t="shared" si="115"/>
        <v>9</v>
      </c>
      <c r="O1077" s="2">
        <f t="shared" si="116"/>
        <v>13</v>
      </c>
      <c r="P1077" s="7">
        <f t="shared" si="117"/>
        <v>9.2166666666666668</v>
      </c>
      <c r="Q1077" s="4">
        <v>45482</v>
      </c>
      <c r="R1077" s="5">
        <f t="shared" si="118"/>
        <v>28</v>
      </c>
    </row>
    <row r="1078" spans="1:18" x14ac:dyDescent="0.2">
      <c r="A1078" s="3">
        <v>17</v>
      </c>
      <c r="B1078" s="3" t="s">
        <v>49</v>
      </c>
      <c r="C1078" s="3" t="s">
        <v>17</v>
      </c>
      <c r="D1078" s="17">
        <v>130.25</v>
      </c>
      <c r="E1078" s="17">
        <v>124.75</v>
      </c>
      <c r="F1078" s="10">
        <f t="shared" si="112"/>
        <v>0.95777351247600773</v>
      </c>
      <c r="G1078" s="10">
        <f t="shared" si="113"/>
        <v>4.2226487523992322E-2</v>
      </c>
      <c r="H1078" s="17">
        <f t="shared" si="114"/>
        <v>5.5</v>
      </c>
      <c r="I1078" s="11">
        <v>2.6620370370370372E-4</v>
      </c>
      <c r="J1078" s="11">
        <v>1.2222222222222223E-2</v>
      </c>
      <c r="K1078" s="8">
        <v>0.98667824074074073</v>
      </c>
      <c r="L1078" s="11">
        <v>2.1296296296296298E-3</v>
      </c>
      <c r="M1078" s="10">
        <v>0.70930000000000004</v>
      </c>
      <c r="N1078" s="2">
        <f t="shared" si="115"/>
        <v>23</v>
      </c>
      <c r="O1078" s="2">
        <f t="shared" si="116"/>
        <v>40</v>
      </c>
      <c r="P1078" s="7">
        <f t="shared" si="117"/>
        <v>23.666666666666668</v>
      </c>
      <c r="Q1078" s="4">
        <v>45478</v>
      </c>
      <c r="R1078" s="5">
        <f t="shared" si="118"/>
        <v>27</v>
      </c>
    </row>
    <row r="1079" spans="1:18" x14ac:dyDescent="0.2">
      <c r="A1079" s="3">
        <v>18</v>
      </c>
      <c r="B1079" s="3" t="s">
        <v>44</v>
      </c>
      <c r="C1079" s="3" t="s">
        <v>18</v>
      </c>
      <c r="D1079" s="17">
        <v>82.5</v>
      </c>
      <c r="E1079" s="17">
        <v>77.25</v>
      </c>
      <c r="F1079" s="10">
        <f t="shared" si="112"/>
        <v>0.9363636363636364</v>
      </c>
      <c r="G1079" s="10">
        <f t="shared" si="113"/>
        <v>6.363636363636363E-2</v>
      </c>
      <c r="H1079" s="17">
        <f t="shared" si="114"/>
        <v>5.25</v>
      </c>
      <c r="I1079" s="11">
        <v>2.4305555555555555E-4</v>
      </c>
      <c r="J1079" s="11">
        <v>2.3032407407407407E-3</v>
      </c>
      <c r="K1079" s="8">
        <v>0.46660879629629631</v>
      </c>
      <c r="L1079" s="11">
        <v>4.5370370370370373E-3</v>
      </c>
      <c r="M1079" s="10">
        <v>0.69540000000000002</v>
      </c>
      <c r="N1079" s="2">
        <f t="shared" si="115"/>
        <v>11</v>
      </c>
      <c r="O1079" s="2">
        <f t="shared" si="116"/>
        <v>11</v>
      </c>
      <c r="P1079" s="7">
        <f t="shared" si="117"/>
        <v>11.183333333333334</v>
      </c>
      <c r="Q1079" s="4">
        <v>45486</v>
      </c>
      <c r="R1079" s="5">
        <f t="shared" si="118"/>
        <v>28</v>
      </c>
    </row>
    <row r="1080" spans="1:18" x14ac:dyDescent="0.2">
      <c r="A1080" s="3">
        <v>19</v>
      </c>
      <c r="B1080" s="3" t="s">
        <v>45</v>
      </c>
      <c r="C1080" s="3" t="s">
        <v>19</v>
      </c>
      <c r="D1080" s="17">
        <v>74.5</v>
      </c>
      <c r="E1080" s="17">
        <v>72</v>
      </c>
      <c r="F1080" s="10">
        <f t="shared" si="112"/>
        <v>0.96644295302013428</v>
      </c>
      <c r="G1080" s="10">
        <f t="shared" si="113"/>
        <v>3.3557046979865772E-2</v>
      </c>
      <c r="H1080" s="17">
        <f t="shared" si="114"/>
        <v>2.5</v>
      </c>
      <c r="I1080" s="11">
        <v>1.5046296296296297E-4</v>
      </c>
      <c r="J1080" s="11">
        <v>2.3148148148148147E-3</v>
      </c>
      <c r="K1080" s="8">
        <v>0.65400462962962957</v>
      </c>
      <c r="L1080" s="11">
        <v>2.8124999999999999E-3</v>
      </c>
      <c r="M1080" s="10">
        <v>0.84750000000000003</v>
      </c>
      <c r="N1080" s="2">
        <f t="shared" si="115"/>
        <v>15</v>
      </c>
      <c r="O1080" s="2">
        <f t="shared" si="116"/>
        <v>41</v>
      </c>
      <c r="P1080" s="7">
        <f t="shared" si="117"/>
        <v>15.683333333333334</v>
      </c>
      <c r="Q1080" s="4">
        <v>45488</v>
      </c>
      <c r="R1080" s="5">
        <f t="shared" si="118"/>
        <v>29</v>
      </c>
    </row>
    <row r="1081" spans="1:18" x14ac:dyDescent="0.2">
      <c r="A1081" s="3">
        <v>20</v>
      </c>
      <c r="B1081" s="3" t="s">
        <v>46</v>
      </c>
      <c r="C1081" s="3" t="s">
        <v>20</v>
      </c>
      <c r="D1081" s="17">
        <v>73.5</v>
      </c>
      <c r="E1081" s="17">
        <v>71.75</v>
      </c>
      <c r="F1081" s="10">
        <f t="shared" si="112"/>
        <v>0.97619047619047616</v>
      </c>
      <c r="G1081" s="10">
        <f t="shared" si="113"/>
        <v>2.3809523809523808E-2</v>
      </c>
      <c r="H1081" s="17">
        <f t="shared" si="114"/>
        <v>1.75</v>
      </c>
      <c r="I1081" s="11">
        <v>1.6203703703703703E-4</v>
      </c>
      <c r="J1081" s="11">
        <v>2.4074074074074076E-3</v>
      </c>
      <c r="K1081" s="8">
        <v>6.9907407407407409E-3</v>
      </c>
      <c r="L1081" s="11">
        <v>2.3032407407407407E-3</v>
      </c>
      <c r="M1081" s="10">
        <v>0.82250000000000001</v>
      </c>
      <c r="N1081" s="2">
        <f t="shared" si="115"/>
        <v>0</v>
      </c>
      <c r="O1081" s="2">
        <f t="shared" si="116"/>
        <v>10</v>
      </c>
      <c r="P1081" s="7">
        <f t="shared" si="117"/>
        <v>0.16666666666666666</v>
      </c>
      <c r="Q1081" s="4">
        <v>45500</v>
      </c>
      <c r="R1081" s="5">
        <f t="shared" si="118"/>
        <v>30</v>
      </c>
    </row>
    <row r="1082" spans="1:18" x14ac:dyDescent="0.2">
      <c r="A1082" s="3">
        <v>1</v>
      </c>
      <c r="B1082" s="3" t="s">
        <v>30</v>
      </c>
      <c r="C1082" s="3" t="s">
        <v>1</v>
      </c>
      <c r="D1082" s="17">
        <v>65.25</v>
      </c>
      <c r="E1082" s="17">
        <v>63.25</v>
      </c>
      <c r="F1082" s="10">
        <f t="shared" si="112"/>
        <v>0.96934865900383138</v>
      </c>
      <c r="G1082" s="10">
        <f t="shared" si="113"/>
        <v>3.0651340996168581E-2</v>
      </c>
      <c r="H1082" s="17">
        <f t="shared" si="114"/>
        <v>2</v>
      </c>
      <c r="I1082" s="11">
        <v>1.1574074074074075E-4</v>
      </c>
      <c r="J1082" s="11">
        <v>2.1180555555555558E-3</v>
      </c>
      <c r="K1082" s="8">
        <v>0.73670138888888892</v>
      </c>
      <c r="L1082" s="11">
        <v>4.0277777777777777E-3</v>
      </c>
      <c r="M1082" s="10">
        <v>0.89959999999999996</v>
      </c>
      <c r="N1082" s="2">
        <f t="shared" si="115"/>
        <v>17</v>
      </c>
      <c r="O1082" s="2">
        <f t="shared" si="116"/>
        <v>40</v>
      </c>
      <c r="P1082" s="7">
        <f t="shared" si="117"/>
        <v>17.666666666666668</v>
      </c>
      <c r="Q1082" s="4">
        <v>45485</v>
      </c>
      <c r="R1082" s="5">
        <f t="shared" si="118"/>
        <v>28</v>
      </c>
    </row>
    <row r="1083" spans="1:18" x14ac:dyDescent="0.2">
      <c r="A1083" s="3">
        <v>2</v>
      </c>
      <c r="B1083" s="3" t="s">
        <v>31</v>
      </c>
      <c r="C1083" s="3" t="s">
        <v>2</v>
      </c>
      <c r="D1083" s="17">
        <v>55.75</v>
      </c>
      <c r="E1083" s="17">
        <v>52.5</v>
      </c>
      <c r="F1083" s="10">
        <f t="shared" si="112"/>
        <v>0.94170403587443952</v>
      </c>
      <c r="G1083" s="10">
        <f t="shared" si="113"/>
        <v>5.829596412556054E-2</v>
      </c>
      <c r="H1083" s="17">
        <f t="shared" si="114"/>
        <v>3.25</v>
      </c>
      <c r="I1083" s="11">
        <v>1.8518518518518518E-4</v>
      </c>
      <c r="J1083" s="11">
        <v>2.1643518518518518E-3</v>
      </c>
      <c r="K1083" s="8">
        <v>0.46576388888888887</v>
      </c>
      <c r="L1083" s="11">
        <v>3.7384259259259259E-3</v>
      </c>
      <c r="M1083" s="10">
        <v>0.80089999999999995</v>
      </c>
      <c r="N1083" s="2">
        <f t="shared" si="115"/>
        <v>11</v>
      </c>
      <c r="O1083" s="2">
        <f t="shared" si="116"/>
        <v>10</v>
      </c>
      <c r="P1083" s="7">
        <f t="shared" si="117"/>
        <v>11.166666666666666</v>
      </c>
      <c r="Q1083" s="4">
        <v>45478</v>
      </c>
      <c r="R1083" s="5">
        <f t="shared" si="118"/>
        <v>27</v>
      </c>
    </row>
    <row r="1084" spans="1:18" x14ac:dyDescent="0.2">
      <c r="A1084" s="3">
        <v>3</v>
      </c>
      <c r="B1084" s="3" t="s">
        <v>32</v>
      </c>
      <c r="C1084" s="3" t="s">
        <v>3</v>
      </c>
      <c r="D1084" s="17">
        <v>14.75</v>
      </c>
      <c r="E1084" s="17">
        <v>14.5</v>
      </c>
      <c r="F1084" s="10">
        <f t="shared" si="112"/>
        <v>0.98305084745762716</v>
      </c>
      <c r="G1084" s="10">
        <f t="shared" si="113"/>
        <v>1.6949152542372881E-2</v>
      </c>
      <c r="H1084" s="17">
        <f t="shared" si="114"/>
        <v>0.25</v>
      </c>
      <c r="I1084" s="11">
        <v>2.4305555555555555E-4</v>
      </c>
      <c r="J1084" s="11">
        <v>2.5578703703703705E-3</v>
      </c>
      <c r="K1084" s="8">
        <v>0.92670138888888887</v>
      </c>
      <c r="L1084" s="11">
        <v>2.2222222222222222E-3</v>
      </c>
      <c r="M1084" s="10">
        <v>0.74580000000000002</v>
      </c>
      <c r="N1084" s="2">
        <f t="shared" si="115"/>
        <v>22</v>
      </c>
      <c r="O1084" s="2">
        <f t="shared" si="116"/>
        <v>14</v>
      </c>
      <c r="P1084" s="7">
        <f t="shared" si="117"/>
        <v>22.233333333333334</v>
      </c>
      <c r="Q1084" s="4">
        <v>45500</v>
      </c>
      <c r="R1084" s="5">
        <f t="shared" si="118"/>
        <v>30</v>
      </c>
    </row>
    <row r="1085" spans="1:18" x14ac:dyDescent="0.2">
      <c r="A1085" s="3">
        <v>4</v>
      </c>
      <c r="B1085" s="3" t="s">
        <v>33</v>
      </c>
      <c r="C1085" s="3" t="s">
        <v>4</v>
      </c>
      <c r="D1085" s="17">
        <v>85</v>
      </c>
      <c r="E1085" s="17">
        <v>81.75</v>
      </c>
      <c r="F1085" s="10">
        <f t="shared" si="112"/>
        <v>0.96176470588235297</v>
      </c>
      <c r="G1085" s="10">
        <f t="shared" si="113"/>
        <v>3.8235294117647062E-2</v>
      </c>
      <c r="H1085" s="17">
        <f t="shared" si="114"/>
        <v>3.25</v>
      </c>
      <c r="I1085" s="11">
        <v>2.4305555555555555E-4</v>
      </c>
      <c r="J1085" s="11">
        <v>1.3310185185185185E-3</v>
      </c>
      <c r="K1085" s="8">
        <v>3.7939814814814815E-2</v>
      </c>
      <c r="L1085" s="11">
        <v>2.6157407407407405E-3</v>
      </c>
      <c r="M1085" s="10">
        <v>0.77610000000000001</v>
      </c>
      <c r="N1085" s="2">
        <f t="shared" si="115"/>
        <v>0</v>
      </c>
      <c r="O1085" s="2">
        <f t="shared" si="116"/>
        <v>54</v>
      </c>
      <c r="P1085" s="7">
        <f t="shared" si="117"/>
        <v>0.9</v>
      </c>
      <c r="Q1085" s="4">
        <v>45497</v>
      </c>
      <c r="R1085" s="5">
        <f t="shared" si="118"/>
        <v>30</v>
      </c>
    </row>
    <row r="1086" spans="1:18" x14ac:dyDescent="0.2">
      <c r="A1086" s="3">
        <v>5</v>
      </c>
      <c r="B1086" s="3" t="s">
        <v>34</v>
      </c>
      <c r="C1086" s="3" t="s">
        <v>5</v>
      </c>
      <c r="D1086" s="17">
        <v>71.75</v>
      </c>
      <c r="E1086" s="17">
        <v>70</v>
      </c>
      <c r="F1086" s="10">
        <f t="shared" si="112"/>
        <v>0.97560975609756095</v>
      </c>
      <c r="G1086" s="10">
        <f t="shared" si="113"/>
        <v>2.4390243902439025E-2</v>
      </c>
      <c r="H1086" s="17">
        <f t="shared" si="114"/>
        <v>1.75</v>
      </c>
      <c r="I1086" s="11">
        <v>1.5046296296296297E-4</v>
      </c>
      <c r="J1086" s="11">
        <v>2.1412037037037038E-3</v>
      </c>
      <c r="K1086" s="8">
        <v>0.82196759259259256</v>
      </c>
      <c r="L1086" s="11">
        <v>1.3425925925925925E-3</v>
      </c>
      <c r="M1086" s="10">
        <v>0.84319999999999995</v>
      </c>
      <c r="N1086" s="2">
        <f t="shared" si="115"/>
        <v>19</v>
      </c>
      <c r="O1086" s="2">
        <f t="shared" si="116"/>
        <v>43</v>
      </c>
      <c r="P1086" s="7">
        <f t="shared" si="117"/>
        <v>19.716666666666665</v>
      </c>
      <c r="Q1086" s="4">
        <v>45501</v>
      </c>
      <c r="R1086" s="5">
        <f t="shared" si="118"/>
        <v>31</v>
      </c>
    </row>
    <row r="1087" spans="1:18" x14ac:dyDescent="0.2">
      <c r="A1087" s="3">
        <v>6</v>
      </c>
      <c r="B1087" s="3" t="s">
        <v>35</v>
      </c>
      <c r="C1087" s="3" t="s">
        <v>6</v>
      </c>
      <c r="D1087" s="17">
        <v>67.25</v>
      </c>
      <c r="E1087" s="17">
        <v>64.25</v>
      </c>
      <c r="F1087" s="10">
        <f t="shared" si="112"/>
        <v>0.95539033457249067</v>
      </c>
      <c r="G1087" s="10">
        <f t="shared" si="113"/>
        <v>4.4609665427509292E-2</v>
      </c>
      <c r="H1087" s="17">
        <f t="shared" si="114"/>
        <v>3</v>
      </c>
      <c r="I1087" s="11">
        <v>1.8518518518518518E-4</v>
      </c>
      <c r="J1087" s="11">
        <v>2.1296296296296298E-3</v>
      </c>
      <c r="K1087" s="8">
        <v>0.17219907407407409</v>
      </c>
      <c r="L1087" s="11">
        <v>2.650462962962963E-3</v>
      </c>
      <c r="M1087" s="10">
        <v>0.82020000000000004</v>
      </c>
      <c r="N1087" s="2">
        <f t="shared" si="115"/>
        <v>4</v>
      </c>
      <c r="O1087" s="2">
        <f t="shared" si="116"/>
        <v>7</v>
      </c>
      <c r="P1087" s="7">
        <f t="shared" si="117"/>
        <v>4.1166666666666663</v>
      </c>
      <c r="Q1087" s="4">
        <v>45502</v>
      </c>
      <c r="R1087" s="5">
        <f t="shared" si="118"/>
        <v>31</v>
      </c>
    </row>
    <row r="1088" spans="1:18" x14ac:dyDescent="0.2">
      <c r="A1088" s="3">
        <v>7</v>
      </c>
      <c r="B1088" s="3" t="s">
        <v>36</v>
      </c>
      <c r="C1088" s="3" t="s">
        <v>7</v>
      </c>
      <c r="D1088" s="17">
        <v>67.5</v>
      </c>
      <c r="E1088" s="17">
        <v>65.25</v>
      </c>
      <c r="F1088" s="10">
        <f t="shared" si="112"/>
        <v>0.96666666666666667</v>
      </c>
      <c r="G1088" s="10">
        <f t="shared" si="113"/>
        <v>3.3333333333333333E-2</v>
      </c>
      <c r="H1088" s="17">
        <f t="shared" si="114"/>
        <v>2.25</v>
      </c>
      <c r="I1088" s="11">
        <v>1.3888888888888889E-4</v>
      </c>
      <c r="J1088" s="11">
        <v>2.1527777777777778E-3</v>
      </c>
      <c r="K1088" s="8">
        <v>0.28068287037037037</v>
      </c>
      <c r="L1088" s="11">
        <v>3.1134259259259257E-3</v>
      </c>
      <c r="M1088" s="10">
        <v>0.85870000000000002</v>
      </c>
      <c r="N1088" s="2">
        <f t="shared" si="115"/>
        <v>6</v>
      </c>
      <c r="O1088" s="2">
        <f t="shared" si="116"/>
        <v>44</v>
      </c>
      <c r="P1088" s="7">
        <f t="shared" si="117"/>
        <v>6.7333333333333334</v>
      </c>
      <c r="Q1088" s="4">
        <v>45480</v>
      </c>
      <c r="R1088" s="5">
        <f t="shared" si="118"/>
        <v>28</v>
      </c>
    </row>
    <row r="1089" spans="1:18" x14ac:dyDescent="0.2">
      <c r="A1089" s="3">
        <v>8</v>
      </c>
      <c r="B1089" s="3" t="s">
        <v>37</v>
      </c>
      <c r="C1089" s="3" t="s">
        <v>8</v>
      </c>
      <c r="D1089" s="17">
        <v>71.25</v>
      </c>
      <c r="E1089" s="17">
        <v>68.25</v>
      </c>
      <c r="F1089" s="10">
        <f t="shared" si="112"/>
        <v>0.95789473684210524</v>
      </c>
      <c r="G1089" s="10">
        <f t="shared" si="113"/>
        <v>4.2105263157894736E-2</v>
      </c>
      <c r="H1089" s="17">
        <f t="shared" si="114"/>
        <v>3</v>
      </c>
      <c r="I1089" s="11">
        <v>1.3888888888888889E-4</v>
      </c>
      <c r="J1089" s="11">
        <v>2.2453703703703702E-3</v>
      </c>
      <c r="K1089" s="8">
        <v>7.4745370370370365E-2</v>
      </c>
      <c r="L1089" s="11">
        <v>2.0023148148148148E-3</v>
      </c>
      <c r="M1089" s="10">
        <v>0.85360000000000003</v>
      </c>
      <c r="N1089" s="2">
        <f t="shared" si="115"/>
        <v>1</v>
      </c>
      <c r="O1089" s="2">
        <f t="shared" si="116"/>
        <v>47</v>
      </c>
      <c r="P1089" s="7">
        <f t="shared" si="117"/>
        <v>1.7833333333333332</v>
      </c>
      <c r="Q1089" s="4">
        <v>45475</v>
      </c>
      <c r="R1089" s="5">
        <f t="shared" si="118"/>
        <v>27</v>
      </c>
    </row>
    <row r="1090" spans="1:18" x14ac:dyDescent="0.2">
      <c r="A1090" s="3">
        <v>9</v>
      </c>
      <c r="B1090" s="3" t="s">
        <v>38</v>
      </c>
      <c r="C1090" s="3" t="s">
        <v>9</v>
      </c>
      <c r="D1090" s="17">
        <v>62.75</v>
      </c>
      <c r="E1090" s="17">
        <v>57.25</v>
      </c>
      <c r="F1090" s="10">
        <f t="shared" si="112"/>
        <v>0.91235059760956172</v>
      </c>
      <c r="G1090" s="10">
        <f t="shared" si="113"/>
        <v>8.7649402390438252E-2</v>
      </c>
      <c r="H1090" s="17">
        <f t="shared" si="114"/>
        <v>5.5</v>
      </c>
      <c r="I1090" s="11">
        <v>2.5462962962962961E-4</v>
      </c>
      <c r="J1090" s="11">
        <v>2.0717592592592593E-3</v>
      </c>
      <c r="K1090" s="8">
        <v>0.11813657407407407</v>
      </c>
      <c r="L1090" s="11">
        <v>2.1527777777777778E-3</v>
      </c>
      <c r="M1090" s="10">
        <v>0.73060000000000003</v>
      </c>
      <c r="N1090" s="2">
        <f t="shared" si="115"/>
        <v>2</v>
      </c>
      <c r="O1090" s="2">
        <f t="shared" si="116"/>
        <v>50</v>
      </c>
      <c r="P1090" s="7">
        <f t="shared" si="117"/>
        <v>2.8333333333333335</v>
      </c>
      <c r="Q1090" s="4">
        <v>45495</v>
      </c>
      <c r="R1090" s="5">
        <f t="shared" si="118"/>
        <v>30</v>
      </c>
    </row>
    <row r="1091" spans="1:18" x14ac:dyDescent="0.2">
      <c r="A1091" s="3">
        <v>10</v>
      </c>
      <c r="B1091" s="3" t="s">
        <v>39</v>
      </c>
      <c r="C1091" s="3" t="s">
        <v>10</v>
      </c>
      <c r="D1091" s="17">
        <v>11.75</v>
      </c>
      <c r="E1091" s="17">
        <v>11.75</v>
      </c>
      <c r="F1091" s="10">
        <f t="shared" ref="F1091:F1154" si="119">E1091/D1091</f>
        <v>1</v>
      </c>
      <c r="G1091" s="10">
        <f t="shared" ref="G1091:G1154" si="120">H1091/D1091</f>
        <v>0</v>
      </c>
      <c r="H1091" s="17">
        <f t="shared" ref="H1091:H1154" si="121">D1091-E1091</f>
        <v>0</v>
      </c>
      <c r="I1091" s="11">
        <v>1.5046296296296297E-4</v>
      </c>
      <c r="J1091" s="11">
        <v>2.1180555555555558E-3</v>
      </c>
      <c r="K1091" s="8">
        <v>0.23606481481481481</v>
      </c>
      <c r="L1091" s="11">
        <v>1.0300925925925926E-3</v>
      </c>
      <c r="M1091" s="10">
        <v>0.87229999999999996</v>
      </c>
      <c r="N1091" s="2">
        <f t="shared" ref="N1091:N1154" si="122">HOUR(K1091)</f>
        <v>5</v>
      </c>
      <c r="O1091" s="2">
        <f t="shared" ref="O1091:O1154" si="123">MINUTE(K1091)</f>
        <v>39</v>
      </c>
      <c r="P1091" s="7">
        <f t="shared" ref="P1091:P1154" si="124">N1091+(O1091/60)</f>
        <v>5.65</v>
      </c>
      <c r="Q1091" s="4">
        <v>45476</v>
      </c>
      <c r="R1091" s="5">
        <f t="shared" ref="R1091:R1154" si="125">WEEKNUM(Q1091)</f>
        <v>27</v>
      </c>
    </row>
    <row r="1092" spans="1:18" x14ac:dyDescent="0.2">
      <c r="A1092" s="3">
        <v>11</v>
      </c>
      <c r="B1092" s="3" t="s">
        <v>40</v>
      </c>
      <c r="C1092" s="3" t="s">
        <v>11</v>
      </c>
      <c r="D1092" s="17">
        <v>58.25</v>
      </c>
      <c r="E1092" s="17">
        <v>56.25</v>
      </c>
      <c r="F1092" s="10">
        <f t="shared" si="119"/>
        <v>0.96566523605150212</v>
      </c>
      <c r="G1092" s="10">
        <f t="shared" si="120"/>
        <v>3.4334763948497854E-2</v>
      </c>
      <c r="H1092" s="17">
        <f t="shared" si="121"/>
        <v>2</v>
      </c>
      <c r="I1092" s="11">
        <v>1.5046296296296297E-4</v>
      </c>
      <c r="J1092" s="11">
        <v>2.1064814814814813E-3</v>
      </c>
      <c r="K1092" s="8">
        <v>0.47834490740740743</v>
      </c>
      <c r="L1092" s="11">
        <v>1.3541666666666667E-3</v>
      </c>
      <c r="M1092" s="10">
        <v>0.84719999999999995</v>
      </c>
      <c r="N1092" s="2">
        <f t="shared" si="122"/>
        <v>11</v>
      </c>
      <c r="O1092" s="2">
        <f t="shared" si="123"/>
        <v>28</v>
      </c>
      <c r="P1092" s="7">
        <f t="shared" si="124"/>
        <v>11.466666666666667</v>
      </c>
      <c r="Q1092" s="4">
        <v>45485</v>
      </c>
      <c r="R1092" s="5">
        <f t="shared" si="125"/>
        <v>28</v>
      </c>
    </row>
    <row r="1093" spans="1:18" x14ac:dyDescent="0.2">
      <c r="A1093" s="3">
        <v>12</v>
      </c>
      <c r="B1093" s="3" t="s">
        <v>41</v>
      </c>
      <c r="C1093" s="3" t="s">
        <v>12</v>
      </c>
      <c r="D1093" s="17">
        <v>64.25</v>
      </c>
      <c r="E1093" s="17">
        <v>62</v>
      </c>
      <c r="F1093" s="10">
        <f t="shared" si="119"/>
        <v>0.96498054474708173</v>
      </c>
      <c r="G1093" s="10">
        <f t="shared" si="120"/>
        <v>3.5019455252918288E-2</v>
      </c>
      <c r="H1093" s="17">
        <f t="shared" si="121"/>
        <v>2.25</v>
      </c>
      <c r="I1093" s="11">
        <v>1.6203703703703703E-4</v>
      </c>
      <c r="J1093" s="11">
        <v>2.2453703703703702E-3</v>
      </c>
      <c r="K1093" s="8">
        <v>0.94827546296296295</v>
      </c>
      <c r="L1093" s="11">
        <v>2.5694444444444445E-3</v>
      </c>
      <c r="M1093" s="10">
        <v>0.83399999999999996</v>
      </c>
      <c r="N1093" s="2">
        <f t="shared" si="122"/>
        <v>22</v>
      </c>
      <c r="O1093" s="2">
        <f t="shared" si="123"/>
        <v>45</v>
      </c>
      <c r="P1093" s="7">
        <f t="shared" si="124"/>
        <v>22.75</v>
      </c>
      <c r="Q1093" s="4">
        <v>45486</v>
      </c>
      <c r="R1093" s="5">
        <f t="shared" si="125"/>
        <v>28</v>
      </c>
    </row>
    <row r="1094" spans="1:18" x14ac:dyDescent="0.2">
      <c r="A1094" s="3">
        <v>13</v>
      </c>
      <c r="B1094" s="3" t="s">
        <v>42</v>
      </c>
      <c r="C1094" s="3" t="s">
        <v>13</v>
      </c>
      <c r="D1094" s="17">
        <v>61.25</v>
      </c>
      <c r="E1094" s="17">
        <v>58.5</v>
      </c>
      <c r="F1094" s="10">
        <f t="shared" si="119"/>
        <v>0.95510204081632655</v>
      </c>
      <c r="G1094" s="10">
        <f t="shared" si="120"/>
        <v>4.4897959183673466E-2</v>
      </c>
      <c r="H1094" s="17">
        <f t="shared" si="121"/>
        <v>2.75</v>
      </c>
      <c r="I1094" s="11">
        <v>1.273148148148148E-4</v>
      </c>
      <c r="J1094" s="11">
        <v>2.0949074074074073E-3</v>
      </c>
      <c r="K1094" s="8">
        <v>0.92795138888888884</v>
      </c>
      <c r="L1094" s="11">
        <v>1.3425925925925925E-3</v>
      </c>
      <c r="M1094" s="10">
        <v>0.85950000000000004</v>
      </c>
      <c r="N1094" s="2">
        <f t="shared" si="122"/>
        <v>22</v>
      </c>
      <c r="O1094" s="2">
        <f t="shared" si="123"/>
        <v>16</v>
      </c>
      <c r="P1094" s="7">
        <f t="shared" si="124"/>
        <v>22.266666666666666</v>
      </c>
      <c r="Q1094" s="4">
        <v>45475</v>
      </c>
      <c r="R1094" s="5">
        <f t="shared" si="125"/>
        <v>27</v>
      </c>
    </row>
    <row r="1095" spans="1:18" x14ac:dyDescent="0.2">
      <c r="A1095" s="3">
        <v>14</v>
      </c>
      <c r="B1095" s="3" t="s">
        <v>43</v>
      </c>
      <c r="C1095" s="3" t="s">
        <v>14</v>
      </c>
      <c r="D1095" s="17">
        <v>66.75</v>
      </c>
      <c r="E1095" s="17">
        <v>66.25</v>
      </c>
      <c r="F1095" s="10">
        <f t="shared" si="119"/>
        <v>0.99250936329588013</v>
      </c>
      <c r="G1095" s="10">
        <f t="shared" si="120"/>
        <v>7.4906367041198503E-3</v>
      </c>
      <c r="H1095" s="17">
        <f t="shared" si="121"/>
        <v>0.5</v>
      </c>
      <c r="I1095" s="11">
        <v>5.7870370370370373E-5</v>
      </c>
      <c r="J1095" s="11">
        <v>2.0717592592592593E-3</v>
      </c>
      <c r="K1095" s="8">
        <v>0.26474537037037038</v>
      </c>
      <c r="L1095" s="11">
        <v>8.4490740740740739E-4</v>
      </c>
      <c r="M1095" s="10">
        <v>0.97360000000000002</v>
      </c>
      <c r="N1095" s="2">
        <f t="shared" si="122"/>
        <v>6</v>
      </c>
      <c r="O1095" s="2">
        <f t="shared" si="123"/>
        <v>21</v>
      </c>
      <c r="P1095" s="7">
        <f t="shared" si="124"/>
        <v>6.35</v>
      </c>
      <c r="Q1095" s="4">
        <v>45488</v>
      </c>
      <c r="R1095" s="5">
        <f t="shared" si="125"/>
        <v>29</v>
      </c>
    </row>
    <row r="1096" spans="1:18" x14ac:dyDescent="0.2">
      <c r="A1096" s="3">
        <v>15</v>
      </c>
      <c r="B1096" s="3" t="s">
        <v>47</v>
      </c>
      <c r="C1096" s="3" t="s">
        <v>15</v>
      </c>
      <c r="D1096" s="17">
        <v>57.75</v>
      </c>
      <c r="E1096" s="17">
        <v>56</v>
      </c>
      <c r="F1096" s="10">
        <f t="shared" si="119"/>
        <v>0.96969696969696972</v>
      </c>
      <c r="G1096" s="10">
        <f t="shared" si="120"/>
        <v>3.0303030303030304E-2</v>
      </c>
      <c r="H1096" s="17">
        <f t="shared" si="121"/>
        <v>1.75</v>
      </c>
      <c r="I1096" s="11">
        <v>1.273148148148148E-4</v>
      </c>
      <c r="J1096" s="11">
        <v>2.0370370370370369E-3</v>
      </c>
      <c r="K1096" s="8">
        <v>0.85151620370370373</v>
      </c>
      <c r="L1096" s="11">
        <v>2.0138888888888888E-3</v>
      </c>
      <c r="M1096" s="10">
        <v>0.86580000000000001</v>
      </c>
      <c r="N1096" s="2">
        <f t="shared" si="122"/>
        <v>20</v>
      </c>
      <c r="O1096" s="2">
        <f t="shared" si="123"/>
        <v>26</v>
      </c>
      <c r="P1096" s="7">
        <f t="shared" si="124"/>
        <v>20.433333333333334</v>
      </c>
      <c r="Q1096" s="4">
        <v>45476</v>
      </c>
      <c r="R1096" s="5">
        <f t="shared" si="125"/>
        <v>27</v>
      </c>
    </row>
    <row r="1097" spans="1:18" x14ac:dyDescent="0.2">
      <c r="A1097" s="3">
        <v>16</v>
      </c>
      <c r="B1097" s="3" t="s">
        <v>48</v>
      </c>
      <c r="C1097" s="3" t="s">
        <v>16</v>
      </c>
      <c r="D1097" s="17">
        <v>59</v>
      </c>
      <c r="E1097" s="17">
        <v>56.5</v>
      </c>
      <c r="F1097" s="10">
        <f t="shared" si="119"/>
        <v>0.9576271186440678</v>
      </c>
      <c r="G1097" s="10">
        <f t="shared" si="120"/>
        <v>4.2372881355932202E-2</v>
      </c>
      <c r="H1097" s="17">
        <f t="shared" si="121"/>
        <v>2.5</v>
      </c>
      <c r="I1097" s="11">
        <v>2.199074074074074E-4</v>
      </c>
      <c r="J1097" s="11">
        <v>2.1296296296296298E-3</v>
      </c>
      <c r="K1097" s="8">
        <v>0.57125000000000004</v>
      </c>
      <c r="L1097" s="11">
        <v>2.1527777777777778E-3</v>
      </c>
      <c r="M1097" s="10">
        <v>0.75</v>
      </c>
      <c r="N1097" s="2">
        <f t="shared" si="122"/>
        <v>13</v>
      </c>
      <c r="O1097" s="2">
        <f t="shared" si="123"/>
        <v>42</v>
      </c>
      <c r="P1097" s="7">
        <f t="shared" si="124"/>
        <v>13.7</v>
      </c>
      <c r="Q1097" s="4">
        <v>45493</v>
      </c>
      <c r="R1097" s="5">
        <f t="shared" si="125"/>
        <v>29</v>
      </c>
    </row>
    <row r="1098" spans="1:18" x14ac:dyDescent="0.2">
      <c r="A1098" s="3">
        <v>17</v>
      </c>
      <c r="B1098" s="3" t="s">
        <v>49</v>
      </c>
      <c r="C1098" s="3" t="s">
        <v>17</v>
      </c>
      <c r="D1098" s="17">
        <v>20.25</v>
      </c>
      <c r="E1098" s="17">
        <v>19.5</v>
      </c>
      <c r="F1098" s="10">
        <f t="shared" si="119"/>
        <v>0.96296296296296291</v>
      </c>
      <c r="G1098" s="10">
        <f t="shared" si="120"/>
        <v>3.7037037037037035E-2</v>
      </c>
      <c r="H1098" s="17">
        <f t="shared" si="121"/>
        <v>0.75</v>
      </c>
      <c r="I1098" s="11">
        <v>1.273148148148148E-4</v>
      </c>
      <c r="J1098" s="11">
        <v>2.0486111111111113E-3</v>
      </c>
      <c r="K1098" s="8">
        <v>0.92709490740740741</v>
      </c>
      <c r="L1098" s="11">
        <v>6.7129629629629625E-4</v>
      </c>
      <c r="M1098" s="10">
        <v>0.8125</v>
      </c>
      <c r="N1098" s="2">
        <f t="shared" si="122"/>
        <v>22</v>
      </c>
      <c r="O1098" s="2">
        <f t="shared" si="123"/>
        <v>15</v>
      </c>
      <c r="P1098" s="7">
        <f t="shared" si="124"/>
        <v>22.25</v>
      </c>
      <c r="Q1098" s="4">
        <v>45492</v>
      </c>
      <c r="R1098" s="5">
        <f t="shared" si="125"/>
        <v>29</v>
      </c>
    </row>
    <row r="1099" spans="1:18" x14ac:dyDescent="0.2">
      <c r="A1099" s="3">
        <v>18</v>
      </c>
      <c r="B1099" s="3" t="s">
        <v>44</v>
      </c>
      <c r="C1099" s="3" t="s">
        <v>18</v>
      </c>
      <c r="D1099" s="17">
        <v>70.25</v>
      </c>
      <c r="E1099" s="17">
        <v>68.25</v>
      </c>
      <c r="F1099" s="10">
        <f t="shared" si="119"/>
        <v>0.97153024911032027</v>
      </c>
      <c r="G1099" s="10">
        <f t="shared" si="120"/>
        <v>2.8469750889679714E-2</v>
      </c>
      <c r="H1099" s="17">
        <f t="shared" si="121"/>
        <v>2</v>
      </c>
      <c r="I1099" s="11">
        <v>1.273148148148148E-4</v>
      </c>
      <c r="J1099" s="11">
        <v>2.1064814814814813E-3</v>
      </c>
      <c r="K1099" s="8">
        <v>3.861111111111111E-2</v>
      </c>
      <c r="L1099" s="11">
        <v>2.3263888888888887E-3</v>
      </c>
      <c r="M1099" s="10">
        <v>0.88490000000000002</v>
      </c>
      <c r="N1099" s="2">
        <f t="shared" si="122"/>
        <v>0</v>
      </c>
      <c r="O1099" s="2">
        <f t="shared" si="123"/>
        <v>55</v>
      </c>
      <c r="P1099" s="7">
        <f t="shared" si="124"/>
        <v>0.91666666666666663</v>
      </c>
      <c r="Q1099" s="4">
        <v>45493</v>
      </c>
      <c r="R1099" s="5">
        <f t="shared" si="125"/>
        <v>29</v>
      </c>
    </row>
    <row r="1100" spans="1:18" x14ac:dyDescent="0.2">
      <c r="A1100" s="3">
        <v>19</v>
      </c>
      <c r="B1100" s="3" t="s">
        <v>45</v>
      </c>
      <c r="C1100" s="3" t="s">
        <v>19</v>
      </c>
      <c r="D1100" s="17">
        <v>99.75</v>
      </c>
      <c r="E1100" s="17">
        <v>96.75</v>
      </c>
      <c r="F1100" s="10">
        <f t="shared" si="119"/>
        <v>0.96992481203007519</v>
      </c>
      <c r="G1100" s="10">
        <f t="shared" si="120"/>
        <v>3.007518796992481E-2</v>
      </c>
      <c r="H1100" s="17">
        <f t="shared" si="121"/>
        <v>3</v>
      </c>
      <c r="I1100" s="11">
        <v>1.273148148148148E-4</v>
      </c>
      <c r="J1100" s="11">
        <v>1.9791666666666668E-3</v>
      </c>
      <c r="K1100" s="8">
        <v>0.43274305555555553</v>
      </c>
      <c r="L1100" s="11">
        <v>1.6782407407407408E-3</v>
      </c>
      <c r="M1100" s="10">
        <v>0.86360000000000003</v>
      </c>
      <c r="N1100" s="2">
        <f t="shared" si="122"/>
        <v>10</v>
      </c>
      <c r="O1100" s="2">
        <f t="shared" si="123"/>
        <v>23</v>
      </c>
      <c r="P1100" s="7">
        <f t="shared" si="124"/>
        <v>10.383333333333333</v>
      </c>
      <c r="Q1100" s="4">
        <v>45501</v>
      </c>
      <c r="R1100" s="5">
        <f t="shared" si="125"/>
        <v>31</v>
      </c>
    </row>
    <row r="1101" spans="1:18" x14ac:dyDescent="0.2">
      <c r="A1101" s="3">
        <v>20</v>
      </c>
      <c r="B1101" s="3" t="s">
        <v>46</v>
      </c>
      <c r="C1101" s="3" t="s">
        <v>20</v>
      </c>
      <c r="D1101" s="17">
        <v>72.75</v>
      </c>
      <c r="E1101" s="17">
        <v>71.75</v>
      </c>
      <c r="F1101" s="10">
        <f t="shared" si="119"/>
        <v>0.9862542955326461</v>
      </c>
      <c r="G1101" s="10">
        <f t="shared" si="120"/>
        <v>1.3745704467353952E-2</v>
      </c>
      <c r="H1101" s="17">
        <f t="shared" si="121"/>
        <v>1</v>
      </c>
      <c r="I1101" s="11">
        <v>1.273148148148148E-4</v>
      </c>
      <c r="J1101" s="11">
        <v>1.8055555555555555E-3</v>
      </c>
      <c r="K1101" s="8">
        <v>0.8283449074074074</v>
      </c>
      <c r="L1101" s="11">
        <v>2.5231481481481481E-3</v>
      </c>
      <c r="M1101" s="10">
        <v>0.87970000000000004</v>
      </c>
      <c r="N1101" s="2">
        <f t="shared" si="122"/>
        <v>19</v>
      </c>
      <c r="O1101" s="2">
        <f t="shared" si="123"/>
        <v>52</v>
      </c>
      <c r="P1101" s="7">
        <f t="shared" si="124"/>
        <v>19.866666666666667</v>
      </c>
      <c r="Q1101" s="4">
        <v>45502</v>
      </c>
      <c r="R1101" s="5">
        <f t="shared" si="125"/>
        <v>31</v>
      </c>
    </row>
    <row r="1102" spans="1:18" x14ac:dyDescent="0.2">
      <c r="A1102" s="3">
        <v>1</v>
      </c>
      <c r="B1102" s="3" t="s">
        <v>30</v>
      </c>
      <c r="C1102" s="3" t="s">
        <v>1</v>
      </c>
      <c r="D1102" s="17">
        <v>72.5</v>
      </c>
      <c r="E1102" s="17">
        <v>70.25</v>
      </c>
      <c r="F1102" s="10">
        <f t="shared" si="119"/>
        <v>0.96896551724137936</v>
      </c>
      <c r="G1102" s="10">
        <f t="shared" si="120"/>
        <v>3.1034482758620689E-2</v>
      </c>
      <c r="H1102" s="17">
        <f t="shared" si="121"/>
        <v>2.25</v>
      </c>
      <c r="I1102" s="11">
        <v>8.1018518518518516E-5</v>
      </c>
      <c r="J1102" s="11">
        <v>2.1180555555555558E-3</v>
      </c>
      <c r="K1102" s="8">
        <v>0.3168287037037037</v>
      </c>
      <c r="L1102" s="11">
        <v>6.9444444444444447E-4</v>
      </c>
      <c r="M1102" s="10">
        <v>0.91639999999999999</v>
      </c>
      <c r="N1102" s="2">
        <f t="shared" si="122"/>
        <v>7</v>
      </c>
      <c r="O1102" s="2">
        <f t="shared" si="123"/>
        <v>36</v>
      </c>
      <c r="P1102" s="7">
        <f t="shared" si="124"/>
        <v>7.6</v>
      </c>
      <c r="Q1102" s="4">
        <v>45480</v>
      </c>
      <c r="R1102" s="5">
        <f t="shared" si="125"/>
        <v>28</v>
      </c>
    </row>
    <row r="1103" spans="1:18" x14ac:dyDescent="0.2">
      <c r="A1103" s="3">
        <v>2</v>
      </c>
      <c r="B1103" s="3" t="s">
        <v>31</v>
      </c>
      <c r="C1103" s="3" t="s">
        <v>2</v>
      </c>
      <c r="D1103" s="17">
        <v>57.5</v>
      </c>
      <c r="E1103" s="17">
        <v>56.75</v>
      </c>
      <c r="F1103" s="10">
        <f t="shared" si="119"/>
        <v>0.9869565217391304</v>
      </c>
      <c r="G1103" s="10">
        <f t="shared" si="120"/>
        <v>1.3043478260869565E-2</v>
      </c>
      <c r="H1103" s="17">
        <f t="shared" si="121"/>
        <v>0.75</v>
      </c>
      <c r="I1103" s="11">
        <v>9.2592592592592588E-5</v>
      </c>
      <c r="J1103" s="11">
        <v>2.1527777777777778E-3</v>
      </c>
      <c r="K1103" s="8">
        <v>0.4652662037037037</v>
      </c>
      <c r="L1103" s="11">
        <v>8.3333333333333339E-4</v>
      </c>
      <c r="M1103" s="10">
        <v>0.91669999999999996</v>
      </c>
      <c r="N1103" s="2">
        <f t="shared" si="122"/>
        <v>11</v>
      </c>
      <c r="O1103" s="2">
        <f t="shared" si="123"/>
        <v>9</v>
      </c>
      <c r="P1103" s="7">
        <f t="shared" si="124"/>
        <v>11.15</v>
      </c>
      <c r="Q1103" s="4">
        <v>45476</v>
      </c>
      <c r="R1103" s="5">
        <f t="shared" si="125"/>
        <v>27</v>
      </c>
    </row>
    <row r="1104" spans="1:18" x14ac:dyDescent="0.2">
      <c r="A1104" s="3">
        <v>3</v>
      </c>
      <c r="B1104" s="3" t="s">
        <v>32</v>
      </c>
      <c r="C1104" s="3" t="s">
        <v>3</v>
      </c>
      <c r="D1104" s="17">
        <v>59</v>
      </c>
      <c r="E1104" s="17">
        <v>54</v>
      </c>
      <c r="F1104" s="10">
        <f t="shared" si="119"/>
        <v>0.9152542372881356</v>
      </c>
      <c r="G1104" s="10">
        <f t="shared" si="120"/>
        <v>8.4745762711864403E-2</v>
      </c>
      <c r="H1104" s="17">
        <f t="shared" si="121"/>
        <v>5</v>
      </c>
      <c r="I1104" s="11">
        <v>1.9675925925925926E-4</v>
      </c>
      <c r="J1104" s="11">
        <v>2.1875000000000002E-3</v>
      </c>
      <c r="K1104" s="8">
        <v>0.67789351851851853</v>
      </c>
      <c r="L1104" s="11">
        <v>2.0138888888888888E-3</v>
      </c>
      <c r="M1104" s="10">
        <v>0.70689999999999997</v>
      </c>
      <c r="N1104" s="2">
        <f t="shared" si="122"/>
        <v>16</v>
      </c>
      <c r="O1104" s="2">
        <f t="shared" si="123"/>
        <v>16</v>
      </c>
      <c r="P1104" s="7">
        <f t="shared" si="124"/>
        <v>16.266666666666666</v>
      </c>
      <c r="Q1104" s="4">
        <v>45478</v>
      </c>
      <c r="R1104" s="5">
        <f t="shared" si="125"/>
        <v>27</v>
      </c>
    </row>
    <row r="1105" spans="1:18" x14ac:dyDescent="0.2">
      <c r="A1105" s="3">
        <v>4</v>
      </c>
      <c r="B1105" s="3" t="s">
        <v>33</v>
      </c>
      <c r="C1105" s="3" t="s">
        <v>4</v>
      </c>
      <c r="D1105" s="17">
        <v>11.25</v>
      </c>
      <c r="E1105" s="17">
        <v>11</v>
      </c>
      <c r="F1105" s="10">
        <f t="shared" si="119"/>
        <v>0.97777777777777775</v>
      </c>
      <c r="G1105" s="10">
        <f t="shared" si="120"/>
        <v>2.2222222222222223E-2</v>
      </c>
      <c r="H1105" s="17">
        <f t="shared" si="121"/>
        <v>0.25</v>
      </c>
      <c r="I1105" s="11">
        <v>5.7870370370370373E-5</v>
      </c>
      <c r="J1105" s="11">
        <v>1.9097222222222222E-3</v>
      </c>
      <c r="K1105" s="8">
        <v>0.64106481481481481</v>
      </c>
      <c r="L1105" s="11">
        <v>1.3425925925925925E-3</v>
      </c>
      <c r="M1105" s="10">
        <v>0.93330000000000002</v>
      </c>
      <c r="N1105" s="2">
        <f t="shared" si="122"/>
        <v>15</v>
      </c>
      <c r="O1105" s="2">
        <f t="shared" si="123"/>
        <v>23</v>
      </c>
      <c r="P1105" s="7">
        <f t="shared" si="124"/>
        <v>15.383333333333333</v>
      </c>
      <c r="Q1105" s="4">
        <v>45492</v>
      </c>
      <c r="R1105" s="5">
        <f t="shared" si="125"/>
        <v>29</v>
      </c>
    </row>
    <row r="1106" spans="1:18" x14ac:dyDescent="0.2">
      <c r="A1106" s="3">
        <v>5</v>
      </c>
      <c r="B1106" s="3" t="s">
        <v>34</v>
      </c>
      <c r="C1106" s="3" t="s">
        <v>5</v>
      </c>
      <c r="D1106" s="17">
        <v>62.25</v>
      </c>
      <c r="E1106" s="17">
        <v>59.5</v>
      </c>
      <c r="F1106" s="10">
        <f t="shared" si="119"/>
        <v>0.95582329317269077</v>
      </c>
      <c r="G1106" s="10">
        <f t="shared" si="120"/>
        <v>4.4176706827309238E-2</v>
      </c>
      <c r="H1106" s="17">
        <f t="shared" si="121"/>
        <v>2.75</v>
      </c>
      <c r="I1106" s="11">
        <v>1.273148148148148E-4</v>
      </c>
      <c r="J1106" s="11">
        <v>1.8749999999999999E-3</v>
      </c>
      <c r="K1106" s="8">
        <v>0.80365740740740743</v>
      </c>
      <c r="L1106" s="11">
        <v>1.3657407407407407E-3</v>
      </c>
      <c r="M1106" s="10">
        <v>0.86529999999999996</v>
      </c>
      <c r="N1106" s="2">
        <f t="shared" si="122"/>
        <v>19</v>
      </c>
      <c r="O1106" s="2">
        <f t="shared" si="123"/>
        <v>17</v>
      </c>
      <c r="P1106" s="7">
        <f t="shared" si="124"/>
        <v>19.283333333333335</v>
      </c>
      <c r="Q1106" s="4">
        <v>45478</v>
      </c>
      <c r="R1106" s="5">
        <f t="shared" si="125"/>
        <v>27</v>
      </c>
    </row>
    <row r="1107" spans="1:18" x14ac:dyDescent="0.2">
      <c r="A1107" s="3">
        <v>6</v>
      </c>
      <c r="B1107" s="3" t="s">
        <v>35</v>
      </c>
      <c r="C1107" s="3" t="s">
        <v>6</v>
      </c>
      <c r="D1107" s="17">
        <v>87.5</v>
      </c>
      <c r="E1107" s="17">
        <v>82</v>
      </c>
      <c r="F1107" s="10">
        <f t="shared" si="119"/>
        <v>0.93714285714285717</v>
      </c>
      <c r="G1107" s="10">
        <f t="shared" si="120"/>
        <v>6.2857142857142861E-2</v>
      </c>
      <c r="H1107" s="17">
        <f t="shared" si="121"/>
        <v>5.5</v>
      </c>
      <c r="I1107" s="11">
        <v>3.2407407407407406E-4</v>
      </c>
      <c r="J1107" s="11">
        <v>1.7476851851851852E-3</v>
      </c>
      <c r="K1107" s="8">
        <v>4.4826388888888888E-2</v>
      </c>
      <c r="L1107" s="11">
        <v>1.712962962962963E-3</v>
      </c>
      <c r="M1107" s="10">
        <v>0.58260000000000001</v>
      </c>
      <c r="N1107" s="2">
        <f t="shared" si="122"/>
        <v>1</v>
      </c>
      <c r="O1107" s="2">
        <f t="shared" si="123"/>
        <v>4</v>
      </c>
      <c r="P1107" s="7">
        <f t="shared" si="124"/>
        <v>1.0666666666666667</v>
      </c>
      <c r="Q1107" s="4">
        <v>45497</v>
      </c>
      <c r="R1107" s="5">
        <f t="shared" si="125"/>
        <v>30</v>
      </c>
    </row>
    <row r="1108" spans="1:18" x14ac:dyDescent="0.2">
      <c r="A1108" s="3">
        <v>7</v>
      </c>
      <c r="B1108" s="3" t="s">
        <v>36</v>
      </c>
      <c r="C1108" s="3" t="s">
        <v>7</v>
      </c>
      <c r="D1108" s="17">
        <v>90.25</v>
      </c>
      <c r="E1108" s="17">
        <v>76.5</v>
      </c>
      <c r="F1108" s="10">
        <f t="shared" si="119"/>
        <v>0.8476454293628809</v>
      </c>
      <c r="G1108" s="10">
        <f t="shared" si="120"/>
        <v>0.1523545706371191</v>
      </c>
      <c r="H1108" s="17">
        <f t="shared" si="121"/>
        <v>13.75</v>
      </c>
      <c r="I1108" s="11">
        <v>3.1250000000000001E-4</v>
      </c>
      <c r="J1108" s="11">
        <v>1.6898148148148148E-3</v>
      </c>
      <c r="K1108" s="8">
        <v>0.76993055555555556</v>
      </c>
      <c r="L1108" s="11">
        <v>4.6412037037037038E-3</v>
      </c>
      <c r="M1108" s="10">
        <v>0.60170000000000001</v>
      </c>
      <c r="N1108" s="2">
        <f t="shared" si="122"/>
        <v>18</v>
      </c>
      <c r="O1108" s="2">
        <f t="shared" si="123"/>
        <v>28</v>
      </c>
      <c r="P1108" s="7">
        <f t="shared" si="124"/>
        <v>18.466666666666665</v>
      </c>
      <c r="Q1108" s="4">
        <v>45498</v>
      </c>
      <c r="R1108" s="5">
        <f t="shared" si="125"/>
        <v>30</v>
      </c>
    </row>
    <row r="1109" spans="1:18" x14ac:dyDescent="0.2">
      <c r="A1109" s="3">
        <v>8</v>
      </c>
      <c r="B1109" s="3" t="s">
        <v>37</v>
      </c>
      <c r="C1109" s="3" t="s">
        <v>8</v>
      </c>
      <c r="D1109" s="17">
        <v>65.5</v>
      </c>
      <c r="E1109" s="17">
        <v>64</v>
      </c>
      <c r="F1109" s="10">
        <f t="shared" si="119"/>
        <v>0.97709923664122134</v>
      </c>
      <c r="G1109" s="10">
        <f t="shared" si="120"/>
        <v>2.2900763358778626E-2</v>
      </c>
      <c r="H1109" s="17">
        <f t="shared" si="121"/>
        <v>1.5</v>
      </c>
      <c r="I1109" s="11">
        <v>1.5046296296296297E-4</v>
      </c>
      <c r="J1109" s="11">
        <v>1.9675925925925924E-3</v>
      </c>
      <c r="K1109" s="8">
        <v>0.41222222222222221</v>
      </c>
      <c r="L1109" s="11">
        <v>2.0138888888888888E-3</v>
      </c>
      <c r="M1109" s="10">
        <v>0.86150000000000004</v>
      </c>
      <c r="N1109" s="2">
        <f t="shared" si="122"/>
        <v>9</v>
      </c>
      <c r="O1109" s="2">
        <f t="shared" si="123"/>
        <v>53</v>
      </c>
      <c r="P1109" s="7">
        <f t="shared" si="124"/>
        <v>9.8833333333333329</v>
      </c>
      <c r="Q1109" s="4">
        <v>45477</v>
      </c>
      <c r="R1109" s="5">
        <f t="shared" si="125"/>
        <v>27</v>
      </c>
    </row>
    <row r="1110" spans="1:18" x14ac:dyDescent="0.2">
      <c r="A1110" s="3">
        <v>9</v>
      </c>
      <c r="B1110" s="3" t="s">
        <v>38</v>
      </c>
      <c r="C1110" s="3" t="s">
        <v>9</v>
      </c>
      <c r="D1110" s="17">
        <v>75.5</v>
      </c>
      <c r="E1110" s="17">
        <v>72</v>
      </c>
      <c r="F1110" s="10">
        <f t="shared" si="119"/>
        <v>0.95364238410596025</v>
      </c>
      <c r="G1110" s="10">
        <f t="shared" si="120"/>
        <v>4.6357615894039736E-2</v>
      </c>
      <c r="H1110" s="17">
        <f t="shared" si="121"/>
        <v>3.5</v>
      </c>
      <c r="I1110" s="11">
        <v>2.4305555555555555E-4</v>
      </c>
      <c r="J1110" s="11">
        <v>2.0370370370370369E-3</v>
      </c>
      <c r="K1110" s="8">
        <v>0.31788194444444445</v>
      </c>
      <c r="L1110" s="11">
        <v>2.0717592592592593E-3</v>
      </c>
      <c r="M1110" s="10">
        <v>0.71099999999999997</v>
      </c>
      <c r="N1110" s="2">
        <f t="shared" si="122"/>
        <v>7</v>
      </c>
      <c r="O1110" s="2">
        <f t="shared" si="123"/>
        <v>37</v>
      </c>
      <c r="P1110" s="7">
        <f t="shared" si="124"/>
        <v>7.6166666666666671</v>
      </c>
      <c r="Q1110" s="4">
        <v>45476</v>
      </c>
      <c r="R1110" s="5">
        <f t="shared" si="125"/>
        <v>27</v>
      </c>
    </row>
    <row r="1111" spans="1:18" x14ac:dyDescent="0.2">
      <c r="A1111" s="3">
        <v>10</v>
      </c>
      <c r="B1111" s="3" t="s">
        <v>39</v>
      </c>
      <c r="C1111" s="3" t="s">
        <v>10</v>
      </c>
      <c r="D1111" s="17">
        <v>74.75</v>
      </c>
      <c r="E1111" s="17">
        <v>67</v>
      </c>
      <c r="F1111" s="10">
        <f t="shared" si="119"/>
        <v>0.89632107023411367</v>
      </c>
      <c r="G1111" s="10">
        <f t="shared" si="120"/>
        <v>0.10367892976588629</v>
      </c>
      <c r="H1111" s="17">
        <f t="shared" si="121"/>
        <v>7.75</v>
      </c>
      <c r="I1111" s="11">
        <v>3.2407407407407406E-4</v>
      </c>
      <c r="J1111" s="11">
        <v>1.9560185185185184E-3</v>
      </c>
      <c r="K1111" s="8">
        <v>0.40927083333333331</v>
      </c>
      <c r="L1111" s="11">
        <v>2.0601851851851853E-3</v>
      </c>
      <c r="M1111" s="10">
        <v>0.55410000000000004</v>
      </c>
      <c r="N1111" s="2">
        <f t="shared" si="122"/>
        <v>9</v>
      </c>
      <c r="O1111" s="2">
        <f t="shared" si="123"/>
        <v>49</v>
      </c>
      <c r="P1111" s="7">
        <f t="shared" si="124"/>
        <v>9.8166666666666664</v>
      </c>
      <c r="Q1111" s="4">
        <v>45476</v>
      </c>
      <c r="R1111" s="5">
        <f t="shared" si="125"/>
        <v>27</v>
      </c>
    </row>
    <row r="1112" spans="1:18" x14ac:dyDescent="0.2">
      <c r="A1112" s="3">
        <v>11</v>
      </c>
      <c r="B1112" s="3" t="s">
        <v>40</v>
      </c>
      <c r="C1112" s="3" t="s">
        <v>11</v>
      </c>
      <c r="D1112" s="17">
        <v>12.5</v>
      </c>
      <c r="E1112" s="17">
        <v>12.25</v>
      </c>
      <c r="F1112" s="10">
        <f t="shared" si="119"/>
        <v>0.98</v>
      </c>
      <c r="G1112" s="10">
        <f t="shared" si="120"/>
        <v>0.02</v>
      </c>
      <c r="H1112" s="17">
        <f t="shared" si="121"/>
        <v>0.25</v>
      </c>
      <c r="I1112" s="11">
        <v>2.7777777777777778E-4</v>
      </c>
      <c r="J1112" s="11">
        <v>2.0254629629629629E-3</v>
      </c>
      <c r="K1112" s="8">
        <v>0.37052083333333335</v>
      </c>
      <c r="L1112" s="11">
        <v>1.4814814814814814E-3</v>
      </c>
      <c r="M1112" s="10">
        <v>0.76</v>
      </c>
      <c r="N1112" s="2">
        <f t="shared" si="122"/>
        <v>8</v>
      </c>
      <c r="O1112" s="2">
        <f t="shared" si="123"/>
        <v>53</v>
      </c>
      <c r="P1112" s="7">
        <f t="shared" si="124"/>
        <v>8.8833333333333329</v>
      </c>
      <c r="Q1112" s="4">
        <v>45501</v>
      </c>
      <c r="R1112" s="5">
        <f t="shared" si="125"/>
        <v>31</v>
      </c>
    </row>
    <row r="1113" spans="1:18" x14ac:dyDescent="0.2">
      <c r="A1113" s="3">
        <v>12</v>
      </c>
      <c r="B1113" s="3" t="s">
        <v>41</v>
      </c>
      <c r="C1113" s="3" t="s">
        <v>12</v>
      </c>
      <c r="D1113" s="17">
        <v>71.25</v>
      </c>
      <c r="E1113" s="17">
        <v>68.25</v>
      </c>
      <c r="F1113" s="10">
        <f t="shared" si="119"/>
        <v>0.95789473684210524</v>
      </c>
      <c r="G1113" s="10">
        <f t="shared" si="120"/>
        <v>4.2105263157894736E-2</v>
      </c>
      <c r="H1113" s="17">
        <f t="shared" si="121"/>
        <v>3</v>
      </c>
      <c r="I1113" s="11">
        <v>2.4305555555555555E-4</v>
      </c>
      <c r="J1113" s="11">
        <v>1.9560185185185184E-3</v>
      </c>
      <c r="K1113" s="8">
        <v>0.77050925925925928</v>
      </c>
      <c r="L1113" s="11">
        <v>2.4305555555555556E-3</v>
      </c>
      <c r="M1113" s="10">
        <v>0.76160000000000005</v>
      </c>
      <c r="N1113" s="2">
        <f t="shared" si="122"/>
        <v>18</v>
      </c>
      <c r="O1113" s="2">
        <f t="shared" si="123"/>
        <v>29</v>
      </c>
      <c r="P1113" s="7">
        <f t="shared" si="124"/>
        <v>18.483333333333334</v>
      </c>
      <c r="Q1113" s="4">
        <v>45498</v>
      </c>
      <c r="R1113" s="5">
        <f t="shared" si="125"/>
        <v>30</v>
      </c>
    </row>
    <row r="1114" spans="1:18" x14ac:dyDescent="0.2">
      <c r="A1114" s="3">
        <v>13</v>
      </c>
      <c r="B1114" s="3" t="s">
        <v>42</v>
      </c>
      <c r="C1114" s="3" t="s">
        <v>13</v>
      </c>
      <c r="D1114" s="17">
        <v>19.25</v>
      </c>
      <c r="E1114" s="17">
        <v>18.75</v>
      </c>
      <c r="F1114" s="10">
        <f t="shared" si="119"/>
        <v>0.97402597402597402</v>
      </c>
      <c r="G1114" s="10">
        <f t="shared" si="120"/>
        <v>2.5974025974025976E-2</v>
      </c>
      <c r="H1114" s="17">
        <f t="shared" si="121"/>
        <v>0.5</v>
      </c>
      <c r="I1114" s="11">
        <v>1.0416666666666667E-4</v>
      </c>
      <c r="J1114" s="11">
        <v>1.8865740740740742E-3</v>
      </c>
      <c r="K1114" s="8">
        <v>0.36710648148148151</v>
      </c>
      <c r="L1114" s="11">
        <v>1.5046296296296296E-3</v>
      </c>
      <c r="M1114" s="10">
        <v>0.92110000000000003</v>
      </c>
      <c r="N1114" s="2">
        <f t="shared" si="122"/>
        <v>8</v>
      </c>
      <c r="O1114" s="2">
        <f t="shared" si="123"/>
        <v>48</v>
      </c>
      <c r="P1114" s="7">
        <f t="shared" si="124"/>
        <v>8.8000000000000007</v>
      </c>
      <c r="Q1114" s="4">
        <v>45487</v>
      </c>
      <c r="R1114" s="5">
        <f t="shared" si="125"/>
        <v>29</v>
      </c>
    </row>
    <row r="1115" spans="1:18" x14ac:dyDescent="0.2">
      <c r="A1115" s="3">
        <v>14</v>
      </c>
      <c r="B1115" s="3" t="s">
        <v>43</v>
      </c>
      <c r="C1115" s="3" t="s">
        <v>14</v>
      </c>
      <c r="D1115" s="17">
        <v>83</v>
      </c>
      <c r="E1115" s="17">
        <v>80.25</v>
      </c>
      <c r="F1115" s="10">
        <f t="shared" si="119"/>
        <v>0.9668674698795181</v>
      </c>
      <c r="G1115" s="10">
        <f t="shared" si="120"/>
        <v>3.313253012048193E-2</v>
      </c>
      <c r="H1115" s="17">
        <f t="shared" si="121"/>
        <v>2.75</v>
      </c>
      <c r="I1115" s="11">
        <v>1.9675925925925926E-4</v>
      </c>
      <c r="J1115" s="11">
        <v>2.0601851851851853E-3</v>
      </c>
      <c r="K1115" s="8">
        <v>0.80800925925925926</v>
      </c>
      <c r="L1115" s="11">
        <v>2.476851851851852E-3</v>
      </c>
      <c r="M1115" s="10">
        <v>0.80659999999999998</v>
      </c>
      <c r="N1115" s="2">
        <f t="shared" si="122"/>
        <v>19</v>
      </c>
      <c r="O1115" s="2">
        <f t="shared" si="123"/>
        <v>23</v>
      </c>
      <c r="P1115" s="7">
        <f t="shared" si="124"/>
        <v>19.383333333333333</v>
      </c>
      <c r="Q1115" s="4">
        <v>45483</v>
      </c>
      <c r="R1115" s="5">
        <f t="shared" si="125"/>
        <v>28</v>
      </c>
    </row>
    <row r="1116" spans="1:18" x14ac:dyDescent="0.2">
      <c r="A1116" s="3">
        <v>15</v>
      </c>
      <c r="B1116" s="3" t="s">
        <v>47</v>
      </c>
      <c r="C1116" s="3" t="s">
        <v>15</v>
      </c>
      <c r="D1116" s="17">
        <v>70.5</v>
      </c>
      <c r="E1116" s="17">
        <v>66.5</v>
      </c>
      <c r="F1116" s="10">
        <f t="shared" si="119"/>
        <v>0.94326241134751776</v>
      </c>
      <c r="G1116" s="10">
        <f t="shared" si="120"/>
        <v>5.6737588652482268E-2</v>
      </c>
      <c r="H1116" s="17">
        <f t="shared" si="121"/>
        <v>4</v>
      </c>
      <c r="I1116" s="11">
        <v>2.5462962962962961E-4</v>
      </c>
      <c r="J1116" s="11">
        <v>2.1990740740740742E-3</v>
      </c>
      <c r="K1116" s="8">
        <v>0.37432870370370369</v>
      </c>
      <c r="L1116" s="11">
        <v>5.6944444444444447E-3</v>
      </c>
      <c r="M1116" s="10">
        <v>0.7429</v>
      </c>
      <c r="N1116" s="2">
        <f t="shared" si="122"/>
        <v>8</v>
      </c>
      <c r="O1116" s="2">
        <f t="shared" si="123"/>
        <v>59</v>
      </c>
      <c r="P1116" s="7">
        <f t="shared" si="124"/>
        <v>8.9833333333333325</v>
      </c>
      <c r="Q1116" s="4">
        <v>45500</v>
      </c>
      <c r="R1116" s="5">
        <f t="shared" si="125"/>
        <v>30</v>
      </c>
    </row>
    <row r="1117" spans="1:18" x14ac:dyDescent="0.2">
      <c r="A1117" s="3">
        <v>16</v>
      </c>
      <c r="B1117" s="3" t="s">
        <v>48</v>
      </c>
      <c r="C1117" s="3" t="s">
        <v>16</v>
      </c>
      <c r="D1117" s="17">
        <v>64</v>
      </c>
      <c r="E1117" s="17">
        <v>62</v>
      </c>
      <c r="F1117" s="10">
        <f t="shared" si="119"/>
        <v>0.96875</v>
      </c>
      <c r="G1117" s="10">
        <f t="shared" si="120"/>
        <v>3.125E-2</v>
      </c>
      <c r="H1117" s="17">
        <f t="shared" si="121"/>
        <v>2</v>
      </c>
      <c r="I1117" s="11">
        <v>1.6203703703703703E-4</v>
      </c>
      <c r="J1117" s="11">
        <v>2.0833333333333333E-3</v>
      </c>
      <c r="K1117" s="8">
        <v>0.45739583333333333</v>
      </c>
      <c r="L1117" s="11">
        <v>2.685185185185185E-3</v>
      </c>
      <c r="M1117" s="10">
        <v>0.82350000000000001</v>
      </c>
      <c r="N1117" s="2">
        <f t="shared" si="122"/>
        <v>10</v>
      </c>
      <c r="O1117" s="2">
        <f t="shared" si="123"/>
        <v>58</v>
      </c>
      <c r="P1117" s="7">
        <f t="shared" si="124"/>
        <v>10.966666666666667</v>
      </c>
      <c r="Q1117" s="4">
        <v>45477</v>
      </c>
      <c r="R1117" s="5">
        <f t="shared" si="125"/>
        <v>27</v>
      </c>
    </row>
    <row r="1118" spans="1:18" x14ac:dyDescent="0.2">
      <c r="A1118" s="3">
        <v>17</v>
      </c>
      <c r="B1118" s="3" t="s">
        <v>49</v>
      </c>
      <c r="C1118" s="3" t="s">
        <v>17</v>
      </c>
      <c r="D1118" s="17">
        <v>44.25</v>
      </c>
      <c r="E1118" s="17">
        <v>44</v>
      </c>
      <c r="F1118" s="10">
        <f t="shared" si="119"/>
        <v>0.99435028248587576</v>
      </c>
      <c r="G1118" s="10">
        <f t="shared" si="120"/>
        <v>5.6497175141242938E-3</v>
      </c>
      <c r="H1118" s="17">
        <f t="shared" si="121"/>
        <v>0.25</v>
      </c>
      <c r="I1118" s="11">
        <v>1.3888888888888889E-4</v>
      </c>
      <c r="J1118" s="11">
        <v>1.8171296296296297E-3</v>
      </c>
      <c r="K1118" s="8">
        <v>0.60439814814814818</v>
      </c>
      <c r="L1118" s="11">
        <v>1.2152777777777778E-3</v>
      </c>
      <c r="M1118" s="10">
        <v>0.83520000000000005</v>
      </c>
      <c r="N1118" s="2">
        <f t="shared" si="122"/>
        <v>14</v>
      </c>
      <c r="O1118" s="2">
        <f t="shared" si="123"/>
        <v>30</v>
      </c>
      <c r="P1118" s="7">
        <f t="shared" si="124"/>
        <v>14.5</v>
      </c>
      <c r="Q1118" s="4">
        <v>45502</v>
      </c>
      <c r="R1118" s="5">
        <f t="shared" si="125"/>
        <v>31</v>
      </c>
    </row>
    <row r="1119" spans="1:18" x14ac:dyDescent="0.2">
      <c r="A1119" s="3">
        <v>18</v>
      </c>
      <c r="B1119" s="3" t="s">
        <v>44</v>
      </c>
      <c r="C1119" s="3" t="s">
        <v>18</v>
      </c>
      <c r="D1119" s="17">
        <v>6.75</v>
      </c>
      <c r="E1119" s="17">
        <v>6</v>
      </c>
      <c r="F1119" s="10">
        <f t="shared" si="119"/>
        <v>0.88888888888888884</v>
      </c>
      <c r="G1119" s="10">
        <f t="shared" si="120"/>
        <v>0.1111111111111111</v>
      </c>
      <c r="H1119" s="17">
        <f t="shared" si="121"/>
        <v>0.75</v>
      </c>
      <c r="I1119" s="11">
        <v>1.5046296296296297E-4</v>
      </c>
      <c r="J1119" s="11">
        <v>1.5625000000000001E-3</v>
      </c>
      <c r="K1119" s="8">
        <v>0.68115740740740738</v>
      </c>
      <c r="L1119" s="11">
        <v>7.8703703703703705E-4</v>
      </c>
      <c r="M1119" s="10">
        <v>0.74070000000000003</v>
      </c>
      <c r="N1119" s="2">
        <f t="shared" si="122"/>
        <v>16</v>
      </c>
      <c r="O1119" s="2">
        <f t="shared" si="123"/>
        <v>20</v>
      </c>
      <c r="P1119" s="7">
        <f t="shared" si="124"/>
        <v>16.333333333333332</v>
      </c>
      <c r="Q1119" s="4">
        <v>45480</v>
      </c>
      <c r="R1119" s="5">
        <f t="shared" si="125"/>
        <v>28</v>
      </c>
    </row>
    <row r="1120" spans="1:18" x14ac:dyDescent="0.2">
      <c r="A1120" s="3">
        <v>19</v>
      </c>
      <c r="B1120" s="3" t="s">
        <v>45</v>
      </c>
      <c r="C1120" s="3" t="s">
        <v>19</v>
      </c>
      <c r="D1120" s="17">
        <v>76.75</v>
      </c>
      <c r="E1120" s="17">
        <v>76.25</v>
      </c>
      <c r="F1120" s="10">
        <f t="shared" si="119"/>
        <v>0.99348534201954397</v>
      </c>
      <c r="G1120" s="10">
        <f t="shared" si="120"/>
        <v>6.5146579804560263E-3</v>
      </c>
      <c r="H1120" s="17">
        <f t="shared" si="121"/>
        <v>0.5</v>
      </c>
      <c r="I1120" s="11">
        <v>1.0416666666666667E-4</v>
      </c>
      <c r="J1120" s="11">
        <v>2.0949074074074073E-3</v>
      </c>
      <c r="K1120" s="8">
        <v>0.23113425925925926</v>
      </c>
      <c r="L1120" s="11">
        <v>1.1805555555555556E-3</v>
      </c>
      <c r="M1120" s="10">
        <v>0.91800000000000004</v>
      </c>
      <c r="N1120" s="2">
        <f t="shared" si="122"/>
        <v>5</v>
      </c>
      <c r="O1120" s="2">
        <f t="shared" si="123"/>
        <v>32</v>
      </c>
      <c r="P1120" s="7">
        <f t="shared" si="124"/>
        <v>5.5333333333333332</v>
      </c>
      <c r="Q1120" s="4">
        <v>45476</v>
      </c>
      <c r="R1120" s="5">
        <f t="shared" si="125"/>
        <v>27</v>
      </c>
    </row>
    <row r="1121" spans="1:18" x14ac:dyDescent="0.2">
      <c r="A1121" s="3">
        <v>20</v>
      </c>
      <c r="B1121" s="3" t="s">
        <v>46</v>
      </c>
      <c r="C1121" s="3" t="s">
        <v>20</v>
      </c>
      <c r="D1121" s="17">
        <v>146.75</v>
      </c>
      <c r="E1121" s="17">
        <v>144.25</v>
      </c>
      <c r="F1121" s="10">
        <f t="shared" si="119"/>
        <v>0.98296422487223167</v>
      </c>
      <c r="G1121" s="10">
        <f t="shared" si="120"/>
        <v>1.7035775127768313E-2</v>
      </c>
      <c r="H1121" s="17">
        <f t="shared" si="121"/>
        <v>2.5</v>
      </c>
      <c r="I1121" s="11">
        <v>1.1574074074074075E-4</v>
      </c>
      <c r="J1121" s="11">
        <v>1.4814814814814814E-3</v>
      </c>
      <c r="K1121" s="8">
        <v>0.73920138888888887</v>
      </c>
      <c r="L1121" s="11">
        <v>1.3425925925925925E-3</v>
      </c>
      <c r="M1121" s="10">
        <v>0.9194</v>
      </c>
      <c r="N1121" s="2">
        <f t="shared" si="122"/>
        <v>17</v>
      </c>
      <c r="O1121" s="2">
        <f t="shared" si="123"/>
        <v>44</v>
      </c>
      <c r="P1121" s="7">
        <f t="shared" si="124"/>
        <v>17.733333333333334</v>
      </c>
      <c r="Q1121" s="4">
        <v>45475</v>
      </c>
      <c r="R1121" s="5">
        <f t="shared" si="125"/>
        <v>27</v>
      </c>
    </row>
    <row r="1122" spans="1:18" x14ac:dyDescent="0.2">
      <c r="A1122" s="3">
        <v>1</v>
      </c>
      <c r="B1122" s="3" t="s">
        <v>30</v>
      </c>
      <c r="C1122" s="3" t="s">
        <v>1</v>
      </c>
      <c r="D1122" s="17">
        <v>67.5</v>
      </c>
      <c r="E1122" s="17">
        <v>66.25</v>
      </c>
      <c r="F1122" s="10">
        <f t="shared" si="119"/>
        <v>0.98148148148148151</v>
      </c>
      <c r="G1122" s="10">
        <f t="shared" si="120"/>
        <v>1.8518518518518517E-2</v>
      </c>
      <c r="H1122" s="17">
        <f t="shared" si="121"/>
        <v>1.25</v>
      </c>
      <c r="I1122" s="11">
        <v>8.1018518518518516E-5</v>
      </c>
      <c r="J1122" s="11">
        <v>1.8981481481481482E-3</v>
      </c>
      <c r="K1122" s="8">
        <v>0.53192129629629625</v>
      </c>
      <c r="L1122" s="11">
        <v>1.3425925925925925E-3</v>
      </c>
      <c r="M1122" s="10">
        <v>0.91790000000000005</v>
      </c>
      <c r="N1122" s="2">
        <f t="shared" si="122"/>
        <v>12</v>
      </c>
      <c r="O1122" s="2">
        <f t="shared" si="123"/>
        <v>45</v>
      </c>
      <c r="P1122" s="7">
        <f t="shared" si="124"/>
        <v>12.75</v>
      </c>
      <c r="Q1122" s="4">
        <v>45495</v>
      </c>
      <c r="R1122" s="5">
        <f t="shared" si="125"/>
        <v>30</v>
      </c>
    </row>
    <row r="1123" spans="1:18" x14ac:dyDescent="0.2">
      <c r="A1123" s="3">
        <v>2</v>
      </c>
      <c r="B1123" s="3" t="s">
        <v>31</v>
      </c>
      <c r="C1123" s="3" t="s">
        <v>2</v>
      </c>
      <c r="D1123" s="17">
        <v>76.75</v>
      </c>
      <c r="E1123" s="17">
        <v>74.25</v>
      </c>
      <c r="F1123" s="10">
        <f t="shared" si="119"/>
        <v>0.96742671009771986</v>
      </c>
      <c r="G1123" s="10">
        <f t="shared" si="120"/>
        <v>3.2573289902280131E-2</v>
      </c>
      <c r="H1123" s="17">
        <f t="shared" si="121"/>
        <v>2.5</v>
      </c>
      <c r="I1123" s="11">
        <v>1.6203703703703703E-4</v>
      </c>
      <c r="J1123" s="11">
        <v>2.0717592592592593E-3</v>
      </c>
      <c r="K1123" s="8">
        <v>0.56311342592592595</v>
      </c>
      <c r="L1123" s="11">
        <v>2.0254629629629629E-3</v>
      </c>
      <c r="M1123" s="10">
        <v>0.82240000000000002</v>
      </c>
      <c r="N1123" s="2">
        <f t="shared" si="122"/>
        <v>13</v>
      </c>
      <c r="O1123" s="2">
        <f t="shared" si="123"/>
        <v>30</v>
      </c>
      <c r="P1123" s="7">
        <f t="shared" si="124"/>
        <v>13.5</v>
      </c>
      <c r="Q1123" s="4">
        <v>45500</v>
      </c>
      <c r="R1123" s="5">
        <f t="shared" si="125"/>
        <v>30</v>
      </c>
    </row>
    <row r="1124" spans="1:18" x14ac:dyDescent="0.2">
      <c r="A1124" s="3">
        <v>3</v>
      </c>
      <c r="B1124" s="3" t="s">
        <v>32</v>
      </c>
      <c r="C1124" s="3" t="s">
        <v>3</v>
      </c>
      <c r="D1124" s="17">
        <v>60.5</v>
      </c>
      <c r="E1124" s="17">
        <v>59.5</v>
      </c>
      <c r="F1124" s="10">
        <f t="shared" si="119"/>
        <v>0.98347107438016534</v>
      </c>
      <c r="G1124" s="10">
        <f t="shared" si="120"/>
        <v>1.6528925619834711E-2</v>
      </c>
      <c r="H1124" s="17">
        <f t="shared" si="121"/>
        <v>1</v>
      </c>
      <c r="I1124" s="11">
        <v>6.9444444444444444E-5</v>
      </c>
      <c r="J1124" s="11">
        <v>1.8749999999999999E-3</v>
      </c>
      <c r="K1124" s="8">
        <v>0.57482638888888893</v>
      </c>
      <c r="L1124" s="11">
        <v>1.3310185185185185E-3</v>
      </c>
      <c r="M1124" s="10">
        <v>0.94630000000000003</v>
      </c>
      <c r="N1124" s="2">
        <f t="shared" si="122"/>
        <v>13</v>
      </c>
      <c r="O1124" s="2">
        <f t="shared" si="123"/>
        <v>47</v>
      </c>
      <c r="P1124" s="7">
        <f t="shared" si="124"/>
        <v>13.783333333333333</v>
      </c>
      <c r="Q1124" s="4">
        <v>45488</v>
      </c>
      <c r="R1124" s="5">
        <f t="shared" si="125"/>
        <v>29</v>
      </c>
    </row>
    <row r="1125" spans="1:18" x14ac:dyDescent="0.2">
      <c r="A1125" s="3">
        <v>4</v>
      </c>
      <c r="B1125" s="3" t="s">
        <v>33</v>
      </c>
      <c r="C1125" s="3" t="s">
        <v>4</v>
      </c>
      <c r="D1125" s="17">
        <v>48.5</v>
      </c>
      <c r="E1125" s="17">
        <v>45.5</v>
      </c>
      <c r="F1125" s="10">
        <f t="shared" si="119"/>
        <v>0.93814432989690721</v>
      </c>
      <c r="G1125" s="10">
        <f t="shared" si="120"/>
        <v>6.1855670103092786E-2</v>
      </c>
      <c r="H1125" s="17">
        <f t="shared" si="121"/>
        <v>3</v>
      </c>
      <c r="I1125" s="11">
        <v>1.3888888888888889E-4</v>
      </c>
      <c r="J1125" s="11">
        <v>2.0486111111111113E-3</v>
      </c>
      <c r="K1125" s="8">
        <v>0.90776620370370376</v>
      </c>
      <c r="L1125" s="11">
        <v>1.1111111111111111E-3</v>
      </c>
      <c r="M1125" s="10">
        <v>0.8115</v>
      </c>
      <c r="N1125" s="2">
        <f t="shared" si="122"/>
        <v>21</v>
      </c>
      <c r="O1125" s="2">
        <f t="shared" si="123"/>
        <v>47</v>
      </c>
      <c r="P1125" s="7">
        <f t="shared" si="124"/>
        <v>21.783333333333335</v>
      </c>
      <c r="Q1125" s="4">
        <v>45484</v>
      </c>
      <c r="R1125" s="5">
        <f t="shared" si="125"/>
        <v>28</v>
      </c>
    </row>
    <row r="1126" spans="1:18" x14ac:dyDescent="0.2">
      <c r="A1126" s="3">
        <v>5</v>
      </c>
      <c r="B1126" s="3" t="s">
        <v>34</v>
      </c>
      <c r="C1126" s="3" t="s">
        <v>5</v>
      </c>
      <c r="D1126" s="17">
        <v>5.25</v>
      </c>
      <c r="E1126" s="17">
        <v>5.25</v>
      </c>
      <c r="F1126" s="10">
        <f t="shared" si="119"/>
        <v>1</v>
      </c>
      <c r="G1126" s="10">
        <f t="shared" si="120"/>
        <v>0</v>
      </c>
      <c r="H1126" s="17">
        <f t="shared" si="121"/>
        <v>0</v>
      </c>
      <c r="I1126" s="11">
        <v>1.3888888888888889E-4</v>
      </c>
      <c r="J1126" s="11">
        <v>2.1643518518518518E-3</v>
      </c>
      <c r="K1126" s="8">
        <v>0.50717592592592597</v>
      </c>
      <c r="L1126" s="11">
        <v>1.0879629629629629E-3</v>
      </c>
      <c r="M1126" s="10">
        <v>0.90480000000000005</v>
      </c>
      <c r="N1126" s="2">
        <f t="shared" si="122"/>
        <v>12</v>
      </c>
      <c r="O1126" s="2">
        <f t="shared" si="123"/>
        <v>10</v>
      </c>
      <c r="P1126" s="7">
        <f t="shared" si="124"/>
        <v>12.166666666666666</v>
      </c>
      <c r="Q1126" s="4">
        <v>45481</v>
      </c>
      <c r="R1126" s="5">
        <f t="shared" si="125"/>
        <v>28</v>
      </c>
    </row>
    <row r="1127" spans="1:18" x14ac:dyDescent="0.2">
      <c r="A1127" s="3">
        <v>6</v>
      </c>
      <c r="B1127" s="3" t="s">
        <v>35</v>
      </c>
      <c r="C1127" s="3" t="s">
        <v>6</v>
      </c>
      <c r="D1127" s="17">
        <v>72.75</v>
      </c>
      <c r="E1127" s="17">
        <v>72</v>
      </c>
      <c r="F1127" s="10">
        <f t="shared" si="119"/>
        <v>0.98969072164948457</v>
      </c>
      <c r="G1127" s="10">
        <f t="shared" si="120"/>
        <v>1.0309278350515464E-2</v>
      </c>
      <c r="H1127" s="17">
        <f t="shared" si="121"/>
        <v>0.75</v>
      </c>
      <c r="I1127" s="11">
        <v>8.1018518518518516E-5</v>
      </c>
      <c r="J1127" s="11">
        <v>1.9212962962962964E-3</v>
      </c>
      <c r="K1127" s="8">
        <v>6.9814814814814816E-2</v>
      </c>
      <c r="L1127" s="11">
        <v>9.7222222222222219E-4</v>
      </c>
      <c r="M1127" s="10">
        <v>0.93789999999999996</v>
      </c>
      <c r="N1127" s="2">
        <f t="shared" si="122"/>
        <v>1</v>
      </c>
      <c r="O1127" s="2">
        <f t="shared" si="123"/>
        <v>40</v>
      </c>
      <c r="P1127" s="7">
        <f t="shared" si="124"/>
        <v>1.6666666666666665</v>
      </c>
      <c r="Q1127" s="4">
        <v>45495</v>
      </c>
      <c r="R1127" s="5">
        <f t="shared" si="125"/>
        <v>30</v>
      </c>
    </row>
    <row r="1128" spans="1:18" x14ac:dyDescent="0.2">
      <c r="A1128" s="3">
        <v>7</v>
      </c>
      <c r="B1128" s="3" t="s">
        <v>36</v>
      </c>
      <c r="C1128" s="3" t="s">
        <v>7</v>
      </c>
      <c r="D1128" s="17">
        <v>129</v>
      </c>
      <c r="E1128" s="17">
        <v>119.75</v>
      </c>
      <c r="F1128" s="10">
        <f t="shared" si="119"/>
        <v>0.92829457364341084</v>
      </c>
      <c r="G1128" s="10">
        <f t="shared" si="120"/>
        <v>7.170542635658915E-2</v>
      </c>
      <c r="H1128" s="17">
        <f t="shared" si="121"/>
        <v>9.25</v>
      </c>
      <c r="I1128" s="11">
        <v>3.0092592592592595E-4</v>
      </c>
      <c r="J1128" s="11">
        <v>1.8518518518518519E-3</v>
      </c>
      <c r="K1128" s="8">
        <v>0.58641203703703704</v>
      </c>
      <c r="L1128" s="11">
        <v>2.4421296296296296E-3</v>
      </c>
      <c r="M1128" s="10">
        <v>0.63800000000000001</v>
      </c>
      <c r="N1128" s="2">
        <f t="shared" si="122"/>
        <v>14</v>
      </c>
      <c r="O1128" s="2">
        <f t="shared" si="123"/>
        <v>4</v>
      </c>
      <c r="P1128" s="7">
        <f t="shared" si="124"/>
        <v>14.066666666666666</v>
      </c>
      <c r="Q1128" s="4">
        <v>45486</v>
      </c>
      <c r="R1128" s="5">
        <f t="shared" si="125"/>
        <v>28</v>
      </c>
    </row>
    <row r="1129" spans="1:18" x14ac:dyDescent="0.2">
      <c r="A1129" s="3">
        <v>8</v>
      </c>
      <c r="B1129" s="3" t="s">
        <v>37</v>
      </c>
      <c r="C1129" s="3" t="s">
        <v>8</v>
      </c>
      <c r="D1129" s="17">
        <v>113</v>
      </c>
      <c r="E1129" s="17">
        <v>111.75</v>
      </c>
      <c r="F1129" s="10">
        <f t="shared" si="119"/>
        <v>0.98893805309734517</v>
      </c>
      <c r="G1129" s="10">
        <f t="shared" si="120"/>
        <v>1.1061946902654867E-2</v>
      </c>
      <c r="H1129" s="17">
        <f t="shared" si="121"/>
        <v>1.25</v>
      </c>
      <c r="I1129" s="11">
        <v>6.9444444444444444E-5</v>
      </c>
      <c r="J1129" s="11">
        <v>1.4351851851851852E-3</v>
      </c>
      <c r="K1129" s="8">
        <v>0.20874999999999999</v>
      </c>
      <c r="L1129" s="11">
        <v>2.685185185185185E-3</v>
      </c>
      <c r="M1129" s="10">
        <v>0.94440000000000002</v>
      </c>
      <c r="N1129" s="2">
        <f t="shared" si="122"/>
        <v>5</v>
      </c>
      <c r="O1129" s="2">
        <f t="shared" si="123"/>
        <v>0</v>
      </c>
      <c r="P1129" s="7">
        <f t="shared" si="124"/>
        <v>5</v>
      </c>
      <c r="Q1129" s="4">
        <v>45481</v>
      </c>
      <c r="R1129" s="5">
        <f t="shared" si="125"/>
        <v>28</v>
      </c>
    </row>
    <row r="1130" spans="1:18" x14ac:dyDescent="0.2">
      <c r="A1130" s="3">
        <v>9</v>
      </c>
      <c r="B1130" s="3" t="s">
        <v>38</v>
      </c>
      <c r="C1130" s="3" t="s">
        <v>9</v>
      </c>
      <c r="D1130" s="17">
        <v>93.75</v>
      </c>
      <c r="E1130" s="17">
        <v>93.75</v>
      </c>
      <c r="F1130" s="10">
        <f t="shared" si="119"/>
        <v>1</v>
      </c>
      <c r="G1130" s="10">
        <f t="shared" si="120"/>
        <v>0</v>
      </c>
      <c r="H1130" s="17">
        <f t="shared" si="121"/>
        <v>0</v>
      </c>
      <c r="I1130" s="11">
        <v>5.7870370370370373E-5</v>
      </c>
      <c r="J1130" s="11">
        <v>1.5393518518518519E-3</v>
      </c>
      <c r="K1130" s="8">
        <v>0.35097222222222224</v>
      </c>
      <c r="L1130" s="11">
        <v>7.5231481481481482E-4</v>
      </c>
      <c r="M1130" s="10">
        <v>0.96530000000000005</v>
      </c>
      <c r="N1130" s="2">
        <f t="shared" si="122"/>
        <v>8</v>
      </c>
      <c r="O1130" s="2">
        <f t="shared" si="123"/>
        <v>25</v>
      </c>
      <c r="P1130" s="7">
        <f t="shared" si="124"/>
        <v>8.4166666666666661</v>
      </c>
      <c r="Q1130" s="4">
        <v>45474</v>
      </c>
      <c r="R1130" s="5">
        <f t="shared" si="125"/>
        <v>27</v>
      </c>
    </row>
    <row r="1131" spans="1:18" x14ac:dyDescent="0.2">
      <c r="A1131" s="3">
        <v>10</v>
      </c>
      <c r="B1131" s="3" t="s">
        <v>39</v>
      </c>
      <c r="C1131" s="3" t="s">
        <v>10</v>
      </c>
      <c r="D1131" s="17">
        <v>76.5</v>
      </c>
      <c r="E1131" s="17">
        <v>71.75</v>
      </c>
      <c r="F1131" s="10">
        <f t="shared" si="119"/>
        <v>0.93790849673202614</v>
      </c>
      <c r="G1131" s="10">
        <f t="shared" si="120"/>
        <v>6.2091503267973858E-2</v>
      </c>
      <c r="H1131" s="17">
        <f t="shared" si="121"/>
        <v>4.75</v>
      </c>
      <c r="I1131" s="11">
        <v>2.199074074074074E-4</v>
      </c>
      <c r="J1131" s="11">
        <v>1.5625000000000001E-3</v>
      </c>
      <c r="K1131" s="8">
        <v>9.4236111111111118E-2</v>
      </c>
      <c r="L1131" s="11">
        <v>3.3564814814814816E-3</v>
      </c>
      <c r="M1131" s="10">
        <v>0.76319999999999999</v>
      </c>
      <c r="N1131" s="2">
        <f t="shared" si="122"/>
        <v>2</v>
      </c>
      <c r="O1131" s="2">
        <f t="shared" si="123"/>
        <v>15</v>
      </c>
      <c r="P1131" s="7">
        <f t="shared" si="124"/>
        <v>2.25</v>
      </c>
      <c r="Q1131" s="4">
        <v>45494</v>
      </c>
      <c r="R1131" s="5">
        <f t="shared" si="125"/>
        <v>30</v>
      </c>
    </row>
    <row r="1132" spans="1:18" x14ac:dyDescent="0.2">
      <c r="A1132" s="3">
        <v>11</v>
      </c>
      <c r="B1132" s="3" t="s">
        <v>40</v>
      </c>
      <c r="C1132" s="3" t="s">
        <v>11</v>
      </c>
      <c r="D1132" s="17">
        <v>60.25</v>
      </c>
      <c r="E1132" s="17">
        <v>58.75</v>
      </c>
      <c r="F1132" s="10">
        <f t="shared" si="119"/>
        <v>0.975103734439834</v>
      </c>
      <c r="G1132" s="10">
        <f t="shared" si="120"/>
        <v>2.4896265560165973E-2</v>
      </c>
      <c r="H1132" s="17">
        <f t="shared" si="121"/>
        <v>1.5</v>
      </c>
      <c r="I1132" s="11">
        <v>1.7361111111111112E-4</v>
      </c>
      <c r="J1132" s="11">
        <v>1.8518518518518519E-3</v>
      </c>
      <c r="K1132" s="8">
        <v>0.14413194444444444</v>
      </c>
      <c r="L1132" s="11">
        <v>1.3541666666666667E-3</v>
      </c>
      <c r="M1132" s="10">
        <v>0.80330000000000001</v>
      </c>
      <c r="N1132" s="2">
        <f t="shared" si="122"/>
        <v>3</v>
      </c>
      <c r="O1132" s="2">
        <f t="shared" si="123"/>
        <v>27</v>
      </c>
      <c r="P1132" s="7">
        <f t="shared" si="124"/>
        <v>3.45</v>
      </c>
      <c r="Q1132" s="4">
        <v>45488</v>
      </c>
      <c r="R1132" s="5">
        <f t="shared" si="125"/>
        <v>29</v>
      </c>
    </row>
    <row r="1133" spans="1:18" x14ac:dyDescent="0.2">
      <c r="A1133" s="3">
        <v>12</v>
      </c>
      <c r="B1133" s="3" t="s">
        <v>41</v>
      </c>
      <c r="C1133" s="3" t="s">
        <v>12</v>
      </c>
      <c r="D1133" s="17">
        <v>8.5</v>
      </c>
      <c r="E1133" s="17">
        <v>8.5</v>
      </c>
      <c r="F1133" s="10">
        <f t="shared" si="119"/>
        <v>1</v>
      </c>
      <c r="G1133" s="10">
        <f t="shared" si="120"/>
        <v>0</v>
      </c>
      <c r="H1133" s="17">
        <f t="shared" si="121"/>
        <v>0</v>
      </c>
      <c r="I1133" s="11">
        <v>2.0833333333333335E-4</v>
      </c>
      <c r="J1133" s="11">
        <v>2.0949074074074073E-3</v>
      </c>
      <c r="K1133" s="8">
        <v>0.46206018518518521</v>
      </c>
      <c r="L1133" s="11">
        <v>1.4814814814814814E-3</v>
      </c>
      <c r="M1133" s="10">
        <v>0.85289999999999999</v>
      </c>
      <c r="N1133" s="2">
        <f t="shared" si="122"/>
        <v>11</v>
      </c>
      <c r="O1133" s="2">
        <f t="shared" si="123"/>
        <v>5</v>
      </c>
      <c r="P1133" s="7">
        <f t="shared" si="124"/>
        <v>11.083333333333334</v>
      </c>
      <c r="Q1133" s="4">
        <v>45483</v>
      </c>
      <c r="R1133" s="5">
        <f t="shared" si="125"/>
        <v>28</v>
      </c>
    </row>
    <row r="1134" spans="1:18" x14ac:dyDescent="0.2">
      <c r="A1134" s="3">
        <v>13</v>
      </c>
      <c r="B1134" s="3" t="s">
        <v>42</v>
      </c>
      <c r="C1134" s="3" t="s">
        <v>13</v>
      </c>
      <c r="D1134" s="17">
        <v>62</v>
      </c>
      <c r="E1134" s="17">
        <v>59.5</v>
      </c>
      <c r="F1134" s="10">
        <f t="shared" si="119"/>
        <v>0.95967741935483875</v>
      </c>
      <c r="G1134" s="10">
        <f t="shared" si="120"/>
        <v>4.0322580645161289E-2</v>
      </c>
      <c r="H1134" s="17">
        <f t="shared" si="121"/>
        <v>2.5</v>
      </c>
      <c r="I1134" s="11">
        <v>2.199074074074074E-4</v>
      </c>
      <c r="J1134" s="11">
        <v>1.8865740740740742E-3</v>
      </c>
      <c r="K1134" s="8">
        <v>5.0243055555555555E-2</v>
      </c>
      <c r="L1134" s="11">
        <v>3.1597222222222222E-3</v>
      </c>
      <c r="M1134" s="10">
        <v>0.7409</v>
      </c>
      <c r="N1134" s="2">
        <f t="shared" si="122"/>
        <v>1</v>
      </c>
      <c r="O1134" s="2">
        <f t="shared" si="123"/>
        <v>12</v>
      </c>
      <c r="P1134" s="7">
        <f t="shared" si="124"/>
        <v>1.2</v>
      </c>
      <c r="Q1134" s="4">
        <v>45497</v>
      </c>
      <c r="R1134" s="5">
        <f t="shared" si="125"/>
        <v>30</v>
      </c>
    </row>
    <row r="1135" spans="1:18" x14ac:dyDescent="0.2">
      <c r="A1135" s="3">
        <v>14</v>
      </c>
      <c r="B1135" s="3" t="s">
        <v>43</v>
      </c>
      <c r="C1135" s="3" t="s">
        <v>14</v>
      </c>
      <c r="D1135" s="17">
        <v>80.75</v>
      </c>
      <c r="E1135" s="17">
        <v>76.75</v>
      </c>
      <c r="F1135" s="10">
        <f t="shared" si="119"/>
        <v>0.9504643962848297</v>
      </c>
      <c r="G1135" s="10">
        <f t="shared" si="120"/>
        <v>4.9535603715170282E-2</v>
      </c>
      <c r="H1135" s="17">
        <f t="shared" si="121"/>
        <v>4</v>
      </c>
      <c r="I1135" s="11">
        <v>1.5046296296296297E-4</v>
      </c>
      <c r="J1135" s="11">
        <v>1.8749999999999999E-3</v>
      </c>
      <c r="K1135" s="8">
        <v>0.59599537037037043</v>
      </c>
      <c r="L1135" s="11">
        <v>2.4074074074074076E-3</v>
      </c>
      <c r="M1135" s="10">
        <v>0.82699999999999996</v>
      </c>
      <c r="N1135" s="2">
        <f t="shared" si="122"/>
        <v>14</v>
      </c>
      <c r="O1135" s="2">
        <f t="shared" si="123"/>
        <v>18</v>
      </c>
      <c r="P1135" s="7">
        <f t="shared" si="124"/>
        <v>14.3</v>
      </c>
      <c r="Q1135" s="4">
        <v>45492</v>
      </c>
      <c r="R1135" s="5">
        <f t="shared" si="125"/>
        <v>29</v>
      </c>
    </row>
    <row r="1136" spans="1:18" x14ac:dyDescent="0.2">
      <c r="A1136" s="3">
        <v>15</v>
      </c>
      <c r="B1136" s="3" t="s">
        <v>47</v>
      </c>
      <c r="C1136" s="3" t="s">
        <v>15</v>
      </c>
      <c r="D1136" s="17">
        <v>65</v>
      </c>
      <c r="E1136" s="17">
        <v>64.25</v>
      </c>
      <c r="F1136" s="10">
        <f t="shared" si="119"/>
        <v>0.9884615384615385</v>
      </c>
      <c r="G1136" s="10">
        <f t="shared" si="120"/>
        <v>1.1538461538461539E-2</v>
      </c>
      <c r="H1136" s="17">
        <f t="shared" si="121"/>
        <v>0.75</v>
      </c>
      <c r="I1136" s="11">
        <v>1.1574074074074075E-4</v>
      </c>
      <c r="J1136" s="11">
        <v>1.724537037037037E-3</v>
      </c>
      <c r="K1136" s="8">
        <v>0.36774305555555553</v>
      </c>
      <c r="L1136" s="11">
        <v>1.1805555555555556E-3</v>
      </c>
      <c r="M1136" s="10">
        <v>0.91120000000000001</v>
      </c>
      <c r="N1136" s="2">
        <f t="shared" si="122"/>
        <v>8</v>
      </c>
      <c r="O1136" s="2">
        <f t="shared" si="123"/>
        <v>49</v>
      </c>
      <c r="P1136" s="7">
        <f t="shared" si="124"/>
        <v>8.8166666666666664</v>
      </c>
      <c r="Q1136" s="4">
        <v>45483</v>
      </c>
      <c r="R1136" s="5">
        <f t="shared" si="125"/>
        <v>28</v>
      </c>
    </row>
    <row r="1137" spans="1:18" x14ac:dyDescent="0.2">
      <c r="A1137" s="3">
        <v>16</v>
      </c>
      <c r="B1137" s="3" t="s">
        <v>48</v>
      </c>
      <c r="C1137" s="3" t="s">
        <v>16</v>
      </c>
      <c r="D1137" s="17">
        <v>79</v>
      </c>
      <c r="E1137" s="17">
        <v>77.75</v>
      </c>
      <c r="F1137" s="10">
        <f t="shared" si="119"/>
        <v>0.98417721518987344</v>
      </c>
      <c r="G1137" s="10">
        <f t="shared" si="120"/>
        <v>1.5822784810126583E-2</v>
      </c>
      <c r="H1137" s="17">
        <f t="shared" si="121"/>
        <v>1.25</v>
      </c>
      <c r="I1137" s="11">
        <v>1.1574074074074075E-4</v>
      </c>
      <c r="J1137" s="11">
        <v>1.8634259259259259E-3</v>
      </c>
      <c r="K1137" s="8">
        <v>0.70623842592592589</v>
      </c>
      <c r="L1137" s="11">
        <v>2.0138888888888888E-3</v>
      </c>
      <c r="M1137" s="10">
        <v>0.87539999999999996</v>
      </c>
      <c r="N1137" s="2">
        <f t="shared" si="122"/>
        <v>16</v>
      </c>
      <c r="O1137" s="2">
        <f t="shared" si="123"/>
        <v>56</v>
      </c>
      <c r="P1137" s="7">
        <f t="shared" si="124"/>
        <v>16.933333333333334</v>
      </c>
      <c r="Q1137" s="4">
        <v>45490</v>
      </c>
      <c r="R1137" s="5">
        <f t="shared" si="125"/>
        <v>29</v>
      </c>
    </row>
    <row r="1138" spans="1:18" x14ac:dyDescent="0.2">
      <c r="A1138" s="3">
        <v>17</v>
      </c>
      <c r="B1138" s="3" t="s">
        <v>49</v>
      </c>
      <c r="C1138" s="3" t="s">
        <v>17</v>
      </c>
      <c r="D1138" s="17">
        <v>15</v>
      </c>
      <c r="E1138" s="17">
        <v>14.75</v>
      </c>
      <c r="F1138" s="10">
        <f t="shared" si="119"/>
        <v>0.98333333333333328</v>
      </c>
      <c r="G1138" s="10">
        <f t="shared" si="120"/>
        <v>1.6666666666666666E-2</v>
      </c>
      <c r="H1138" s="17">
        <f t="shared" si="121"/>
        <v>0.25</v>
      </c>
      <c r="I1138" s="11">
        <v>3.4722222222222222E-5</v>
      </c>
      <c r="J1138" s="11">
        <v>1.8634259259259259E-3</v>
      </c>
      <c r="K1138" s="8">
        <v>0.80326388888888889</v>
      </c>
      <c r="L1138" s="11">
        <v>1.3310185185185185E-3</v>
      </c>
      <c r="M1138" s="10">
        <v>0.98329999999999995</v>
      </c>
      <c r="N1138" s="2">
        <f t="shared" si="122"/>
        <v>19</v>
      </c>
      <c r="O1138" s="2">
        <f t="shared" si="123"/>
        <v>16</v>
      </c>
      <c r="P1138" s="7">
        <f t="shared" si="124"/>
        <v>19.266666666666666</v>
      </c>
      <c r="Q1138" s="4">
        <v>45485</v>
      </c>
      <c r="R1138" s="5">
        <f t="shared" si="125"/>
        <v>28</v>
      </c>
    </row>
    <row r="1139" spans="1:18" x14ac:dyDescent="0.2">
      <c r="A1139" s="3">
        <v>18</v>
      </c>
      <c r="B1139" s="3" t="s">
        <v>44</v>
      </c>
      <c r="C1139" s="3" t="s">
        <v>18</v>
      </c>
      <c r="D1139" s="17">
        <v>66.75</v>
      </c>
      <c r="E1139" s="17">
        <v>62.75</v>
      </c>
      <c r="F1139" s="10">
        <f t="shared" si="119"/>
        <v>0.94007490636704116</v>
      </c>
      <c r="G1139" s="10">
        <f t="shared" si="120"/>
        <v>5.9925093632958802E-2</v>
      </c>
      <c r="H1139" s="17">
        <f t="shared" si="121"/>
        <v>4</v>
      </c>
      <c r="I1139" s="11">
        <v>2.199074074074074E-4</v>
      </c>
      <c r="J1139" s="11">
        <v>1.7013888888888888E-3</v>
      </c>
      <c r="K1139" s="8">
        <v>0.8810069444444445</v>
      </c>
      <c r="L1139" s="11">
        <v>5.37037037037037E-3</v>
      </c>
      <c r="M1139" s="10">
        <v>0.75560000000000005</v>
      </c>
      <c r="N1139" s="2">
        <f t="shared" si="122"/>
        <v>21</v>
      </c>
      <c r="O1139" s="2">
        <f t="shared" si="123"/>
        <v>8</v>
      </c>
      <c r="P1139" s="7">
        <f t="shared" si="124"/>
        <v>21.133333333333333</v>
      </c>
      <c r="Q1139" s="4">
        <v>45487</v>
      </c>
      <c r="R1139" s="5">
        <f t="shared" si="125"/>
        <v>29</v>
      </c>
    </row>
    <row r="1140" spans="1:18" x14ac:dyDescent="0.2">
      <c r="A1140" s="3">
        <v>19</v>
      </c>
      <c r="B1140" s="3" t="s">
        <v>45</v>
      </c>
      <c r="C1140" s="3" t="s">
        <v>19</v>
      </c>
      <c r="D1140" s="17">
        <v>7.5</v>
      </c>
      <c r="E1140" s="17">
        <v>7.25</v>
      </c>
      <c r="F1140" s="10">
        <f t="shared" si="119"/>
        <v>0.96666666666666667</v>
      </c>
      <c r="G1140" s="10">
        <f t="shared" si="120"/>
        <v>3.3333333333333333E-2</v>
      </c>
      <c r="H1140" s="17">
        <f t="shared" si="121"/>
        <v>0.25</v>
      </c>
      <c r="I1140" s="11">
        <v>9.2592592592592588E-5</v>
      </c>
      <c r="J1140" s="11">
        <v>1.3888888888888889E-3</v>
      </c>
      <c r="K1140" s="8">
        <v>0.98849537037037039</v>
      </c>
      <c r="L1140" s="11">
        <v>5.3240740740740744E-4</v>
      </c>
      <c r="M1140" s="10">
        <v>0.93100000000000005</v>
      </c>
      <c r="N1140" s="2">
        <f t="shared" si="122"/>
        <v>23</v>
      </c>
      <c r="O1140" s="2">
        <f t="shared" si="123"/>
        <v>43</v>
      </c>
      <c r="P1140" s="7">
        <f t="shared" si="124"/>
        <v>23.716666666666665</v>
      </c>
      <c r="Q1140" s="4">
        <v>45489</v>
      </c>
      <c r="R1140" s="5">
        <f t="shared" si="125"/>
        <v>29</v>
      </c>
    </row>
    <row r="1141" spans="1:18" x14ac:dyDescent="0.2">
      <c r="A1141" s="3">
        <v>20</v>
      </c>
      <c r="B1141" s="3" t="s">
        <v>46</v>
      </c>
      <c r="C1141" s="3" t="s">
        <v>20</v>
      </c>
      <c r="D1141" s="17">
        <v>61.75</v>
      </c>
      <c r="E1141" s="17">
        <v>59.5</v>
      </c>
      <c r="F1141" s="10">
        <f t="shared" si="119"/>
        <v>0.96356275303643724</v>
      </c>
      <c r="G1141" s="10">
        <f t="shared" si="120"/>
        <v>3.643724696356275E-2</v>
      </c>
      <c r="H1141" s="17">
        <f t="shared" si="121"/>
        <v>2.25</v>
      </c>
      <c r="I1141" s="11">
        <v>1.5046296296296297E-4</v>
      </c>
      <c r="J1141" s="11">
        <v>1.7939814814814815E-3</v>
      </c>
      <c r="K1141" s="8">
        <v>0.37092592592592594</v>
      </c>
      <c r="L1141" s="11">
        <v>2.0138888888888888E-3</v>
      </c>
      <c r="M1141" s="10">
        <v>0.83330000000000004</v>
      </c>
      <c r="N1141" s="2">
        <f t="shared" si="122"/>
        <v>8</v>
      </c>
      <c r="O1141" s="2">
        <f t="shared" si="123"/>
        <v>54</v>
      </c>
      <c r="P1141" s="7">
        <f t="shared" si="124"/>
        <v>8.9</v>
      </c>
      <c r="Q1141" s="4">
        <v>45494</v>
      </c>
      <c r="R1141" s="5">
        <f t="shared" si="125"/>
        <v>30</v>
      </c>
    </row>
    <row r="1142" spans="1:18" x14ac:dyDescent="0.2">
      <c r="A1142" s="3">
        <v>1</v>
      </c>
      <c r="B1142" s="3" t="s">
        <v>30</v>
      </c>
      <c r="C1142" s="3" t="s">
        <v>1</v>
      </c>
      <c r="D1142" s="17">
        <v>94</v>
      </c>
      <c r="E1142" s="17">
        <v>91.25</v>
      </c>
      <c r="F1142" s="10">
        <f t="shared" si="119"/>
        <v>0.9707446808510638</v>
      </c>
      <c r="G1142" s="10">
        <f t="shared" si="120"/>
        <v>2.9255319148936171E-2</v>
      </c>
      <c r="H1142" s="17">
        <f t="shared" si="121"/>
        <v>2.75</v>
      </c>
      <c r="I1142" s="11">
        <v>1.7361111111111112E-4</v>
      </c>
      <c r="J1142" s="11">
        <v>2.0833333333333333E-3</v>
      </c>
      <c r="K1142" s="8">
        <v>0.4070138888888889</v>
      </c>
      <c r="L1142" s="11">
        <v>2.4305555555555556E-3</v>
      </c>
      <c r="M1142" s="10">
        <v>0.81769999999999998</v>
      </c>
      <c r="N1142" s="2">
        <f t="shared" si="122"/>
        <v>9</v>
      </c>
      <c r="O1142" s="2">
        <f t="shared" si="123"/>
        <v>46</v>
      </c>
      <c r="P1142" s="7">
        <f t="shared" si="124"/>
        <v>9.7666666666666675</v>
      </c>
      <c r="Q1142" s="4">
        <v>45476</v>
      </c>
      <c r="R1142" s="5">
        <f t="shared" si="125"/>
        <v>27</v>
      </c>
    </row>
    <row r="1143" spans="1:18" x14ac:dyDescent="0.2">
      <c r="A1143" s="3">
        <v>2</v>
      </c>
      <c r="B1143" s="3" t="s">
        <v>31</v>
      </c>
      <c r="C1143" s="3" t="s">
        <v>2</v>
      </c>
      <c r="D1143" s="17">
        <v>79</v>
      </c>
      <c r="E1143" s="17">
        <v>76.5</v>
      </c>
      <c r="F1143" s="10">
        <f t="shared" si="119"/>
        <v>0.96835443037974689</v>
      </c>
      <c r="G1143" s="10">
        <f t="shared" si="120"/>
        <v>3.1645569620253167E-2</v>
      </c>
      <c r="H1143" s="17">
        <f t="shared" si="121"/>
        <v>2.5</v>
      </c>
      <c r="I1143" s="11">
        <v>1.5046296296296297E-4</v>
      </c>
      <c r="J1143" s="11">
        <v>2.0254629629629629E-3</v>
      </c>
      <c r="K1143" s="8">
        <v>0.53</v>
      </c>
      <c r="L1143" s="11">
        <v>1.3657407407407407E-3</v>
      </c>
      <c r="M1143" s="10">
        <v>0.82799999999999996</v>
      </c>
      <c r="N1143" s="2">
        <f t="shared" si="122"/>
        <v>12</v>
      </c>
      <c r="O1143" s="2">
        <f t="shared" si="123"/>
        <v>43</v>
      </c>
      <c r="P1143" s="7">
        <f t="shared" si="124"/>
        <v>12.716666666666667</v>
      </c>
      <c r="Q1143" s="4">
        <v>45502</v>
      </c>
      <c r="R1143" s="5">
        <f t="shared" si="125"/>
        <v>31</v>
      </c>
    </row>
    <row r="1144" spans="1:18" x14ac:dyDescent="0.2">
      <c r="A1144" s="3">
        <v>3</v>
      </c>
      <c r="B1144" s="3" t="s">
        <v>32</v>
      </c>
      <c r="C1144" s="3" t="s">
        <v>3</v>
      </c>
      <c r="D1144" s="17">
        <v>77.5</v>
      </c>
      <c r="E1144" s="17">
        <v>76</v>
      </c>
      <c r="F1144" s="10">
        <f t="shared" si="119"/>
        <v>0.98064516129032253</v>
      </c>
      <c r="G1144" s="10">
        <f t="shared" si="120"/>
        <v>1.935483870967742E-2</v>
      </c>
      <c r="H1144" s="17">
        <f t="shared" si="121"/>
        <v>1.5</v>
      </c>
      <c r="I1144" s="11">
        <v>8.1018518518518516E-5</v>
      </c>
      <c r="J1144" s="11">
        <v>1.9791666666666668E-3</v>
      </c>
      <c r="K1144" s="8">
        <v>0.38444444444444442</v>
      </c>
      <c r="L1144" s="11">
        <v>1.1574074074074073E-3</v>
      </c>
      <c r="M1144" s="10">
        <v>0.92159999999999997</v>
      </c>
      <c r="N1144" s="2">
        <f t="shared" si="122"/>
        <v>9</v>
      </c>
      <c r="O1144" s="2">
        <f t="shared" si="123"/>
        <v>13</v>
      </c>
      <c r="P1144" s="7">
        <f t="shared" si="124"/>
        <v>9.2166666666666668</v>
      </c>
      <c r="Q1144" s="4">
        <v>45500</v>
      </c>
      <c r="R1144" s="5">
        <f t="shared" si="125"/>
        <v>30</v>
      </c>
    </row>
    <row r="1145" spans="1:18" x14ac:dyDescent="0.2">
      <c r="A1145" s="3">
        <v>4</v>
      </c>
      <c r="B1145" s="3" t="s">
        <v>33</v>
      </c>
      <c r="C1145" s="3" t="s">
        <v>4</v>
      </c>
      <c r="D1145" s="17">
        <v>85</v>
      </c>
      <c r="E1145" s="17">
        <v>81.75</v>
      </c>
      <c r="F1145" s="10">
        <f t="shared" si="119"/>
        <v>0.96176470588235297</v>
      </c>
      <c r="G1145" s="10">
        <f t="shared" si="120"/>
        <v>3.8235294117647062E-2</v>
      </c>
      <c r="H1145" s="17">
        <f t="shared" si="121"/>
        <v>3.25</v>
      </c>
      <c r="I1145" s="11">
        <v>2.6620370370370372E-4</v>
      </c>
      <c r="J1145" s="11">
        <v>2.0254629629629629E-3</v>
      </c>
      <c r="K1145" s="8">
        <v>0.83090277777777777</v>
      </c>
      <c r="L1145" s="11">
        <v>1.7824074074074075E-3</v>
      </c>
      <c r="M1145" s="10">
        <v>0.71340000000000003</v>
      </c>
      <c r="N1145" s="2">
        <f t="shared" si="122"/>
        <v>19</v>
      </c>
      <c r="O1145" s="2">
        <f t="shared" si="123"/>
        <v>56</v>
      </c>
      <c r="P1145" s="7">
        <f t="shared" si="124"/>
        <v>19.933333333333334</v>
      </c>
      <c r="Q1145" s="4">
        <v>45487</v>
      </c>
      <c r="R1145" s="5">
        <f t="shared" si="125"/>
        <v>29</v>
      </c>
    </row>
    <row r="1146" spans="1:18" x14ac:dyDescent="0.2">
      <c r="A1146" s="3">
        <v>5</v>
      </c>
      <c r="B1146" s="3" t="s">
        <v>34</v>
      </c>
      <c r="C1146" s="3" t="s">
        <v>5</v>
      </c>
      <c r="D1146" s="17">
        <v>76.5</v>
      </c>
      <c r="E1146" s="17">
        <v>72.25</v>
      </c>
      <c r="F1146" s="10">
        <f t="shared" si="119"/>
        <v>0.94444444444444442</v>
      </c>
      <c r="G1146" s="10">
        <f t="shared" si="120"/>
        <v>5.5555555555555552E-2</v>
      </c>
      <c r="H1146" s="17">
        <f t="shared" si="121"/>
        <v>4.25</v>
      </c>
      <c r="I1146" s="11">
        <v>2.7777777777777778E-4</v>
      </c>
      <c r="J1146" s="11">
        <v>1.8865740740740742E-3</v>
      </c>
      <c r="K1146" s="8">
        <v>0.69028935185185181</v>
      </c>
      <c r="L1146" s="11">
        <v>3.5185185185185185E-3</v>
      </c>
      <c r="M1146" s="10">
        <v>0.69740000000000002</v>
      </c>
      <c r="N1146" s="2">
        <f t="shared" si="122"/>
        <v>16</v>
      </c>
      <c r="O1146" s="2">
        <f t="shared" si="123"/>
        <v>34</v>
      </c>
      <c r="P1146" s="7">
        <f t="shared" si="124"/>
        <v>16.566666666666666</v>
      </c>
      <c r="Q1146" s="4">
        <v>45474</v>
      </c>
      <c r="R1146" s="5">
        <f t="shared" si="125"/>
        <v>27</v>
      </c>
    </row>
    <row r="1147" spans="1:18" x14ac:dyDescent="0.2">
      <c r="A1147" s="3">
        <v>6</v>
      </c>
      <c r="B1147" s="3" t="s">
        <v>35</v>
      </c>
      <c r="C1147" s="3" t="s">
        <v>6</v>
      </c>
      <c r="D1147" s="17">
        <v>10</v>
      </c>
      <c r="E1147" s="17">
        <v>10</v>
      </c>
      <c r="F1147" s="10">
        <f t="shared" si="119"/>
        <v>1</v>
      </c>
      <c r="G1147" s="10">
        <f t="shared" si="120"/>
        <v>0</v>
      </c>
      <c r="H1147" s="17">
        <f t="shared" si="121"/>
        <v>0</v>
      </c>
      <c r="I1147" s="11">
        <v>5.7870370370370373E-5</v>
      </c>
      <c r="J1147" s="11">
        <v>1.9212962962962964E-3</v>
      </c>
      <c r="K1147" s="8">
        <v>0.98907407407407411</v>
      </c>
      <c r="L1147" s="11">
        <v>5.9027777777777778E-4</v>
      </c>
      <c r="M1147" s="10">
        <v>0.97499999999999998</v>
      </c>
      <c r="N1147" s="2">
        <f t="shared" si="122"/>
        <v>23</v>
      </c>
      <c r="O1147" s="2">
        <f t="shared" si="123"/>
        <v>44</v>
      </c>
      <c r="P1147" s="7">
        <f t="shared" si="124"/>
        <v>23.733333333333334</v>
      </c>
      <c r="Q1147" s="4">
        <v>45498</v>
      </c>
      <c r="R1147" s="5">
        <f t="shared" si="125"/>
        <v>30</v>
      </c>
    </row>
    <row r="1148" spans="1:18" x14ac:dyDescent="0.2">
      <c r="A1148" s="3">
        <v>7</v>
      </c>
      <c r="B1148" s="3" t="s">
        <v>36</v>
      </c>
      <c r="C1148" s="3" t="s">
        <v>7</v>
      </c>
      <c r="D1148" s="17">
        <v>94.5</v>
      </c>
      <c r="E1148" s="17">
        <v>92.5</v>
      </c>
      <c r="F1148" s="10">
        <f t="shared" si="119"/>
        <v>0.97883597883597884</v>
      </c>
      <c r="G1148" s="10">
        <f t="shared" si="120"/>
        <v>2.1164021164021163E-2</v>
      </c>
      <c r="H1148" s="17">
        <f t="shared" si="121"/>
        <v>2</v>
      </c>
      <c r="I1148" s="11">
        <v>1.273148148148148E-4</v>
      </c>
      <c r="J1148" s="11">
        <v>1.9907407407407408E-3</v>
      </c>
      <c r="K1148" s="8">
        <v>0.65497685185185184</v>
      </c>
      <c r="L1148" s="11">
        <v>1.8055555555555555E-3</v>
      </c>
      <c r="M1148" s="10">
        <v>0.86699999999999999</v>
      </c>
      <c r="N1148" s="2">
        <f t="shared" si="122"/>
        <v>15</v>
      </c>
      <c r="O1148" s="2">
        <f t="shared" si="123"/>
        <v>43</v>
      </c>
      <c r="P1148" s="7">
        <f t="shared" si="124"/>
        <v>15.716666666666667</v>
      </c>
      <c r="Q1148" s="4">
        <v>45488</v>
      </c>
      <c r="R1148" s="5">
        <f t="shared" si="125"/>
        <v>29</v>
      </c>
    </row>
    <row r="1149" spans="1:18" x14ac:dyDescent="0.2">
      <c r="A1149" s="3">
        <v>8</v>
      </c>
      <c r="B1149" s="3" t="s">
        <v>37</v>
      </c>
      <c r="C1149" s="3" t="s">
        <v>8</v>
      </c>
      <c r="D1149" s="17">
        <v>106</v>
      </c>
      <c r="E1149" s="17">
        <v>104</v>
      </c>
      <c r="F1149" s="10">
        <f t="shared" si="119"/>
        <v>0.98113207547169812</v>
      </c>
      <c r="G1149" s="10">
        <f t="shared" si="120"/>
        <v>1.8867924528301886E-2</v>
      </c>
      <c r="H1149" s="17">
        <f t="shared" si="121"/>
        <v>2</v>
      </c>
      <c r="I1149" s="11">
        <v>1.6203703703703703E-4</v>
      </c>
      <c r="J1149" s="11">
        <v>2.0138888888888888E-3</v>
      </c>
      <c r="K1149" s="8">
        <v>0.92594907407407412</v>
      </c>
      <c r="L1149" s="11">
        <v>2.5578703703703705E-3</v>
      </c>
      <c r="M1149" s="10">
        <v>0.83889999999999998</v>
      </c>
      <c r="N1149" s="2">
        <f t="shared" si="122"/>
        <v>22</v>
      </c>
      <c r="O1149" s="2">
        <f t="shared" si="123"/>
        <v>13</v>
      </c>
      <c r="P1149" s="7">
        <f t="shared" si="124"/>
        <v>22.216666666666665</v>
      </c>
      <c r="Q1149" s="4">
        <v>45503</v>
      </c>
      <c r="R1149" s="5">
        <f t="shared" si="125"/>
        <v>31</v>
      </c>
    </row>
    <row r="1150" spans="1:18" x14ac:dyDescent="0.2">
      <c r="A1150" s="3">
        <v>9</v>
      </c>
      <c r="B1150" s="3" t="s">
        <v>38</v>
      </c>
      <c r="C1150" s="3" t="s">
        <v>9</v>
      </c>
      <c r="D1150" s="17">
        <v>89</v>
      </c>
      <c r="E1150" s="17">
        <v>88.25</v>
      </c>
      <c r="F1150" s="10">
        <f t="shared" si="119"/>
        <v>0.9915730337078652</v>
      </c>
      <c r="G1150" s="10">
        <f t="shared" si="120"/>
        <v>8.4269662921348312E-3</v>
      </c>
      <c r="H1150" s="17">
        <f t="shared" si="121"/>
        <v>0.75</v>
      </c>
      <c r="I1150" s="11">
        <v>5.7870370370370373E-5</v>
      </c>
      <c r="J1150" s="11">
        <v>1.9444444444444444E-3</v>
      </c>
      <c r="K1150" s="8">
        <v>0.10552083333333333</v>
      </c>
      <c r="L1150" s="11">
        <v>7.407407407407407E-4</v>
      </c>
      <c r="M1150" s="10">
        <v>0.97170000000000001</v>
      </c>
      <c r="N1150" s="2">
        <f t="shared" si="122"/>
        <v>2</v>
      </c>
      <c r="O1150" s="2">
        <f t="shared" si="123"/>
        <v>31</v>
      </c>
      <c r="P1150" s="7">
        <f t="shared" si="124"/>
        <v>2.5166666666666666</v>
      </c>
      <c r="Q1150" s="4">
        <v>45502</v>
      </c>
      <c r="R1150" s="5">
        <f t="shared" si="125"/>
        <v>31</v>
      </c>
    </row>
    <row r="1151" spans="1:18" x14ac:dyDescent="0.2">
      <c r="A1151" s="3">
        <v>10</v>
      </c>
      <c r="B1151" s="3" t="s">
        <v>39</v>
      </c>
      <c r="C1151" s="3" t="s">
        <v>10</v>
      </c>
      <c r="D1151" s="17">
        <v>80</v>
      </c>
      <c r="E1151" s="17">
        <v>77</v>
      </c>
      <c r="F1151" s="10">
        <f t="shared" si="119"/>
        <v>0.96250000000000002</v>
      </c>
      <c r="G1151" s="10">
        <f t="shared" si="120"/>
        <v>3.7499999999999999E-2</v>
      </c>
      <c r="H1151" s="17">
        <f t="shared" si="121"/>
        <v>3</v>
      </c>
      <c r="I1151" s="11">
        <v>1.1574074074074075E-4</v>
      </c>
      <c r="J1151" s="11">
        <v>1.7708333333333332E-3</v>
      </c>
      <c r="K1151" s="8">
        <v>0.74320601851851853</v>
      </c>
      <c r="L1151" s="11">
        <v>2.3611111111111111E-3</v>
      </c>
      <c r="M1151" s="10">
        <v>0.88990000000000002</v>
      </c>
      <c r="N1151" s="2">
        <f t="shared" si="122"/>
        <v>17</v>
      </c>
      <c r="O1151" s="2">
        <f t="shared" si="123"/>
        <v>50</v>
      </c>
      <c r="P1151" s="7">
        <f t="shared" si="124"/>
        <v>17.833333333333332</v>
      </c>
      <c r="Q1151" s="4">
        <v>45483</v>
      </c>
      <c r="R1151" s="5">
        <f t="shared" si="125"/>
        <v>28</v>
      </c>
    </row>
    <row r="1152" spans="1:18" x14ac:dyDescent="0.2">
      <c r="A1152" s="3">
        <v>11</v>
      </c>
      <c r="B1152" s="3" t="s">
        <v>40</v>
      </c>
      <c r="C1152" s="3" t="s">
        <v>11</v>
      </c>
      <c r="D1152" s="17">
        <v>87.75</v>
      </c>
      <c r="E1152" s="17">
        <v>85.25</v>
      </c>
      <c r="F1152" s="10">
        <f t="shared" si="119"/>
        <v>0.97150997150997154</v>
      </c>
      <c r="G1152" s="10">
        <f t="shared" si="120"/>
        <v>2.8490028490028491E-2</v>
      </c>
      <c r="H1152" s="17">
        <f t="shared" si="121"/>
        <v>2.5</v>
      </c>
      <c r="I1152" s="11">
        <v>1.273148148148148E-4</v>
      </c>
      <c r="J1152" s="11">
        <v>1.9675925925925924E-3</v>
      </c>
      <c r="K1152" s="8">
        <v>0.32796296296296296</v>
      </c>
      <c r="L1152" s="11">
        <v>1.261574074074074E-3</v>
      </c>
      <c r="M1152" s="10">
        <v>0.86250000000000004</v>
      </c>
      <c r="N1152" s="2">
        <f t="shared" si="122"/>
        <v>7</v>
      </c>
      <c r="O1152" s="2">
        <f t="shared" si="123"/>
        <v>52</v>
      </c>
      <c r="P1152" s="7">
        <f t="shared" si="124"/>
        <v>7.8666666666666671</v>
      </c>
      <c r="Q1152" s="4">
        <v>45482</v>
      </c>
      <c r="R1152" s="5">
        <f t="shared" si="125"/>
        <v>28</v>
      </c>
    </row>
    <row r="1153" spans="1:18" x14ac:dyDescent="0.2">
      <c r="A1153" s="3">
        <v>12</v>
      </c>
      <c r="B1153" s="3" t="s">
        <v>41</v>
      </c>
      <c r="C1153" s="3" t="s">
        <v>12</v>
      </c>
      <c r="D1153" s="17">
        <v>21.25</v>
      </c>
      <c r="E1153" s="17">
        <v>20.75</v>
      </c>
      <c r="F1153" s="10">
        <f t="shared" si="119"/>
        <v>0.97647058823529409</v>
      </c>
      <c r="G1153" s="10">
        <f t="shared" si="120"/>
        <v>2.3529411764705882E-2</v>
      </c>
      <c r="H1153" s="17">
        <f t="shared" si="121"/>
        <v>0.5</v>
      </c>
      <c r="I1153" s="11">
        <v>1.5046296296296297E-4</v>
      </c>
      <c r="J1153" s="11">
        <v>1.9328703703703704E-3</v>
      </c>
      <c r="K1153" s="8">
        <v>0.52739583333333329</v>
      </c>
      <c r="L1153" s="11">
        <v>2.5925925925925925E-3</v>
      </c>
      <c r="M1153" s="10">
        <v>0.85880000000000001</v>
      </c>
      <c r="N1153" s="2">
        <f t="shared" si="122"/>
        <v>12</v>
      </c>
      <c r="O1153" s="2">
        <f t="shared" si="123"/>
        <v>39</v>
      </c>
      <c r="P1153" s="7">
        <f t="shared" si="124"/>
        <v>12.65</v>
      </c>
      <c r="Q1153" s="4">
        <v>45486</v>
      </c>
      <c r="R1153" s="5">
        <f t="shared" si="125"/>
        <v>28</v>
      </c>
    </row>
    <row r="1154" spans="1:18" x14ac:dyDescent="0.2">
      <c r="A1154" s="3">
        <v>13</v>
      </c>
      <c r="B1154" s="3" t="s">
        <v>42</v>
      </c>
      <c r="C1154" s="3" t="s">
        <v>13</v>
      </c>
      <c r="D1154" s="17">
        <v>11</v>
      </c>
      <c r="E1154" s="17">
        <v>10.75</v>
      </c>
      <c r="F1154" s="10">
        <f t="shared" si="119"/>
        <v>0.97727272727272729</v>
      </c>
      <c r="G1154" s="10">
        <f t="shared" si="120"/>
        <v>2.2727272727272728E-2</v>
      </c>
      <c r="H1154" s="17">
        <f t="shared" si="121"/>
        <v>0.25</v>
      </c>
      <c r="I1154" s="11">
        <v>1.0416666666666667E-4</v>
      </c>
      <c r="J1154" s="11">
        <v>1.7708333333333332E-3</v>
      </c>
      <c r="K1154" s="8">
        <v>0.97706018518518523</v>
      </c>
      <c r="L1154" s="11">
        <v>2.685185185185185E-3</v>
      </c>
      <c r="M1154" s="10">
        <v>0.84089999999999998</v>
      </c>
      <c r="N1154" s="2">
        <f t="shared" si="122"/>
        <v>23</v>
      </c>
      <c r="O1154" s="2">
        <f t="shared" si="123"/>
        <v>26</v>
      </c>
      <c r="P1154" s="7">
        <f t="shared" si="124"/>
        <v>23.433333333333334</v>
      </c>
      <c r="Q1154" s="4">
        <v>45479</v>
      </c>
      <c r="R1154" s="5">
        <f t="shared" si="125"/>
        <v>27</v>
      </c>
    </row>
    <row r="1155" spans="1:18" x14ac:dyDescent="0.2">
      <c r="A1155" s="3">
        <v>14</v>
      </c>
      <c r="B1155" s="3" t="s">
        <v>43</v>
      </c>
      <c r="C1155" s="3" t="s">
        <v>14</v>
      </c>
      <c r="D1155" s="17">
        <v>97</v>
      </c>
      <c r="E1155" s="17">
        <v>90.75</v>
      </c>
      <c r="F1155" s="10">
        <f t="shared" ref="F1155:F1218" si="126">E1155/D1155</f>
        <v>0.93556701030927836</v>
      </c>
      <c r="G1155" s="10">
        <f t="shared" ref="G1155:G1218" si="127">H1155/D1155</f>
        <v>6.4432989690721643E-2</v>
      </c>
      <c r="H1155" s="17">
        <f t="shared" ref="H1155:H1218" si="128">D1155-E1155</f>
        <v>6.25</v>
      </c>
      <c r="I1155" s="11">
        <v>2.199074074074074E-4</v>
      </c>
      <c r="J1155" s="11">
        <v>2.1527777777777778E-3</v>
      </c>
      <c r="K1155" s="8">
        <v>0.81770833333333337</v>
      </c>
      <c r="L1155" s="11">
        <v>2.0138888888888888E-3</v>
      </c>
      <c r="M1155" s="10">
        <v>0.752</v>
      </c>
      <c r="N1155" s="2">
        <f t="shared" ref="N1155:N1218" si="129">HOUR(K1155)</f>
        <v>19</v>
      </c>
      <c r="O1155" s="2">
        <f t="shared" ref="O1155:O1218" si="130">MINUTE(K1155)</f>
        <v>37</v>
      </c>
      <c r="P1155" s="7">
        <f t="shared" ref="P1155:P1218" si="131">N1155+(O1155/60)</f>
        <v>19.616666666666667</v>
      </c>
      <c r="Q1155" s="4">
        <v>45486</v>
      </c>
      <c r="R1155" s="5">
        <f t="shared" ref="R1155:R1218" si="132">WEEKNUM(Q1155)</f>
        <v>28</v>
      </c>
    </row>
    <row r="1156" spans="1:18" x14ac:dyDescent="0.2">
      <c r="A1156" s="3">
        <v>15</v>
      </c>
      <c r="B1156" s="3" t="s">
        <v>47</v>
      </c>
      <c r="C1156" s="3" t="s">
        <v>15</v>
      </c>
      <c r="D1156" s="17">
        <v>70.75</v>
      </c>
      <c r="E1156" s="17">
        <v>70</v>
      </c>
      <c r="F1156" s="10">
        <f t="shared" si="126"/>
        <v>0.98939929328621912</v>
      </c>
      <c r="G1156" s="10">
        <f t="shared" si="127"/>
        <v>1.0600706713780919E-2</v>
      </c>
      <c r="H1156" s="17">
        <f t="shared" si="128"/>
        <v>0.75</v>
      </c>
      <c r="I1156" s="11">
        <v>6.9444444444444444E-5</v>
      </c>
      <c r="J1156" s="11">
        <v>2.1412037037037038E-3</v>
      </c>
      <c r="K1156" s="8">
        <v>0.32350694444444444</v>
      </c>
      <c r="L1156" s="11">
        <v>1.261574074074074E-3</v>
      </c>
      <c r="M1156" s="10">
        <v>0.95730000000000004</v>
      </c>
      <c r="N1156" s="2">
        <f t="shared" si="129"/>
        <v>7</v>
      </c>
      <c r="O1156" s="2">
        <f t="shared" si="130"/>
        <v>45</v>
      </c>
      <c r="P1156" s="7">
        <f t="shared" si="131"/>
        <v>7.75</v>
      </c>
      <c r="Q1156" s="4">
        <v>45502</v>
      </c>
      <c r="R1156" s="5">
        <f t="shared" si="132"/>
        <v>31</v>
      </c>
    </row>
    <row r="1157" spans="1:18" x14ac:dyDescent="0.2">
      <c r="A1157" s="3">
        <v>16</v>
      </c>
      <c r="B1157" s="3" t="s">
        <v>48</v>
      </c>
      <c r="C1157" s="3" t="s">
        <v>16</v>
      </c>
      <c r="D1157" s="17">
        <v>60.25</v>
      </c>
      <c r="E1157" s="17">
        <v>59.5</v>
      </c>
      <c r="F1157" s="10">
        <f t="shared" si="126"/>
        <v>0.98755186721991706</v>
      </c>
      <c r="G1157" s="10">
        <f t="shared" si="127"/>
        <v>1.2448132780082987E-2</v>
      </c>
      <c r="H1157" s="17">
        <f t="shared" si="128"/>
        <v>0.75</v>
      </c>
      <c r="I1157" s="11">
        <v>5.7870370370370373E-5</v>
      </c>
      <c r="J1157" s="11">
        <v>2.0254629629629629E-3</v>
      </c>
      <c r="K1157" s="8">
        <v>0.6375925925925926</v>
      </c>
      <c r="L1157" s="11">
        <v>2.2685185185185187E-3</v>
      </c>
      <c r="M1157" s="10">
        <v>0.9667</v>
      </c>
      <c r="N1157" s="2">
        <f t="shared" si="129"/>
        <v>15</v>
      </c>
      <c r="O1157" s="2">
        <f t="shared" si="130"/>
        <v>18</v>
      </c>
      <c r="P1157" s="7">
        <f t="shared" si="131"/>
        <v>15.3</v>
      </c>
      <c r="Q1157" s="4">
        <v>45486</v>
      </c>
      <c r="R1157" s="5">
        <f t="shared" si="132"/>
        <v>28</v>
      </c>
    </row>
    <row r="1158" spans="1:18" x14ac:dyDescent="0.2">
      <c r="A1158" s="3">
        <v>17</v>
      </c>
      <c r="B1158" s="3" t="s">
        <v>49</v>
      </c>
      <c r="C1158" s="3" t="s">
        <v>17</v>
      </c>
      <c r="D1158" s="17">
        <v>70</v>
      </c>
      <c r="E1158" s="17">
        <v>68.25</v>
      </c>
      <c r="F1158" s="10">
        <f t="shared" si="126"/>
        <v>0.97499999999999998</v>
      </c>
      <c r="G1158" s="10">
        <f t="shared" si="127"/>
        <v>2.5000000000000001E-2</v>
      </c>
      <c r="H1158" s="17">
        <f t="shared" si="128"/>
        <v>1.75</v>
      </c>
      <c r="I1158" s="11">
        <v>1.0416666666666667E-4</v>
      </c>
      <c r="J1158" s="11">
        <v>1.9212962962962964E-3</v>
      </c>
      <c r="K1158" s="8">
        <v>4.3749999999999997E-2</v>
      </c>
      <c r="L1158" s="11">
        <v>2.5231481481481481E-3</v>
      </c>
      <c r="M1158" s="10">
        <v>0.8821</v>
      </c>
      <c r="N1158" s="2">
        <f t="shared" si="129"/>
        <v>1</v>
      </c>
      <c r="O1158" s="2">
        <f t="shared" si="130"/>
        <v>3</v>
      </c>
      <c r="P1158" s="7">
        <f t="shared" si="131"/>
        <v>1.05</v>
      </c>
      <c r="Q1158" s="4">
        <v>45495</v>
      </c>
      <c r="R1158" s="5">
        <f t="shared" si="132"/>
        <v>30</v>
      </c>
    </row>
    <row r="1159" spans="1:18" x14ac:dyDescent="0.2">
      <c r="A1159" s="3">
        <v>18</v>
      </c>
      <c r="B1159" s="3" t="s">
        <v>44</v>
      </c>
      <c r="C1159" s="3" t="s">
        <v>18</v>
      </c>
      <c r="D1159" s="17">
        <v>73.5</v>
      </c>
      <c r="E1159" s="17">
        <v>68.25</v>
      </c>
      <c r="F1159" s="10">
        <f t="shared" si="126"/>
        <v>0.9285714285714286</v>
      </c>
      <c r="G1159" s="10">
        <f t="shared" si="127"/>
        <v>7.1428571428571425E-2</v>
      </c>
      <c r="H1159" s="17">
        <f t="shared" si="128"/>
        <v>5.25</v>
      </c>
      <c r="I1159" s="11">
        <v>3.0092592592592595E-4</v>
      </c>
      <c r="J1159" s="11">
        <v>2.2685185185185187E-3</v>
      </c>
      <c r="K1159" s="8">
        <v>0.79119212962962959</v>
      </c>
      <c r="L1159" s="11">
        <v>1.8981481481481482E-3</v>
      </c>
      <c r="M1159" s="10">
        <v>0.61770000000000003</v>
      </c>
      <c r="N1159" s="2">
        <f t="shared" si="129"/>
        <v>18</v>
      </c>
      <c r="O1159" s="2">
        <f t="shared" si="130"/>
        <v>59</v>
      </c>
      <c r="P1159" s="7">
        <f t="shared" si="131"/>
        <v>18.983333333333334</v>
      </c>
      <c r="Q1159" s="4">
        <v>45483</v>
      </c>
      <c r="R1159" s="5">
        <f t="shared" si="132"/>
        <v>28</v>
      </c>
    </row>
    <row r="1160" spans="1:18" x14ac:dyDescent="0.2">
      <c r="A1160" s="3">
        <v>19</v>
      </c>
      <c r="B1160" s="3" t="s">
        <v>45</v>
      </c>
      <c r="C1160" s="3" t="s">
        <v>19</v>
      </c>
      <c r="D1160" s="17">
        <v>72.5</v>
      </c>
      <c r="E1160" s="17">
        <v>61.5</v>
      </c>
      <c r="F1160" s="10">
        <f t="shared" si="126"/>
        <v>0.84827586206896555</v>
      </c>
      <c r="G1160" s="10">
        <f t="shared" si="127"/>
        <v>0.15172413793103448</v>
      </c>
      <c r="H1160" s="17">
        <f t="shared" si="128"/>
        <v>11</v>
      </c>
      <c r="I1160" s="11">
        <v>3.1250000000000001E-4</v>
      </c>
      <c r="J1160" s="11">
        <v>2.1296296296296298E-3</v>
      </c>
      <c r="K1160" s="8">
        <v>0.6549652777777778</v>
      </c>
      <c r="L1160" s="11">
        <v>3.2870370370370371E-3</v>
      </c>
      <c r="M1160" s="10">
        <v>0.63859999999999995</v>
      </c>
      <c r="N1160" s="2">
        <f t="shared" si="129"/>
        <v>15</v>
      </c>
      <c r="O1160" s="2">
        <f t="shared" si="130"/>
        <v>43</v>
      </c>
      <c r="P1160" s="7">
        <f t="shared" si="131"/>
        <v>15.716666666666667</v>
      </c>
      <c r="Q1160" s="4">
        <v>45497</v>
      </c>
      <c r="R1160" s="5">
        <f t="shared" si="132"/>
        <v>30</v>
      </c>
    </row>
    <row r="1161" spans="1:18" x14ac:dyDescent="0.2">
      <c r="A1161" s="3">
        <v>20</v>
      </c>
      <c r="B1161" s="3" t="s">
        <v>46</v>
      </c>
      <c r="C1161" s="3" t="s">
        <v>20</v>
      </c>
      <c r="D1161" s="17">
        <v>8</v>
      </c>
      <c r="E1161" s="17">
        <v>8</v>
      </c>
      <c r="F1161" s="10">
        <f t="shared" si="126"/>
        <v>1</v>
      </c>
      <c r="G1161" s="10">
        <f t="shared" si="127"/>
        <v>0</v>
      </c>
      <c r="H1161" s="17">
        <f t="shared" si="128"/>
        <v>0</v>
      </c>
      <c r="I1161" s="11">
        <v>6.9444444444444444E-5</v>
      </c>
      <c r="J1161" s="11">
        <v>1.8865740740740742E-3</v>
      </c>
      <c r="K1161" s="8">
        <v>0.48744212962962963</v>
      </c>
      <c r="L1161" s="11">
        <v>8.1018518518518516E-4</v>
      </c>
      <c r="M1161" s="10">
        <v>0.96879999999999999</v>
      </c>
      <c r="N1161" s="2">
        <f t="shared" si="129"/>
        <v>11</v>
      </c>
      <c r="O1161" s="2">
        <f t="shared" si="130"/>
        <v>41</v>
      </c>
      <c r="P1161" s="7">
        <f t="shared" si="131"/>
        <v>11.683333333333334</v>
      </c>
      <c r="Q1161" s="4">
        <v>45478</v>
      </c>
      <c r="R1161" s="5">
        <f t="shared" si="132"/>
        <v>27</v>
      </c>
    </row>
    <row r="1162" spans="1:18" x14ac:dyDescent="0.2">
      <c r="A1162" s="3">
        <v>1</v>
      </c>
      <c r="B1162" s="3" t="s">
        <v>30</v>
      </c>
      <c r="C1162" s="3" t="s">
        <v>1</v>
      </c>
      <c r="D1162" s="17">
        <v>67.5</v>
      </c>
      <c r="E1162" s="17">
        <v>65.75</v>
      </c>
      <c r="F1162" s="10">
        <f t="shared" si="126"/>
        <v>0.97407407407407409</v>
      </c>
      <c r="G1162" s="10">
        <f t="shared" si="127"/>
        <v>2.5925925925925925E-2</v>
      </c>
      <c r="H1162" s="17">
        <f t="shared" si="128"/>
        <v>1.75</v>
      </c>
      <c r="I1162" s="11">
        <v>1.3888888888888889E-4</v>
      </c>
      <c r="J1162" s="11">
        <v>1.9907407407407408E-3</v>
      </c>
      <c r="K1162" s="8">
        <v>4.0416666666666663E-2</v>
      </c>
      <c r="L1162" s="11">
        <v>1.3888888888888889E-3</v>
      </c>
      <c r="M1162" s="10">
        <v>0.85450000000000004</v>
      </c>
      <c r="N1162" s="2">
        <f t="shared" si="129"/>
        <v>0</v>
      </c>
      <c r="O1162" s="2">
        <f t="shared" si="130"/>
        <v>58</v>
      </c>
      <c r="P1162" s="7">
        <f t="shared" si="131"/>
        <v>0.96666666666666667</v>
      </c>
      <c r="Q1162" s="4">
        <v>45483</v>
      </c>
      <c r="R1162" s="5">
        <f t="shared" si="132"/>
        <v>28</v>
      </c>
    </row>
    <row r="1163" spans="1:18" x14ac:dyDescent="0.2">
      <c r="A1163" s="3">
        <v>2</v>
      </c>
      <c r="B1163" s="3" t="s">
        <v>31</v>
      </c>
      <c r="C1163" s="3" t="s">
        <v>2</v>
      </c>
      <c r="D1163" s="17">
        <v>53</v>
      </c>
      <c r="E1163" s="17">
        <v>52</v>
      </c>
      <c r="F1163" s="10">
        <f t="shared" si="126"/>
        <v>0.98113207547169812</v>
      </c>
      <c r="G1163" s="10">
        <f t="shared" si="127"/>
        <v>1.8867924528301886E-2</v>
      </c>
      <c r="H1163" s="17">
        <f t="shared" si="128"/>
        <v>1</v>
      </c>
      <c r="I1163" s="11">
        <v>9.2592592592592588E-5</v>
      </c>
      <c r="J1163" s="11">
        <v>1.8865740740740742E-3</v>
      </c>
      <c r="K1163" s="8">
        <v>0.19936342592592593</v>
      </c>
      <c r="L1163" s="11">
        <v>1.7824074074074075E-3</v>
      </c>
      <c r="M1163" s="10">
        <v>0.91</v>
      </c>
      <c r="N1163" s="2">
        <f t="shared" si="129"/>
        <v>4</v>
      </c>
      <c r="O1163" s="2">
        <f t="shared" si="130"/>
        <v>47</v>
      </c>
      <c r="P1163" s="7">
        <f t="shared" si="131"/>
        <v>4.7833333333333332</v>
      </c>
      <c r="Q1163" s="4">
        <v>45499</v>
      </c>
      <c r="R1163" s="5">
        <f t="shared" si="132"/>
        <v>30</v>
      </c>
    </row>
    <row r="1164" spans="1:18" x14ac:dyDescent="0.2">
      <c r="A1164" s="3">
        <v>3</v>
      </c>
      <c r="B1164" s="3" t="s">
        <v>32</v>
      </c>
      <c r="C1164" s="3" t="s">
        <v>3</v>
      </c>
      <c r="D1164" s="17">
        <v>61.5</v>
      </c>
      <c r="E1164" s="17">
        <v>59.5</v>
      </c>
      <c r="F1164" s="10">
        <f t="shared" si="126"/>
        <v>0.96747967479674801</v>
      </c>
      <c r="G1164" s="10">
        <f t="shared" si="127"/>
        <v>3.2520325203252036E-2</v>
      </c>
      <c r="H1164" s="17">
        <f t="shared" si="128"/>
        <v>2</v>
      </c>
      <c r="I1164" s="11">
        <v>8.1018518518518516E-5</v>
      </c>
      <c r="J1164" s="11">
        <v>2.0023148148148148E-3</v>
      </c>
      <c r="K1164" s="8">
        <v>0.8090046296296296</v>
      </c>
      <c r="L1164" s="11">
        <v>2.638888888888889E-3</v>
      </c>
      <c r="M1164" s="10">
        <v>0.91839999999999999</v>
      </c>
      <c r="N1164" s="2">
        <f t="shared" si="129"/>
        <v>19</v>
      </c>
      <c r="O1164" s="2">
        <f t="shared" si="130"/>
        <v>24</v>
      </c>
      <c r="P1164" s="7">
        <f t="shared" si="131"/>
        <v>19.399999999999999</v>
      </c>
      <c r="Q1164" s="4">
        <v>45486</v>
      </c>
      <c r="R1164" s="5">
        <f t="shared" si="132"/>
        <v>28</v>
      </c>
    </row>
    <row r="1165" spans="1:18" x14ac:dyDescent="0.2">
      <c r="A1165" s="3">
        <v>4</v>
      </c>
      <c r="B1165" s="3" t="s">
        <v>33</v>
      </c>
      <c r="C1165" s="3" t="s">
        <v>4</v>
      </c>
      <c r="D1165" s="17">
        <v>48.5</v>
      </c>
      <c r="E1165" s="17">
        <v>47.5</v>
      </c>
      <c r="F1165" s="10">
        <f t="shared" si="126"/>
        <v>0.97938144329896903</v>
      </c>
      <c r="G1165" s="10">
        <f t="shared" si="127"/>
        <v>2.0618556701030927E-2</v>
      </c>
      <c r="H1165" s="17">
        <f t="shared" si="128"/>
        <v>1</v>
      </c>
      <c r="I1165" s="11">
        <v>9.2592592592592588E-5</v>
      </c>
      <c r="J1165" s="11">
        <v>1.8865740740740742E-3</v>
      </c>
      <c r="K1165" s="8">
        <v>0.69229166666666664</v>
      </c>
      <c r="L1165" s="11">
        <v>2.476851851851852E-3</v>
      </c>
      <c r="M1165" s="10">
        <v>0.92779999999999996</v>
      </c>
      <c r="N1165" s="2">
        <f t="shared" si="129"/>
        <v>16</v>
      </c>
      <c r="O1165" s="2">
        <f t="shared" si="130"/>
        <v>36</v>
      </c>
      <c r="P1165" s="7">
        <f t="shared" si="131"/>
        <v>16.600000000000001</v>
      </c>
      <c r="Q1165" s="4">
        <v>45496</v>
      </c>
      <c r="R1165" s="5">
        <f t="shared" si="132"/>
        <v>30</v>
      </c>
    </row>
    <row r="1166" spans="1:18" x14ac:dyDescent="0.2">
      <c r="A1166" s="3">
        <v>5</v>
      </c>
      <c r="B1166" s="3" t="s">
        <v>34</v>
      </c>
      <c r="C1166" s="3" t="s">
        <v>5</v>
      </c>
      <c r="D1166" s="17">
        <v>44.75</v>
      </c>
      <c r="E1166" s="17">
        <v>44</v>
      </c>
      <c r="F1166" s="10">
        <f t="shared" si="126"/>
        <v>0.98324022346368711</v>
      </c>
      <c r="G1166" s="10">
        <f t="shared" si="127"/>
        <v>1.6759776536312849E-2</v>
      </c>
      <c r="H1166" s="17">
        <f t="shared" si="128"/>
        <v>0.75</v>
      </c>
      <c r="I1166" s="11">
        <v>6.9444444444444444E-5</v>
      </c>
      <c r="J1166" s="11">
        <v>1.8981481481481482E-3</v>
      </c>
      <c r="K1166" s="8">
        <v>0.17577546296296295</v>
      </c>
      <c r="L1166" s="11">
        <v>1.1921296296296296E-3</v>
      </c>
      <c r="M1166" s="10">
        <v>0.96050000000000002</v>
      </c>
      <c r="N1166" s="2">
        <f t="shared" si="129"/>
        <v>4</v>
      </c>
      <c r="O1166" s="2">
        <f t="shared" si="130"/>
        <v>13</v>
      </c>
      <c r="P1166" s="7">
        <f t="shared" si="131"/>
        <v>4.2166666666666668</v>
      </c>
      <c r="Q1166" s="4">
        <v>45498</v>
      </c>
      <c r="R1166" s="5">
        <f t="shared" si="132"/>
        <v>30</v>
      </c>
    </row>
    <row r="1167" spans="1:18" x14ac:dyDescent="0.2">
      <c r="A1167" s="3">
        <v>6</v>
      </c>
      <c r="B1167" s="3" t="s">
        <v>35</v>
      </c>
      <c r="C1167" s="3" t="s">
        <v>6</v>
      </c>
      <c r="D1167" s="17">
        <v>16.75</v>
      </c>
      <c r="E1167" s="17">
        <v>16.25</v>
      </c>
      <c r="F1167" s="10">
        <f t="shared" si="126"/>
        <v>0.97014925373134331</v>
      </c>
      <c r="G1167" s="10">
        <f t="shared" si="127"/>
        <v>2.9850746268656716E-2</v>
      </c>
      <c r="H1167" s="17">
        <f t="shared" si="128"/>
        <v>0.5</v>
      </c>
      <c r="I1167" s="11">
        <v>1.0416666666666667E-4</v>
      </c>
      <c r="J1167" s="11">
        <v>1.8055555555555555E-3</v>
      </c>
      <c r="K1167" s="8">
        <v>0.65391203703703704</v>
      </c>
      <c r="L1167" s="11">
        <v>1.3773148148148147E-3</v>
      </c>
      <c r="M1167" s="10">
        <v>0.89549999999999996</v>
      </c>
      <c r="N1167" s="2">
        <f t="shared" si="129"/>
        <v>15</v>
      </c>
      <c r="O1167" s="2">
        <f t="shared" si="130"/>
        <v>41</v>
      </c>
      <c r="P1167" s="7">
        <f t="shared" si="131"/>
        <v>15.683333333333334</v>
      </c>
      <c r="Q1167" s="4">
        <v>45501</v>
      </c>
      <c r="R1167" s="5">
        <f t="shared" si="132"/>
        <v>31</v>
      </c>
    </row>
    <row r="1168" spans="1:18" x14ac:dyDescent="0.2">
      <c r="A1168" s="3">
        <v>7</v>
      </c>
      <c r="B1168" s="3" t="s">
        <v>36</v>
      </c>
      <c r="C1168" s="3" t="s">
        <v>7</v>
      </c>
      <c r="D1168" s="17">
        <v>6.75</v>
      </c>
      <c r="E1168" s="17">
        <v>6.75</v>
      </c>
      <c r="F1168" s="10">
        <f t="shared" si="126"/>
        <v>1</v>
      </c>
      <c r="G1168" s="10">
        <f t="shared" si="127"/>
        <v>0</v>
      </c>
      <c r="H1168" s="17">
        <f t="shared" si="128"/>
        <v>0</v>
      </c>
      <c r="I1168" s="11">
        <v>1.0416666666666667E-4</v>
      </c>
      <c r="J1168" s="11">
        <v>1.7013888888888888E-3</v>
      </c>
      <c r="K1168" s="8">
        <v>0.52542824074074079</v>
      </c>
      <c r="L1168" s="11">
        <v>1.0763888888888889E-3</v>
      </c>
      <c r="M1168" s="10">
        <v>0.88890000000000002</v>
      </c>
      <c r="N1168" s="2">
        <f t="shared" si="129"/>
        <v>12</v>
      </c>
      <c r="O1168" s="2">
        <f t="shared" si="130"/>
        <v>36</v>
      </c>
      <c r="P1168" s="7">
        <f t="shared" si="131"/>
        <v>12.6</v>
      </c>
      <c r="Q1168" s="4">
        <v>45488</v>
      </c>
      <c r="R1168" s="5">
        <f t="shared" si="132"/>
        <v>29</v>
      </c>
    </row>
    <row r="1169" spans="1:18" x14ac:dyDescent="0.2">
      <c r="A1169" s="3">
        <v>8</v>
      </c>
      <c r="B1169" s="3" t="s">
        <v>37</v>
      </c>
      <c r="C1169" s="3" t="s">
        <v>8</v>
      </c>
      <c r="D1169" s="17">
        <v>47.5</v>
      </c>
      <c r="E1169" s="17">
        <v>45.75</v>
      </c>
      <c r="F1169" s="10">
        <f t="shared" si="126"/>
        <v>0.9631578947368421</v>
      </c>
      <c r="G1169" s="10">
        <f t="shared" si="127"/>
        <v>3.6842105263157891E-2</v>
      </c>
      <c r="H1169" s="17">
        <f t="shared" si="128"/>
        <v>1.75</v>
      </c>
      <c r="I1169" s="11">
        <v>1.0416666666666667E-4</v>
      </c>
      <c r="J1169" s="11">
        <v>1.8287037037037037E-3</v>
      </c>
      <c r="K1169" s="8">
        <v>0.84912037037037036</v>
      </c>
      <c r="L1169" s="11">
        <v>2.0138888888888888E-3</v>
      </c>
      <c r="M1169" s="10">
        <v>0.87829999999999997</v>
      </c>
      <c r="N1169" s="2">
        <f t="shared" si="129"/>
        <v>20</v>
      </c>
      <c r="O1169" s="2">
        <f t="shared" si="130"/>
        <v>22</v>
      </c>
      <c r="P1169" s="7">
        <f t="shared" si="131"/>
        <v>20.366666666666667</v>
      </c>
      <c r="Q1169" s="4">
        <v>45483</v>
      </c>
      <c r="R1169" s="5">
        <f t="shared" si="132"/>
        <v>28</v>
      </c>
    </row>
    <row r="1170" spans="1:18" x14ac:dyDescent="0.2">
      <c r="A1170" s="3">
        <v>9</v>
      </c>
      <c r="B1170" s="3" t="s">
        <v>38</v>
      </c>
      <c r="C1170" s="3" t="s">
        <v>9</v>
      </c>
      <c r="D1170" s="17">
        <v>53.25</v>
      </c>
      <c r="E1170" s="17">
        <v>51.25</v>
      </c>
      <c r="F1170" s="10">
        <f t="shared" si="126"/>
        <v>0.96244131455399062</v>
      </c>
      <c r="G1170" s="10">
        <f t="shared" si="127"/>
        <v>3.7558685446009391E-2</v>
      </c>
      <c r="H1170" s="17">
        <f t="shared" si="128"/>
        <v>2</v>
      </c>
      <c r="I1170" s="11">
        <v>1.1574074074074075E-4</v>
      </c>
      <c r="J1170" s="11">
        <v>1.8287037037037037E-3</v>
      </c>
      <c r="K1170" s="8">
        <v>5.5694444444444442E-2</v>
      </c>
      <c r="L1170" s="11">
        <v>3.4953703703703705E-3</v>
      </c>
      <c r="M1170" s="10">
        <v>0.88149999999999995</v>
      </c>
      <c r="N1170" s="2">
        <f t="shared" si="129"/>
        <v>1</v>
      </c>
      <c r="O1170" s="2">
        <f t="shared" si="130"/>
        <v>20</v>
      </c>
      <c r="P1170" s="7">
        <f t="shared" si="131"/>
        <v>1.3333333333333333</v>
      </c>
      <c r="Q1170" s="4">
        <v>45476</v>
      </c>
      <c r="R1170" s="5">
        <f t="shared" si="132"/>
        <v>27</v>
      </c>
    </row>
    <row r="1171" spans="1:18" x14ac:dyDescent="0.2">
      <c r="A1171" s="3">
        <v>10</v>
      </c>
      <c r="B1171" s="3" t="s">
        <v>39</v>
      </c>
      <c r="C1171" s="3" t="s">
        <v>10</v>
      </c>
      <c r="D1171" s="17">
        <v>52</v>
      </c>
      <c r="E1171" s="17">
        <v>51.25</v>
      </c>
      <c r="F1171" s="10">
        <f t="shared" si="126"/>
        <v>0.98557692307692313</v>
      </c>
      <c r="G1171" s="10">
        <f t="shared" si="127"/>
        <v>1.4423076923076924E-2</v>
      </c>
      <c r="H1171" s="17">
        <f t="shared" si="128"/>
        <v>0.75</v>
      </c>
      <c r="I1171" s="11">
        <v>4.6296296296296294E-5</v>
      </c>
      <c r="J1171" s="11">
        <v>1.8055555555555555E-3</v>
      </c>
      <c r="K1171" s="8">
        <v>0.23700231481481482</v>
      </c>
      <c r="L1171" s="11">
        <v>2.0023148148148148E-3</v>
      </c>
      <c r="M1171" s="10">
        <v>0.97089999999999999</v>
      </c>
      <c r="N1171" s="2">
        <f t="shared" si="129"/>
        <v>5</v>
      </c>
      <c r="O1171" s="2">
        <f t="shared" si="130"/>
        <v>41</v>
      </c>
      <c r="P1171" s="7">
        <f t="shared" si="131"/>
        <v>5.6833333333333336</v>
      </c>
      <c r="Q1171" s="4">
        <v>45497</v>
      </c>
      <c r="R1171" s="5">
        <f t="shared" si="132"/>
        <v>30</v>
      </c>
    </row>
    <row r="1172" spans="1:18" x14ac:dyDescent="0.2">
      <c r="A1172" s="3">
        <v>11</v>
      </c>
      <c r="B1172" s="3" t="s">
        <v>40</v>
      </c>
      <c r="C1172" s="3" t="s">
        <v>11</v>
      </c>
      <c r="D1172" s="17">
        <v>41.5</v>
      </c>
      <c r="E1172" s="17">
        <v>41.25</v>
      </c>
      <c r="F1172" s="10">
        <f t="shared" si="126"/>
        <v>0.99397590361445787</v>
      </c>
      <c r="G1172" s="10">
        <f t="shared" si="127"/>
        <v>6.024096385542169E-3</v>
      </c>
      <c r="H1172" s="17">
        <f t="shared" si="128"/>
        <v>0.25</v>
      </c>
      <c r="I1172" s="11">
        <v>9.2592592592592588E-5</v>
      </c>
      <c r="J1172" s="11">
        <v>1.8634259259259259E-3</v>
      </c>
      <c r="K1172" s="8">
        <v>0.42569444444444443</v>
      </c>
      <c r="L1172" s="11">
        <v>2.4421296296296296E-3</v>
      </c>
      <c r="M1172" s="10">
        <v>0.92769999999999997</v>
      </c>
      <c r="N1172" s="2">
        <f t="shared" si="129"/>
        <v>10</v>
      </c>
      <c r="O1172" s="2">
        <f t="shared" si="130"/>
        <v>13</v>
      </c>
      <c r="P1172" s="7">
        <f t="shared" si="131"/>
        <v>10.216666666666667</v>
      </c>
      <c r="Q1172" s="4">
        <v>45500</v>
      </c>
      <c r="R1172" s="5">
        <f t="shared" si="132"/>
        <v>30</v>
      </c>
    </row>
    <row r="1173" spans="1:18" x14ac:dyDescent="0.2">
      <c r="A1173" s="3">
        <v>12</v>
      </c>
      <c r="B1173" s="3" t="s">
        <v>41</v>
      </c>
      <c r="C1173" s="3" t="s">
        <v>12</v>
      </c>
      <c r="D1173" s="17">
        <v>42.25</v>
      </c>
      <c r="E1173" s="17">
        <v>40.25</v>
      </c>
      <c r="F1173" s="10">
        <f t="shared" si="126"/>
        <v>0.9526627218934911</v>
      </c>
      <c r="G1173" s="10">
        <f t="shared" si="127"/>
        <v>4.7337278106508875E-2</v>
      </c>
      <c r="H1173" s="17">
        <f t="shared" si="128"/>
        <v>2</v>
      </c>
      <c r="I1173" s="11">
        <v>2.0833333333333335E-4</v>
      </c>
      <c r="J1173" s="11">
        <v>1.9907407407407408E-3</v>
      </c>
      <c r="K1173" s="8">
        <v>0.25851851851851854</v>
      </c>
      <c r="L1173" s="11">
        <v>2.5115740740740741E-3</v>
      </c>
      <c r="M1173" s="10">
        <v>0.73960000000000004</v>
      </c>
      <c r="N1173" s="2">
        <f t="shared" si="129"/>
        <v>6</v>
      </c>
      <c r="O1173" s="2">
        <f t="shared" si="130"/>
        <v>12</v>
      </c>
      <c r="P1173" s="7">
        <f t="shared" si="131"/>
        <v>6.2</v>
      </c>
      <c r="Q1173" s="4">
        <v>45502</v>
      </c>
      <c r="R1173" s="5">
        <f t="shared" si="132"/>
        <v>31</v>
      </c>
    </row>
    <row r="1174" spans="1:18" x14ac:dyDescent="0.2">
      <c r="A1174" s="3">
        <v>13</v>
      </c>
      <c r="B1174" s="3" t="s">
        <v>42</v>
      </c>
      <c r="C1174" s="3" t="s">
        <v>13</v>
      </c>
      <c r="D1174" s="17">
        <v>43.75</v>
      </c>
      <c r="E1174" s="17">
        <v>41.75</v>
      </c>
      <c r="F1174" s="10">
        <f t="shared" si="126"/>
        <v>0.95428571428571429</v>
      </c>
      <c r="G1174" s="10">
        <f t="shared" si="127"/>
        <v>4.5714285714285714E-2</v>
      </c>
      <c r="H1174" s="17">
        <f t="shared" si="128"/>
        <v>2</v>
      </c>
      <c r="I1174" s="11">
        <v>1.1574074074074075E-4</v>
      </c>
      <c r="J1174" s="11">
        <v>1.724537037037037E-3</v>
      </c>
      <c r="K1174" s="8">
        <v>0.75749999999999995</v>
      </c>
      <c r="L1174" s="11">
        <v>2.685185185185185E-3</v>
      </c>
      <c r="M1174" s="10">
        <v>0.8629</v>
      </c>
      <c r="N1174" s="2">
        <f t="shared" si="129"/>
        <v>18</v>
      </c>
      <c r="O1174" s="2">
        <f t="shared" si="130"/>
        <v>10</v>
      </c>
      <c r="P1174" s="7">
        <f t="shared" si="131"/>
        <v>18.166666666666668</v>
      </c>
      <c r="Q1174" s="4">
        <v>45497</v>
      </c>
      <c r="R1174" s="5">
        <f t="shared" si="132"/>
        <v>30</v>
      </c>
    </row>
    <row r="1175" spans="1:18" x14ac:dyDescent="0.2">
      <c r="A1175" s="3">
        <v>14</v>
      </c>
      <c r="B1175" s="3" t="s">
        <v>43</v>
      </c>
      <c r="C1175" s="3" t="s">
        <v>14</v>
      </c>
      <c r="D1175" s="17">
        <v>10.75</v>
      </c>
      <c r="E1175" s="17">
        <v>10.75</v>
      </c>
      <c r="F1175" s="10">
        <f t="shared" si="126"/>
        <v>1</v>
      </c>
      <c r="G1175" s="10">
        <f t="shared" si="127"/>
        <v>0</v>
      </c>
      <c r="H1175" s="17">
        <f t="shared" si="128"/>
        <v>0</v>
      </c>
      <c r="I1175" s="11">
        <v>4.6296296296296294E-5</v>
      </c>
      <c r="J1175" s="11">
        <v>1.8749999999999999E-3</v>
      </c>
      <c r="K1175" s="8">
        <v>0.68201388888888892</v>
      </c>
      <c r="L1175" s="11">
        <v>3.3564814814814812E-4</v>
      </c>
      <c r="M1175" s="10">
        <v>1</v>
      </c>
      <c r="N1175" s="2">
        <f t="shared" si="129"/>
        <v>16</v>
      </c>
      <c r="O1175" s="2">
        <f t="shared" si="130"/>
        <v>22</v>
      </c>
      <c r="P1175" s="7">
        <f t="shared" si="131"/>
        <v>16.366666666666667</v>
      </c>
      <c r="Q1175" s="4">
        <v>45485</v>
      </c>
      <c r="R1175" s="5">
        <f t="shared" si="132"/>
        <v>28</v>
      </c>
    </row>
    <row r="1176" spans="1:18" x14ac:dyDescent="0.2">
      <c r="A1176" s="3">
        <v>15</v>
      </c>
      <c r="B1176" s="3" t="s">
        <v>47</v>
      </c>
      <c r="C1176" s="3" t="s">
        <v>15</v>
      </c>
      <c r="D1176" s="17">
        <v>6</v>
      </c>
      <c r="E1176" s="17">
        <v>6</v>
      </c>
      <c r="F1176" s="10">
        <f t="shared" si="126"/>
        <v>1</v>
      </c>
      <c r="G1176" s="10">
        <f t="shared" si="127"/>
        <v>0</v>
      </c>
      <c r="H1176" s="17">
        <f t="shared" si="128"/>
        <v>0</v>
      </c>
      <c r="I1176" s="11">
        <v>3.4722222222222222E-5</v>
      </c>
      <c r="J1176" s="11">
        <v>1.9212962962962964E-3</v>
      </c>
      <c r="K1176" s="8">
        <v>0.40902777777777777</v>
      </c>
      <c r="L1176" s="11">
        <v>3.4722222222222222E-5</v>
      </c>
      <c r="M1176" s="10">
        <v>1</v>
      </c>
      <c r="N1176" s="2">
        <f t="shared" si="129"/>
        <v>9</v>
      </c>
      <c r="O1176" s="2">
        <f t="shared" si="130"/>
        <v>49</v>
      </c>
      <c r="P1176" s="7">
        <f t="shared" si="131"/>
        <v>9.8166666666666664</v>
      </c>
      <c r="Q1176" s="4">
        <v>45484</v>
      </c>
      <c r="R1176" s="5">
        <f t="shared" si="132"/>
        <v>28</v>
      </c>
    </row>
    <row r="1177" spans="1:18" x14ac:dyDescent="0.2">
      <c r="A1177" s="3">
        <v>16</v>
      </c>
      <c r="B1177" s="3" t="s">
        <v>48</v>
      </c>
      <c r="C1177" s="3" t="s">
        <v>16</v>
      </c>
      <c r="D1177" s="17">
        <v>6.5</v>
      </c>
      <c r="E1177" s="17">
        <v>6.5</v>
      </c>
      <c r="F1177" s="10">
        <f t="shared" si="126"/>
        <v>1</v>
      </c>
      <c r="G1177" s="10">
        <f t="shared" si="127"/>
        <v>0</v>
      </c>
      <c r="H1177" s="17">
        <f t="shared" si="128"/>
        <v>0</v>
      </c>
      <c r="I1177" s="11">
        <v>5.7870370370370373E-5</v>
      </c>
      <c r="J1177" s="11">
        <v>1.9907407407407408E-3</v>
      </c>
      <c r="K1177" s="8">
        <v>0.70313657407407404</v>
      </c>
      <c r="L1177" s="11">
        <v>6.7129629629629625E-4</v>
      </c>
      <c r="M1177" s="10">
        <v>0.92310000000000003</v>
      </c>
      <c r="N1177" s="2">
        <f t="shared" si="129"/>
        <v>16</v>
      </c>
      <c r="O1177" s="2">
        <f t="shared" si="130"/>
        <v>52</v>
      </c>
      <c r="P1177" s="7">
        <f t="shared" si="131"/>
        <v>16.866666666666667</v>
      </c>
      <c r="Q1177" s="4">
        <v>45487</v>
      </c>
      <c r="R1177" s="5">
        <f t="shared" si="132"/>
        <v>29</v>
      </c>
    </row>
    <row r="1178" spans="1:18" x14ac:dyDescent="0.2">
      <c r="A1178" s="3">
        <v>17</v>
      </c>
      <c r="B1178" s="3" t="s">
        <v>49</v>
      </c>
      <c r="C1178" s="3" t="s">
        <v>17</v>
      </c>
      <c r="D1178" s="17">
        <v>10.5</v>
      </c>
      <c r="E1178" s="17">
        <v>10.25</v>
      </c>
      <c r="F1178" s="10">
        <f t="shared" si="126"/>
        <v>0.97619047619047616</v>
      </c>
      <c r="G1178" s="10">
        <f t="shared" si="127"/>
        <v>2.3809523809523808E-2</v>
      </c>
      <c r="H1178" s="17">
        <f t="shared" si="128"/>
        <v>0.25</v>
      </c>
      <c r="I1178" s="11">
        <v>3.4722222222222222E-5</v>
      </c>
      <c r="J1178" s="11">
        <v>1.8634259259259259E-3</v>
      </c>
      <c r="K1178" s="8">
        <v>0.9185416666666667</v>
      </c>
      <c r="L1178" s="11">
        <v>3.4722222222222222E-5</v>
      </c>
      <c r="M1178" s="10">
        <v>1</v>
      </c>
      <c r="N1178" s="2">
        <f t="shared" si="129"/>
        <v>22</v>
      </c>
      <c r="O1178" s="2">
        <f t="shared" si="130"/>
        <v>2</v>
      </c>
      <c r="P1178" s="7">
        <f t="shared" si="131"/>
        <v>22.033333333333335</v>
      </c>
      <c r="Q1178" s="4">
        <v>45499</v>
      </c>
      <c r="R1178" s="5">
        <f t="shared" si="132"/>
        <v>30</v>
      </c>
    </row>
    <row r="1179" spans="1:18" x14ac:dyDescent="0.2">
      <c r="A1179" s="3">
        <v>18</v>
      </c>
      <c r="B1179" s="3" t="s">
        <v>44</v>
      </c>
      <c r="C1179" s="3" t="s">
        <v>18</v>
      </c>
      <c r="D1179" s="17">
        <v>9.25</v>
      </c>
      <c r="E1179" s="17">
        <v>9</v>
      </c>
      <c r="F1179" s="10">
        <f t="shared" si="126"/>
        <v>0.97297297297297303</v>
      </c>
      <c r="G1179" s="10">
        <f t="shared" si="127"/>
        <v>2.7027027027027029E-2</v>
      </c>
      <c r="H1179" s="17">
        <f t="shared" si="128"/>
        <v>0.25</v>
      </c>
      <c r="I1179" s="11">
        <v>5.7870370370370373E-5</v>
      </c>
      <c r="J1179" s="11">
        <v>1.6666666666666668E-3</v>
      </c>
      <c r="K1179" s="8">
        <v>0.66756944444444444</v>
      </c>
      <c r="L1179" s="11">
        <v>3.3564814814814816E-3</v>
      </c>
      <c r="M1179" s="10">
        <v>0.94589999999999996</v>
      </c>
      <c r="N1179" s="2">
        <f t="shared" si="129"/>
        <v>16</v>
      </c>
      <c r="O1179" s="2">
        <f t="shared" si="130"/>
        <v>1</v>
      </c>
      <c r="P1179" s="7">
        <f t="shared" si="131"/>
        <v>16.016666666666666</v>
      </c>
      <c r="Q1179" s="4">
        <v>45500</v>
      </c>
      <c r="R1179" s="5">
        <f t="shared" si="132"/>
        <v>30</v>
      </c>
    </row>
    <row r="1180" spans="1:18" x14ac:dyDescent="0.2">
      <c r="A1180" s="3">
        <v>19</v>
      </c>
      <c r="B1180" s="3" t="s">
        <v>45</v>
      </c>
      <c r="C1180" s="3" t="s">
        <v>19</v>
      </c>
      <c r="D1180" s="17">
        <v>15</v>
      </c>
      <c r="E1180" s="17">
        <v>15</v>
      </c>
      <c r="F1180" s="10">
        <f t="shared" si="126"/>
        <v>1</v>
      </c>
      <c r="G1180" s="10">
        <f t="shared" si="127"/>
        <v>0</v>
      </c>
      <c r="H1180" s="17">
        <f t="shared" si="128"/>
        <v>0</v>
      </c>
      <c r="I1180" s="11">
        <v>5.7870370370370373E-5</v>
      </c>
      <c r="J1180" s="11">
        <v>2.1643518518518518E-3</v>
      </c>
      <c r="K1180" s="8">
        <v>0.31037037037037035</v>
      </c>
      <c r="L1180" s="11">
        <v>7.0601851851851847E-4</v>
      </c>
      <c r="M1180" s="10">
        <v>0.9667</v>
      </c>
      <c r="N1180" s="2">
        <f t="shared" si="129"/>
        <v>7</v>
      </c>
      <c r="O1180" s="2">
        <f t="shared" si="130"/>
        <v>26</v>
      </c>
      <c r="P1180" s="7">
        <f t="shared" si="131"/>
        <v>7.4333333333333336</v>
      </c>
      <c r="Q1180" s="4">
        <v>45488</v>
      </c>
      <c r="R1180" s="5">
        <f t="shared" si="132"/>
        <v>29</v>
      </c>
    </row>
    <row r="1181" spans="1:18" x14ac:dyDescent="0.2">
      <c r="A1181" s="3">
        <v>20</v>
      </c>
      <c r="B1181" s="3" t="s">
        <v>46</v>
      </c>
      <c r="C1181" s="3" t="s">
        <v>20</v>
      </c>
      <c r="D1181" s="17">
        <v>20.5</v>
      </c>
      <c r="E1181" s="17">
        <v>20.25</v>
      </c>
      <c r="F1181" s="10">
        <f t="shared" si="126"/>
        <v>0.98780487804878048</v>
      </c>
      <c r="G1181" s="10">
        <f t="shared" si="127"/>
        <v>1.2195121951219513E-2</v>
      </c>
      <c r="H1181" s="17">
        <f t="shared" si="128"/>
        <v>0.25</v>
      </c>
      <c r="I1181" s="11">
        <v>3.4722222222222222E-5</v>
      </c>
      <c r="J1181" s="11">
        <v>1.6666666666666668E-3</v>
      </c>
      <c r="K1181" s="8">
        <v>0.25275462962962963</v>
      </c>
      <c r="L1181" s="11">
        <v>6.7129629629629625E-4</v>
      </c>
      <c r="M1181" s="10">
        <v>0.97560000000000002</v>
      </c>
      <c r="N1181" s="2">
        <f t="shared" si="129"/>
        <v>6</v>
      </c>
      <c r="O1181" s="2">
        <f t="shared" si="130"/>
        <v>3</v>
      </c>
      <c r="P1181" s="7">
        <f t="shared" si="131"/>
        <v>6.05</v>
      </c>
      <c r="Q1181" s="4">
        <v>45483</v>
      </c>
      <c r="R1181" s="5">
        <f t="shared" si="132"/>
        <v>28</v>
      </c>
    </row>
    <row r="1182" spans="1:18" x14ac:dyDescent="0.2">
      <c r="A1182" s="3">
        <v>1</v>
      </c>
      <c r="B1182" s="3" t="s">
        <v>30</v>
      </c>
      <c r="C1182" s="3" t="s">
        <v>1</v>
      </c>
      <c r="D1182" s="17">
        <v>7.75</v>
      </c>
      <c r="E1182" s="17">
        <v>7.75</v>
      </c>
      <c r="F1182" s="10">
        <f t="shared" si="126"/>
        <v>1</v>
      </c>
      <c r="G1182" s="10">
        <f t="shared" si="127"/>
        <v>0</v>
      </c>
      <c r="H1182" s="17">
        <f t="shared" si="128"/>
        <v>0</v>
      </c>
      <c r="I1182" s="11">
        <v>6.9444444444444444E-5</v>
      </c>
      <c r="J1182" s="11">
        <v>1.6203703703703703E-3</v>
      </c>
      <c r="K1182" s="8">
        <v>0.562037037037037</v>
      </c>
      <c r="L1182" s="11">
        <v>7.0601851851851847E-4</v>
      </c>
      <c r="M1182" s="10">
        <v>0.9355</v>
      </c>
      <c r="N1182" s="2">
        <f t="shared" si="129"/>
        <v>13</v>
      </c>
      <c r="O1182" s="2">
        <f t="shared" si="130"/>
        <v>29</v>
      </c>
      <c r="P1182" s="7">
        <f t="shared" si="131"/>
        <v>13.483333333333333</v>
      </c>
      <c r="Q1182" s="4">
        <v>45483</v>
      </c>
      <c r="R1182" s="5">
        <f t="shared" si="132"/>
        <v>28</v>
      </c>
    </row>
    <row r="1183" spans="1:18" x14ac:dyDescent="0.2">
      <c r="A1183" s="3">
        <v>2</v>
      </c>
      <c r="B1183" s="3" t="s">
        <v>31</v>
      </c>
      <c r="C1183" s="3" t="s">
        <v>2</v>
      </c>
      <c r="D1183" s="17">
        <v>44.5</v>
      </c>
      <c r="E1183" s="17">
        <v>42.75</v>
      </c>
      <c r="F1183" s="10">
        <f t="shared" si="126"/>
        <v>0.9606741573033708</v>
      </c>
      <c r="G1183" s="10">
        <f t="shared" si="127"/>
        <v>3.9325842696629212E-2</v>
      </c>
      <c r="H1183" s="17">
        <f t="shared" si="128"/>
        <v>1.75</v>
      </c>
      <c r="I1183" s="11">
        <v>1.8518518518518518E-4</v>
      </c>
      <c r="J1183" s="11">
        <v>1.8865740740740742E-3</v>
      </c>
      <c r="K1183" s="8">
        <v>6.8865740740740741E-2</v>
      </c>
      <c r="L1183" s="11">
        <v>1.4583333333333334E-3</v>
      </c>
      <c r="M1183" s="10">
        <v>0.76139999999999997</v>
      </c>
      <c r="N1183" s="2">
        <f t="shared" si="129"/>
        <v>1</v>
      </c>
      <c r="O1183" s="2">
        <f t="shared" si="130"/>
        <v>39</v>
      </c>
      <c r="P1183" s="7">
        <f t="shared" si="131"/>
        <v>1.65</v>
      </c>
      <c r="Q1183" s="4">
        <v>45491</v>
      </c>
      <c r="R1183" s="5">
        <f t="shared" si="132"/>
        <v>29</v>
      </c>
    </row>
    <row r="1184" spans="1:18" x14ac:dyDescent="0.2">
      <c r="A1184" s="3">
        <v>3</v>
      </c>
      <c r="B1184" s="3" t="s">
        <v>32</v>
      </c>
      <c r="C1184" s="3" t="s">
        <v>3</v>
      </c>
      <c r="D1184" s="17">
        <v>45.75</v>
      </c>
      <c r="E1184" s="17">
        <v>43.75</v>
      </c>
      <c r="F1184" s="10">
        <f t="shared" si="126"/>
        <v>0.95628415300546443</v>
      </c>
      <c r="G1184" s="10">
        <f t="shared" si="127"/>
        <v>4.3715846994535519E-2</v>
      </c>
      <c r="H1184" s="17">
        <f t="shared" si="128"/>
        <v>2</v>
      </c>
      <c r="I1184" s="11">
        <v>1.5046296296296297E-4</v>
      </c>
      <c r="J1184" s="11">
        <v>1.7013888888888888E-3</v>
      </c>
      <c r="K1184" s="8">
        <v>0.54572916666666671</v>
      </c>
      <c r="L1184" s="11">
        <v>3.2175925925925926E-3</v>
      </c>
      <c r="M1184" s="10">
        <v>0.85560000000000003</v>
      </c>
      <c r="N1184" s="2">
        <f t="shared" si="129"/>
        <v>13</v>
      </c>
      <c r="O1184" s="2">
        <f t="shared" si="130"/>
        <v>5</v>
      </c>
      <c r="P1184" s="7">
        <f t="shared" si="131"/>
        <v>13.083333333333334</v>
      </c>
      <c r="Q1184" s="4">
        <v>45487</v>
      </c>
      <c r="R1184" s="5">
        <f t="shared" si="132"/>
        <v>29</v>
      </c>
    </row>
    <row r="1185" spans="1:18" x14ac:dyDescent="0.2">
      <c r="A1185" s="3">
        <v>4</v>
      </c>
      <c r="B1185" s="3" t="s">
        <v>33</v>
      </c>
      <c r="C1185" s="3" t="s">
        <v>4</v>
      </c>
      <c r="D1185" s="17">
        <v>9.75</v>
      </c>
      <c r="E1185" s="17">
        <v>9.25</v>
      </c>
      <c r="F1185" s="10">
        <f t="shared" si="126"/>
        <v>0.94871794871794868</v>
      </c>
      <c r="G1185" s="10">
        <f t="shared" si="127"/>
        <v>5.128205128205128E-2</v>
      </c>
      <c r="H1185" s="17">
        <f t="shared" si="128"/>
        <v>0.5</v>
      </c>
      <c r="I1185" s="11">
        <v>3.4722222222222222E-5</v>
      </c>
      <c r="J1185" s="11">
        <v>2.0023148148148148E-3</v>
      </c>
      <c r="K1185" s="8">
        <v>0.27648148148148149</v>
      </c>
      <c r="L1185" s="11">
        <v>6.7129629629629625E-4</v>
      </c>
      <c r="M1185" s="10">
        <v>0.97370000000000001</v>
      </c>
      <c r="N1185" s="2">
        <f t="shared" si="129"/>
        <v>6</v>
      </c>
      <c r="O1185" s="2">
        <f t="shared" si="130"/>
        <v>38</v>
      </c>
      <c r="P1185" s="7">
        <f t="shared" si="131"/>
        <v>6.6333333333333329</v>
      </c>
      <c r="Q1185" s="4">
        <v>45477</v>
      </c>
      <c r="R1185" s="5">
        <f t="shared" si="132"/>
        <v>27</v>
      </c>
    </row>
    <row r="1186" spans="1:18" x14ac:dyDescent="0.2">
      <c r="A1186" s="3">
        <v>5</v>
      </c>
      <c r="B1186" s="3" t="s">
        <v>34</v>
      </c>
      <c r="C1186" s="3" t="s">
        <v>5</v>
      </c>
      <c r="D1186" s="17">
        <v>42.5</v>
      </c>
      <c r="E1186" s="17">
        <v>41.75</v>
      </c>
      <c r="F1186" s="10">
        <f t="shared" si="126"/>
        <v>0.98235294117647054</v>
      </c>
      <c r="G1186" s="10">
        <f t="shared" si="127"/>
        <v>1.7647058823529412E-2</v>
      </c>
      <c r="H1186" s="17">
        <f t="shared" si="128"/>
        <v>0.75</v>
      </c>
      <c r="I1186" s="11">
        <v>1.3888888888888889E-4</v>
      </c>
      <c r="J1186" s="11">
        <v>1.6666666666666668E-3</v>
      </c>
      <c r="K1186" s="8">
        <v>0.42494212962962963</v>
      </c>
      <c r="L1186" s="11">
        <v>1.9675925925925924E-3</v>
      </c>
      <c r="M1186" s="10">
        <v>0.85289999999999999</v>
      </c>
      <c r="N1186" s="2">
        <f t="shared" si="129"/>
        <v>10</v>
      </c>
      <c r="O1186" s="2">
        <f t="shared" si="130"/>
        <v>11</v>
      </c>
      <c r="P1186" s="7">
        <f t="shared" si="131"/>
        <v>10.183333333333334</v>
      </c>
      <c r="Q1186" s="4">
        <v>45476</v>
      </c>
      <c r="R1186" s="5">
        <f t="shared" si="132"/>
        <v>27</v>
      </c>
    </row>
    <row r="1187" spans="1:18" x14ac:dyDescent="0.2">
      <c r="A1187" s="3">
        <v>6</v>
      </c>
      <c r="B1187" s="3" t="s">
        <v>35</v>
      </c>
      <c r="C1187" s="3" t="s">
        <v>6</v>
      </c>
      <c r="D1187" s="17">
        <v>45</v>
      </c>
      <c r="E1187" s="17">
        <v>42</v>
      </c>
      <c r="F1187" s="10">
        <f t="shared" si="126"/>
        <v>0.93333333333333335</v>
      </c>
      <c r="G1187" s="10">
        <f t="shared" si="127"/>
        <v>6.6666666666666666E-2</v>
      </c>
      <c r="H1187" s="17">
        <f t="shared" si="128"/>
        <v>3</v>
      </c>
      <c r="I1187" s="11">
        <v>1.3888888888888889E-4</v>
      </c>
      <c r="J1187" s="11">
        <v>1.9212962962962964E-3</v>
      </c>
      <c r="K1187" s="8">
        <v>0.37843749999999998</v>
      </c>
      <c r="L1187" s="11">
        <v>3.1134259259259257E-3</v>
      </c>
      <c r="M1187" s="10">
        <v>0.83150000000000002</v>
      </c>
      <c r="N1187" s="2">
        <f t="shared" si="129"/>
        <v>9</v>
      </c>
      <c r="O1187" s="2">
        <f t="shared" si="130"/>
        <v>4</v>
      </c>
      <c r="P1187" s="7">
        <f t="shared" si="131"/>
        <v>9.0666666666666664</v>
      </c>
      <c r="Q1187" s="4">
        <v>45475</v>
      </c>
      <c r="R1187" s="5">
        <f t="shared" si="132"/>
        <v>27</v>
      </c>
    </row>
    <row r="1188" spans="1:18" x14ac:dyDescent="0.2">
      <c r="A1188" s="3">
        <v>7</v>
      </c>
      <c r="B1188" s="3" t="s">
        <v>36</v>
      </c>
      <c r="C1188" s="3" t="s">
        <v>7</v>
      </c>
      <c r="D1188" s="17">
        <v>6</v>
      </c>
      <c r="E1188" s="17">
        <v>6</v>
      </c>
      <c r="F1188" s="10">
        <f t="shared" si="126"/>
        <v>1</v>
      </c>
      <c r="G1188" s="10">
        <f t="shared" si="127"/>
        <v>0</v>
      </c>
      <c r="H1188" s="17">
        <f t="shared" si="128"/>
        <v>0</v>
      </c>
      <c r="I1188" s="11">
        <v>4.6296296296296294E-5</v>
      </c>
      <c r="J1188" s="11">
        <v>1.8055555555555555E-3</v>
      </c>
      <c r="K1188" s="8">
        <v>6.8171296296296299E-2</v>
      </c>
      <c r="L1188" s="11">
        <v>2.4305555555555555E-4</v>
      </c>
      <c r="M1188" s="10">
        <v>1</v>
      </c>
      <c r="N1188" s="2">
        <f t="shared" si="129"/>
        <v>1</v>
      </c>
      <c r="O1188" s="2">
        <f t="shared" si="130"/>
        <v>38</v>
      </c>
      <c r="P1188" s="7">
        <f t="shared" si="131"/>
        <v>1.6333333333333333</v>
      </c>
      <c r="Q1188" s="4">
        <v>45501</v>
      </c>
      <c r="R1188" s="5">
        <f t="shared" si="132"/>
        <v>31</v>
      </c>
    </row>
    <row r="1189" spans="1:18" x14ac:dyDescent="0.2">
      <c r="A1189" s="3">
        <v>8</v>
      </c>
      <c r="B1189" s="3" t="s">
        <v>37</v>
      </c>
      <c r="C1189" s="3" t="s">
        <v>8</v>
      </c>
      <c r="D1189" s="17">
        <v>1.75</v>
      </c>
      <c r="E1189" s="17">
        <v>1.75</v>
      </c>
      <c r="F1189" s="10">
        <f t="shared" si="126"/>
        <v>1</v>
      </c>
      <c r="G1189" s="10">
        <f t="shared" si="127"/>
        <v>0</v>
      </c>
      <c r="H1189" s="17">
        <f t="shared" si="128"/>
        <v>0</v>
      </c>
      <c r="I1189" s="11">
        <v>3.8194444444444446E-4</v>
      </c>
      <c r="J1189" s="11">
        <v>1.8402777777777777E-3</v>
      </c>
      <c r="K1189" s="8">
        <v>0.6186342592592593</v>
      </c>
      <c r="L1189" s="11">
        <v>1.0763888888888889E-3</v>
      </c>
      <c r="M1189" s="10">
        <v>0.42859999999999998</v>
      </c>
      <c r="N1189" s="2">
        <f t="shared" si="129"/>
        <v>14</v>
      </c>
      <c r="O1189" s="2">
        <f t="shared" si="130"/>
        <v>50</v>
      </c>
      <c r="P1189" s="7">
        <f t="shared" si="131"/>
        <v>14.833333333333334</v>
      </c>
      <c r="Q1189" s="4">
        <v>45495</v>
      </c>
      <c r="R1189" s="5">
        <f t="shared" si="132"/>
        <v>30</v>
      </c>
    </row>
    <row r="1190" spans="1:18" x14ac:dyDescent="0.2">
      <c r="A1190" s="3">
        <v>9</v>
      </c>
      <c r="B1190" s="3" t="s">
        <v>38</v>
      </c>
      <c r="C1190" s="3" t="s">
        <v>9</v>
      </c>
      <c r="D1190" s="17">
        <v>45.25</v>
      </c>
      <c r="E1190" s="17">
        <v>45.25</v>
      </c>
      <c r="F1190" s="10">
        <f t="shared" si="126"/>
        <v>1</v>
      </c>
      <c r="G1190" s="10">
        <f t="shared" si="127"/>
        <v>0</v>
      </c>
      <c r="H1190" s="17">
        <f t="shared" si="128"/>
        <v>0</v>
      </c>
      <c r="I1190" s="11">
        <v>1.3888888888888889E-4</v>
      </c>
      <c r="J1190" s="11">
        <v>1.9328703703703704E-3</v>
      </c>
      <c r="K1190" s="8">
        <v>0.31958333333333333</v>
      </c>
      <c r="L1190" s="11">
        <v>1.0300925925925926E-3</v>
      </c>
      <c r="M1190" s="10">
        <v>0.87849999999999995</v>
      </c>
      <c r="N1190" s="2">
        <f t="shared" si="129"/>
        <v>7</v>
      </c>
      <c r="O1190" s="2">
        <f t="shared" si="130"/>
        <v>40</v>
      </c>
      <c r="P1190" s="7">
        <f t="shared" si="131"/>
        <v>7.666666666666667</v>
      </c>
      <c r="Q1190" s="4">
        <v>45499</v>
      </c>
      <c r="R1190" s="5">
        <f t="shared" si="132"/>
        <v>30</v>
      </c>
    </row>
    <row r="1191" spans="1:18" x14ac:dyDescent="0.2">
      <c r="A1191" s="3">
        <v>10</v>
      </c>
      <c r="B1191" s="3" t="s">
        <v>39</v>
      </c>
      <c r="C1191" s="3" t="s">
        <v>10</v>
      </c>
      <c r="D1191" s="17">
        <v>52.25</v>
      </c>
      <c r="E1191" s="17">
        <v>51.5</v>
      </c>
      <c r="F1191" s="10">
        <f t="shared" si="126"/>
        <v>0.9856459330143541</v>
      </c>
      <c r="G1191" s="10">
        <f t="shared" si="127"/>
        <v>1.4354066985645933E-2</v>
      </c>
      <c r="H1191" s="17">
        <f t="shared" si="128"/>
        <v>0.75</v>
      </c>
      <c r="I1191" s="11">
        <v>5.7870370370370373E-5</v>
      </c>
      <c r="J1191" s="11">
        <v>1.8749999999999999E-3</v>
      </c>
      <c r="K1191" s="8">
        <v>8.9317129629629635E-2</v>
      </c>
      <c r="L1191" s="11">
        <v>6.7129629629629625E-4</v>
      </c>
      <c r="M1191" s="10">
        <v>0.95169999999999999</v>
      </c>
      <c r="N1191" s="2">
        <f t="shared" si="129"/>
        <v>2</v>
      </c>
      <c r="O1191" s="2">
        <f t="shared" si="130"/>
        <v>8</v>
      </c>
      <c r="P1191" s="7">
        <f t="shared" si="131"/>
        <v>2.1333333333333333</v>
      </c>
      <c r="Q1191" s="4">
        <v>45492</v>
      </c>
      <c r="R1191" s="5">
        <f t="shared" si="132"/>
        <v>29</v>
      </c>
    </row>
    <row r="1192" spans="1:18" x14ac:dyDescent="0.2">
      <c r="A1192" s="3">
        <v>11</v>
      </c>
      <c r="B1192" s="3" t="s">
        <v>40</v>
      </c>
      <c r="C1192" s="3" t="s">
        <v>11</v>
      </c>
      <c r="D1192" s="17">
        <v>45</v>
      </c>
      <c r="E1192" s="17">
        <v>44.75</v>
      </c>
      <c r="F1192" s="10">
        <f t="shared" si="126"/>
        <v>0.99444444444444446</v>
      </c>
      <c r="G1192" s="10">
        <f t="shared" si="127"/>
        <v>5.5555555555555558E-3</v>
      </c>
      <c r="H1192" s="17">
        <f t="shared" si="128"/>
        <v>0.25</v>
      </c>
      <c r="I1192" s="11">
        <v>4.6296296296296294E-5</v>
      </c>
      <c r="J1192" s="11">
        <v>1.712962962962963E-3</v>
      </c>
      <c r="K1192" s="8">
        <v>0.35753472222222221</v>
      </c>
      <c r="L1192" s="11">
        <v>7.1759259259259259E-4</v>
      </c>
      <c r="M1192" s="10">
        <v>0.97209999999999996</v>
      </c>
      <c r="N1192" s="2">
        <f t="shared" si="129"/>
        <v>8</v>
      </c>
      <c r="O1192" s="2">
        <f t="shared" si="130"/>
        <v>34</v>
      </c>
      <c r="P1192" s="7">
        <f t="shared" si="131"/>
        <v>8.5666666666666664</v>
      </c>
      <c r="Q1192" s="4">
        <v>45479</v>
      </c>
      <c r="R1192" s="5">
        <f t="shared" si="132"/>
        <v>27</v>
      </c>
    </row>
    <row r="1193" spans="1:18" x14ac:dyDescent="0.2">
      <c r="A1193" s="3">
        <v>12</v>
      </c>
      <c r="B1193" s="3" t="s">
        <v>41</v>
      </c>
      <c r="C1193" s="3" t="s">
        <v>12</v>
      </c>
      <c r="D1193" s="17">
        <v>55.25</v>
      </c>
      <c r="E1193" s="17">
        <v>50.75</v>
      </c>
      <c r="F1193" s="10">
        <f t="shared" si="126"/>
        <v>0.91855203619909498</v>
      </c>
      <c r="G1193" s="10">
        <f t="shared" si="127"/>
        <v>8.1447963800904979E-2</v>
      </c>
      <c r="H1193" s="17">
        <f t="shared" si="128"/>
        <v>4.5</v>
      </c>
      <c r="I1193" s="11">
        <v>1.3888888888888889E-4</v>
      </c>
      <c r="J1193" s="11">
        <v>1.8865740740740742E-3</v>
      </c>
      <c r="K1193" s="8">
        <v>0.35106481481481483</v>
      </c>
      <c r="L1193" s="11">
        <v>2.0254629629629629E-3</v>
      </c>
      <c r="M1193" s="10">
        <v>0.87319999999999998</v>
      </c>
      <c r="N1193" s="2">
        <f t="shared" si="129"/>
        <v>8</v>
      </c>
      <c r="O1193" s="2">
        <f t="shared" si="130"/>
        <v>25</v>
      </c>
      <c r="P1193" s="7">
        <f t="shared" si="131"/>
        <v>8.4166666666666661</v>
      </c>
      <c r="Q1193" s="4">
        <v>45480</v>
      </c>
      <c r="R1193" s="5">
        <f t="shared" si="132"/>
        <v>28</v>
      </c>
    </row>
    <row r="1194" spans="1:18" x14ac:dyDescent="0.2">
      <c r="A1194" s="3">
        <v>13</v>
      </c>
      <c r="B1194" s="3" t="s">
        <v>42</v>
      </c>
      <c r="C1194" s="3" t="s">
        <v>13</v>
      </c>
      <c r="D1194" s="17">
        <v>63.5</v>
      </c>
      <c r="E1194" s="17">
        <v>62</v>
      </c>
      <c r="F1194" s="10">
        <f t="shared" si="126"/>
        <v>0.97637795275590555</v>
      </c>
      <c r="G1194" s="10">
        <f t="shared" si="127"/>
        <v>2.3622047244094488E-2</v>
      </c>
      <c r="H1194" s="17">
        <f t="shared" si="128"/>
        <v>1.5</v>
      </c>
      <c r="I1194" s="11">
        <v>1.1574074074074075E-4</v>
      </c>
      <c r="J1194" s="11">
        <v>1.9444444444444444E-3</v>
      </c>
      <c r="K1194" s="8">
        <v>5.962962962962963E-2</v>
      </c>
      <c r="L1194" s="11">
        <v>2.1643518518518518E-3</v>
      </c>
      <c r="M1194" s="10">
        <v>0.90869999999999995</v>
      </c>
      <c r="N1194" s="2">
        <f t="shared" si="129"/>
        <v>1</v>
      </c>
      <c r="O1194" s="2">
        <f t="shared" si="130"/>
        <v>25</v>
      </c>
      <c r="P1194" s="7">
        <f t="shared" si="131"/>
        <v>1.4166666666666667</v>
      </c>
      <c r="Q1194" s="4">
        <v>45489</v>
      </c>
      <c r="R1194" s="5">
        <f t="shared" si="132"/>
        <v>29</v>
      </c>
    </row>
    <row r="1195" spans="1:18" x14ac:dyDescent="0.2">
      <c r="A1195" s="3">
        <v>14</v>
      </c>
      <c r="B1195" s="3" t="s">
        <v>43</v>
      </c>
      <c r="C1195" s="3" t="s">
        <v>14</v>
      </c>
      <c r="D1195" s="17">
        <v>156.75</v>
      </c>
      <c r="E1195" s="17">
        <v>144.25</v>
      </c>
      <c r="F1195" s="10">
        <f t="shared" si="126"/>
        <v>0.9202551834130781</v>
      </c>
      <c r="G1195" s="10">
        <f t="shared" si="127"/>
        <v>7.9744816586921854E-2</v>
      </c>
      <c r="H1195" s="17">
        <f t="shared" si="128"/>
        <v>12.5</v>
      </c>
      <c r="I1195" s="11">
        <v>4.7453703703703704E-4</v>
      </c>
      <c r="J1195" s="11">
        <v>1.8402777777777777E-3</v>
      </c>
      <c r="K1195" s="8">
        <v>0.78672453703703704</v>
      </c>
      <c r="L1195" s="11">
        <v>3.7037037037037038E-3</v>
      </c>
      <c r="M1195" s="10">
        <v>0.47810000000000002</v>
      </c>
      <c r="N1195" s="2">
        <f t="shared" si="129"/>
        <v>18</v>
      </c>
      <c r="O1195" s="2">
        <f t="shared" si="130"/>
        <v>52</v>
      </c>
      <c r="P1195" s="7">
        <f t="shared" si="131"/>
        <v>18.866666666666667</v>
      </c>
      <c r="Q1195" s="4">
        <v>45491</v>
      </c>
      <c r="R1195" s="5">
        <f t="shared" si="132"/>
        <v>29</v>
      </c>
    </row>
    <row r="1196" spans="1:18" x14ac:dyDescent="0.2">
      <c r="A1196" s="3">
        <v>15</v>
      </c>
      <c r="B1196" s="3" t="s">
        <v>47</v>
      </c>
      <c r="C1196" s="3" t="s">
        <v>15</v>
      </c>
      <c r="D1196" s="17">
        <v>41.75</v>
      </c>
      <c r="E1196" s="17">
        <v>39.75</v>
      </c>
      <c r="F1196" s="10">
        <f t="shared" si="126"/>
        <v>0.95209580838323349</v>
      </c>
      <c r="G1196" s="10">
        <f t="shared" si="127"/>
        <v>4.790419161676647E-2</v>
      </c>
      <c r="H1196" s="17">
        <f t="shared" si="128"/>
        <v>2</v>
      </c>
      <c r="I1196" s="11">
        <v>2.0833333333333335E-4</v>
      </c>
      <c r="J1196" s="11">
        <v>2.1990740740740742E-3</v>
      </c>
      <c r="K1196" s="8">
        <v>0.38162037037037039</v>
      </c>
      <c r="L1196" s="11">
        <v>2.7199074074074074E-3</v>
      </c>
      <c r="M1196" s="10">
        <v>0.76049999999999995</v>
      </c>
      <c r="N1196" s="2">
        <f t="shared" si="129"/>
        <v>9</v>
      </c>
      <c r="O1196" s="2">
        <f t="shared" si="130"/>
        <v>9</v>
      </c>
      <c r="P1196" s="7">
        <f t="shared" si="131"/>
        <v>9.15</v>
      </c>
      <c r="Q1196" s="4">
        <v>45494</v>
      </c>
      <c r="R1196" s="5">
        <f t="shared" si="132"/>
        <v>30</v>
      </c>
    </row>
    <row r="1197" spans="1:18" x14ac:dyDescent="0.2">
      <c r="A1197" s="3">
        <v>16</v>
      </c>
      <c r="B1197" s="3" t="s">
        <v>48</v>
      </c>
      <c r="C1197" s="3" t="s">
        <v>16</v>
      </c>
      <c r="D1197" s="17">
        <v>149.75</v>
      </c>
      <c r="E1197" s="17">
        <v>138.5</v>
      </c>
      <c r="F1197" s="10">
        <f t="shared" si="126"/>
        <v>0.92487479131886474</v>
      </c>
      <c r="G1197" s="10">
        <f t="shared" si="127"/>
        <v>7.512520868113523E-2</v>
      </c>
      <c r="H1197" s="17">
        <f t="shared" si="128"/>
        <v>11.25</v>
      </c>
      <c r="I1197" s="11">
        <v>2.8935185185185184E-4</v>
      </c>
      <c r="J1197" s="11">
        <v>1.7939814814814815E-3</v>
      </c>
      <c r="K1197" s="8">
        <v>0.15607638888888889</v>
      </c>
      <c r="L1197" s="11">
        <v>3.3564814814814816E-3</v>
      </c>
      <c r="M1197" s="10">
        <v>0.63560000000000005</v>
      </c>
      <c r="N1197" s="2">
        <f t="shared" si="129"/>
        <v>3</v>
      </c>
      <c r="O1197" s="2">
        <f t="shared" si="130"/>
        <v>44</v>
      </c>
      <c r="P1197" s="7">
        <f t="shared" si="131"/>
        <v>3.7333333333333334</v>
      </c>
      <c r="Q1197" s="4">
        <v>45490</v>
      </c>
      <c r="R1197" s="5">
        <f t="shared" si="132"/>
        <v>29</v>
      </c>
    </row>
    <row r="1198" spans="1:18" x14ac:dyDescent="0.2">
      <c r="A1198" s="3">
        <v>17</v>
      </c>
      <c r="B1198" s="3" t="s">
        <v>49</v>
      </c>
      <c r="C1198" s="3" t="s">
        <v>17</v>
      </c>
      <c r="D1198" s="17">
        <v>76</v>
      </c>
      <c r="E1198" s="17">
        <v>75</v>
      </c>
      <c r="F1198" s="10">
        <f t="shared" si="126"/>
        <v>0.98684210526315785</v>
      </c>
      <c r="G1198" s="10">
        <f t="shared" si="127"/>
        <v>1.3157894736842105E-2</v>
      </c>
      <c r="H1198" s="17">
        <f t="shared" si="128"/>
        <v>1</v>
      </c>
      <c r="I1198" s="11">
        <v>8.1018518518518516E-5</v>
      </c>
      <c r="J1198" s="11">
        <v>1.7939814814814815E-3</v>
      </c>
      <c r="K1198" s="8">
        <v>0.88968749999999996</v>
      </c>
      <c r="L1198" s="11">
        <v>2.0254629629629629E-3</v>
      </c>
      <c r="M1198" s="10">
        <v>0.92410000000000003</v>
      </c>
      <c r="N1198" s="2">
        <f t="shared" si="129"/>
        <v>21</v>
      </c>
      <c r="O1198" s="2">
        <f t="shared" si="130"/>
        <v>21</v>
      </c>
      <c r="P1198" s="7">
        <f t="shared" si="131"/>
        <v>21.35</v>
      </c>
      <c r="Q1198" s="4">
        <v>45490</v>
      </c>
      <c r="R1198" s="5">
        <f t="shared" si="132"/>
        <v>29</v>
      </c>
    </row>
    <row r="1199" spans="1:18" x14ac:dyDescent="0.2">
      <c r="A1199" s="3">
        <v>18</v>
      </c>
      <c r="B1199" s="3" t="s">
        <v>44</v>
      </c>
      <c r="C1199" s="3" t="s">
        <v>18</v>
      </c>
      <c r="D1199" s="17">
        <v>66.75</v>
      </c>
      <c r="E1199" s="17">
        <v>65</v>
      </c>
      <c r="F1199" s="10">
        <f t="shared" si="126"/>
        <v>0.97378277153558057</v>
      </c>
      <c r="G1199" s="10">
        <f t="shared" si="127"/>
        <v>2.6217228464419477E-2</v>
      </c>
      <c r="H1199" s="17">
        <f t="shared" si="128"/>
        <v>1.75</v>
      </c>
      <c r="I1199" s="11">
        <v>9.2592592592592588E-5</v>
      </c>
      <c r="J1199" s="11">
        <v>2.0370370370370369E-3</v>
      </c>
      <c r="K1199" s="8">
        <v>0.67612268518518515</v>
      </c>
      <c r="L1199" s="11">
        <v>1.3194444444444445E-3</v>
      </c>
      <c r="M1199" s="10">
        <v>0.90910000000000002</v>
      </c>
      <c r="N1199" s="2">
        <f t="shared" si="129"/>
        <v>16</v>
      </c>
      <c r="O1199" s="2">
        <f t="shared" si="130"/>
        <v>13</v>
      </c>
      <c r="P1199" s="7">
        <f t="shared" si="131"/>
        <v>16.216666666666665</v>
      </c>
      <c r="Q1199" s="4">
        <v>45478</v>
      </c>
      <c r="R1199" s="5">
        <f t="shared" si="132"/>
        <v>27</v>
      </c>
    </row>
    <row r="1200" spans="1:18" x14ac:dyDescent="0.2">
      <c r="A1200" s="3">
        <v>19</v>
      </c>
      <c r="B1200" s="3" t="s">
        <v>45</v>
      </c>
      <c r="C1200" s="3" t="s">
        <v>19</v>
      </c>
      <c r="D1200" s="17">
        <v>71.5</v>
      </c>
      <c r="E1200" s="17">
        <v>70.25</v>
      </c>
      <c r="F1200" s="10">
        <f t="shared" si="126"/>
        <v>0.9825174825174825</v>
      </c>
      <c r="G1200" s="10">
        <f t="shared" si="127"/>
        <v>1.7482517482517484E-2</v>
      </c>
      <c r="H1200" s="17">
        <f t="shared" si="128"/>
        <v>1.25</v>
      </c>
      <c r="I1200" s="11">
        <v>1.273148148148148E-4</v>
      </c>
      <c r="J1200" s="11">
        <v>1.8518518518518519E-3</v>
      </c>
      <c r="K1200" s="8">
        <v>0.28319444444444447</v>
      </c>
      <c r="L1200" s="11">
        <v>2.0138888888888888E-3</v>
      </c>
      <c r="M1200" s="10">
        <v>0.86970000000000003</v>
      </c>
      <c r="N1200" s="2">
        <f t="shared" si="129"/>
        <v>6</v>
      </c>
      <c r="O1200" s="2">
        <f t="shared" si="130"/>
        <v>47</v>
      </c>
      <c r="P1200" s="7">
        <f t="shared" si="131"/>
        <v>6.7833333333333332</v>
      </c>
      <c r="Q1200" s="4">
        <v>45501</v>
      </c>
      <c r="R1200" s="5">
        <f t="shared" si="132"/>
        <v>31</v>
      </c>
    </row>
    <row r="1201" spans="1:18" x14ac:dyDescent="0.2">
      <c r="A1201" s="3">
        <v>20</v>
      </c>
      <c r="B1201" s="3" t="s">
        <v>46</v>
      </c>
      <c r="C1201" s="3" t="s">
        <v>20</v>
      </c>
      <c r="D1201" s="17">
        <v>49</v>
      </c>
      <c r="E1201" s="17">
        <v>48</v>
      </c>
      <c r="F1201" s="10">
        <f t="shared" si="126"/>
        <v>0.97959183673469385</v>
      </c>
      <c r="G1201" s="10">
        <f t="shared" si="127"/>
        <v>2.0408163265306121E-2</v>
      </c>
      <c r="H1201" s="17">
        <f t="shared" si="128"/>
        <v>1</v>
      </c>
      <c r="I1201" s="11">
        <v>1.5046296296296297E-4</v>
      </c>
      <c r="J1201" s="11">
        <v>1.8865740740740742E-3</v>
      </c>
      <c r="K1201" s="8">
        <v>0.37267361111111114</v>
      </c>
      <c r="L1201" s="11">
        <v>1.4583333333333334E-3</v>
      </c>
      <c r="M1201" s="10">
        <v>0.85640000000000005</v>
      </c>
      <c r="N1201" s="2">
        <f t="shared" si="129"/>
        <v>8</v>
      </c>
      <c r="O1201" s="2">
        <f t="shared" si="130"/>
        <v>56</v>
      </c>
      <c r="P1201" s="7">
        <f t="shared" si="131"/>
        <v>8.9333333333333336</v>
      </c>
      <c r="Q1201" s="4">
        <v>45488</v>
      </c>
      <c r="R1201" s="5">
        <f t="shared" si="132"/>
        <v>29</v>
      </c>
    </row>
    <row r="1202" spans="1:18" x14ac:dyDescent="0.2">
      <c r="A1202" s="3">
        <v>1</v>
      </c>
      <c r="B1202" s="3" t="s">
        <v>30</v>
      </c>
      <c r="C1202" s="3" t="s">
        <v>1</v>
      </c>
      <c r="D1202" s="17">
        <v>47.75</v>
      </c>
      <c r="E1202" s="17">
        <v>47.25</v>
      </c>
      <c r="F1202" s="10">
        <f t="shared" si="126"/>
        <v>0.98952879581151831</v>
      </c>
      <c r="G1202" s="10">
        <f t="shared" si="127"/>
        <v>1.0471204188481676E-2</v>
      </c>
      <c r="H1202" s="17">
        <f t="shared" si="128"/>
        <v>0.5</v>
      </c>
      <c r="I1202" s="11">
        <v>1.273148148148148E-4</v>
      </c>
      <c r="J1202" s="11">
        <v>2.0833333333333333E-3</v>
      </c>
      <c r="K1202" s="8">
        <v>0.63694444444444442</v>
      </c>
      <c r="L1202" s="11">
        <v>1.7824074074074075E-3</v>
      </c>
      <c r="M1202" s="10">
        <v>0.88419999999999999</v>
      </c>
      <c r="N1202" s="2">
        <f t="shared" si="129"/>
        <v>15</v>
      </c>
      <c r="O1202" s="2">
        <f t="shared" si="130"/>
        <v>17</v>
      </c>
      <c r="P1202" s="7">
        <f t="shared" si="131"/>
        <v>15.283333333333333</v>
      </c>
      <c r="Q1202" s="4">
        <v>45485</v>
      </c>
      <c r="R1202" s="5">
        <f t="shared" si="132"/>
        <v>28</v>
      </c>
    </row>
    <row r="1203" spans="1:18" x14ac:dyDescent="0.2">
      <c r="A1203" s="3">
        <v>2</v>
      </c>
      <c r="B1203" s="3" t="s">
        <v>31</v>
      </c>
      <c r="C1203" s="3" t="s">
        <v>2</v>
      </c>
      <c r="D1203" s="17">
        <v>15</v>
      </c>
      <c r="E1203" s="17">
        <v>15</v>
      </c>
      <c r="F1203" s="10">
        <f t="shared" si="126"/>
        <v>1</v>
      </c>
      <c r="G1203" s="10">
        <f t="shared" si="127"/>
        <v>0</v>
      </c>
      <c r="H1203" s="17">
        <f t="shared" si="128"/>
        <v>0</v>
      </c>
      <c r="I1203" s="11">
        <v>6.9444444444444444E-5</v>
      </c>
      <c r="J1203" s="11">
        <v>1.3657407407407407E-3</v>
      </c>
      <c r="K1203" s="8">
        <v>8.3668981481481483E-2</v>
      </c>
      <c r="L1203" s="11">
        <v>6.8287037037037036E-4</v>
      </c>
      <c r="M1203" s="10">
        <v>0.9667</v>
      </c>
      <c r="N1203" s="2">
        <f t="shared" si="129"/>
        <v>2</v>
      </c>
      <c r="O1203" s="2">
        <f t="shared" si="130"/>
        <v>0</v>
      </c>
      <c r="P1203" s="7">
        <f t="shared" si="131"/>
        <v>2</v>
      </c>
      <c r="Q1203" s="4">
        <v>45495</v>
      </c>
      <c r="R1203" s="5">
        <f t="shared" si="132"/>
        <v>30</v>
      </c>
    </row>
    <row r="1204" spans="1:18" x14ac:dyDescent="0.2">
      <c r="A1204" s="3">
        <v>3</v>
      </c>
      <c r="B1204" s="3" t="s">
        <v>32</v>
      </c>
      <c r="C1204" s="3" t="s">
        <v>3</v>
      </c>
      <c r="D1204" s="17">
        <v>53.75</v>
      </c>
      <c r="E1204" s="17">
        <v>51.75</v>
      </c>
      <c r="F1204" s="10">
        <f t="shared" si="126"/>
        <v>0.96279069767441861</v>
      </c>
      <c r="G1204" s="10">
        <f t="shared" si="127"/>
        <v>3.7209302325581395E-2</v>
      </c>
      <c r="H1204" s="17">
        <f t="shared" si="128"/>
        <v>2</v>
      </c>
      <c r="I1204" s="11">
        <v>1.1574074074074075E-4</v>
      </c>
      <c r="J1204" s="11">
        <v>1.8518518518518519E-3</v>
      </c>
      <c r="K1204" s="8">
        <v>0.61715277777777777</v>
      </c>
      <c r="L1204" s="11">
        <v>1.2037037037037038E-3</v>
      </c>
      <c r="M1204" s="10">
        <v>0.90429999999999999</v>
      </c>
      <c r="N1204" s="2">
        <f t="shared" si="129"/>
        <v>14</v>
      </c>
      <c r="O1204" s="2">
        <f t="shared" si="130"/>
        <v>48</v>
      </c>
      <c r="P1204" s="7">
        <f t="shared" si="131"/>
        <v>14.8</v>
      </c>
      <c r="Q1204" s="4">
        <v>45492</v>
      </c>
      <c r="R1204" s="5">
        <f t="shared" si="132"/>
        <v>29</v>
      </c>
    </row>
    <row r="1205" spans="1:18" x14ac:dyDescent="0.2">
      <c r="A1205" s="3">
        <v>4</v>
      </c>
      <c r="B1205" s="3" t="s">
        <v>33</v>
      </c>
      <c r="C1205" s="3" t="s">
        <v>4</v>
      </c>
      <c r="D1205" s="17">
        <v>55.25</v>
      </c>
      <c r="E1205" s="17">
        <v>53.25</v>
      </c>
      <c r="F1205" s="10">
        <f t="shared" si="126"/>
        <v>0.96380090497737558</v>
      </c>
      <c r="G1205" s="10">
        <f t="shared" si="127"/>
        <v>3.6199095022624438E-2</v>
      </c>
      <c r="H1205" s="17">
        <f t="shared" si="128"/>
        <v>2</v>
      </c>
      <c r="I1205" s="11">
        <v>9.2592592592592588E-5</v>
      </c>
      <c r="J1205" s="11">
        <v>1.7939814814814815E-3</v>
      </c>
      <c r="K1205" s="8">
        <v>0.7575925925925926</v>
      </c>
      <c r="L1205" s="11">
        <v>1.238425925925926E-3</v>
      </c>
      <c r="M1205" s="10">
        <v>0.90449999999999997</v>
      </c>
      <c r="N1205" s="2">
        <f t="shared" si="129"/>
        <v>18</v>
      </c>
      <c r="O1205" s="2">
        <f t="shared" si="130"/>
        <v>10</v>
      </c>
      <c r="P1205" s="7">
        <f t="shared" si="131"/>
        <v>18.166666666666668</v>
      </c>
      <c r="Q1205" s="4">
        <v>45484</v>
      </c>
      <c r="R1205" s="5">
        <f t="shared" si="132"/>
        <v>28</v>
      </c>
    </row>
    <row r="1206" spans="1:18" x14ac:dyDescent="0.2">
      <c r="A1206" s="3">
        <v>5</v>
      </c>
      <c r="B1206" s="3" t="s">
        <v>34</v>
      </c>
      <c r="C1206" s="3" t="s">
        <v>5</v>
      </c>
      <c r="D1206" s="17">
        <v>50.25</v>
      </c>
      <c r="E1206" s="17">
        <v>48.25</v>
      </c>
      <c r="F1206" s="10">
        <f t="shared" si="126"/>
        <v>0.96019900497512434</v>
      </c>
      <c r="G1206" s="10">
        <f t="shared" si="127"/>
        <v>3.9800995024875621E-2</v>
      </c>
      <c r="H1206" s="17">
        <f t="shared" si="128"/>
        <v>2</v>
      </c>
      <c r="I1206" s="11">
        <v>3.4722222222222222E-5</v>
      </c>
      <c r="J1206" s="11">
        <v>1.9212962962962964E-3</v>
      </c>
      <c r="K1206" s="8">
        <v>0.11605324074074073</v>
      </c>
      <c r="L1206" s="11">
        <v>6.7129629629629625E-4</v>
      </c>
      <c r="M1206" s="10">
        <v>0.98450000000000004</v>
      </c>
      <c r="N1206" s="2">
        <f t="shared" si="129"/>
        <v>2</v>
      </c>
      <c r="O1206" s="2">
        <f t="shared" si="130"/>
        <v>47</v>
      </c>
      <c r="P1206" s="7">
        <f t="shared" si="131"/>
        <v>2.7833333333333332</v>
      </c>
      <c r="Q1206" s="4">
        <v>45478</v>
      </c>
      <c r="R1206" s="5">
        <f t="shared" si="132"/>
        <v>27</v>
      </c>
    </row>
    <row r="1207" spans="1:18" x14ac:dyDescent="0.2">
      <c r="A1207" s="3">
        <v>6</v>
      </c>
      <c r="B1207" s="3" t="s">
        <v>35</v>
      </c>
      <c r="C1207" s="3" t="s">
        <v>6</v>
      </c>
      <c r="D1207" s="17">
        <v>51.25</v>
      </c>
      <c r="E1207" s="17">
        <v>50.5</v>
      </c>
      <c r="F1207" s="10">
        <f t="shared" si="126"/>
        <v>0.98536585365853657</v>
      </c>
      <c r="G1207" s="10">
        <f t="shared" si="127"/>
        <v>1.4634146341463415E-2</v>
      </c>
      <c r="H1207" s="17">
        <f t="shared" si="128"/>
        <v>0.75</v>
      </c>
      <c r="I1207" s="11">
        <v>5.7870370370370373E-5</v>
      </c>
      <c r="J1207" s="11">
        <v>1.9444444444444444E-3</v>
      </c>
      <c r="K1207" s="8">
        <v>0.96907407407407409</v>
      </c>
      <c r="L1207" s="11">
        <v>7.9861111111111116E-4</v>
      </c>
      <c r="M1207" s="10">
        <v>0.96060000000000001</v>
      </c>
      <c r="N1207" s="2">
        <f t="shared" si="129"/>
        <v>23</v>
      </c>
      <c r="O1207" s="2">
        <f t="shared" si="130"/>
        <v>15</v>
      </c>
      <c r="P1207" s="7">
        <f t="shared" si="131"/>
        <v>23.25</v>
      </c>
      <c r="Q1207" s="4">
        <v>45494</v>
      </c>
      <c r="R1207" s="5">
        <f t="shared" si="132"/>
        <v>30</v>
      </c>
    </row>
    <row r="1208" spans="1:18" x14ac:dyDescent="0.2">
      <c r="A1208" s="3">
        <v>7</v>
      </c>
      <c r="B1208" s="3" t="s">
        <v>36</v>
      </c>
      <c r="C1208" s="3" t="s">
        <v>7</v>
      </c>
      <c r="D1208" s="17">
        <v>50.25</v>
      </c>
      <c r="E1208" s="17">
        <v>48.5</v>
      </c>
      <c r="F1208" s="10">
        <f t="shared" si="126"/>
        <v>0.96517412935323388</v>
      </c>
      <c r="G1208" s="10">
        <f t="shared" si="127"/>
        <v>3.482587064676617E-2</v>
      </c>
      <c r="H1208" s="17">
        <f t="shared" si="128"/>
        <v>1.75</v>
      </c>
      <c r="I1208" s="11">
        <v>1.6203703703703703E-4</v>
      </c>
      <c r="J1208" s="11">
        <v>1.8981481481481482E-3</v>
      </c>
      <c r="K1208" s="8">
        <v>0.56865740740740744</v>
      </c>
      <c r="L1208" s="11">
        <v>1.724537037037037E-3</v>
      </c>
      <c r="M1208" s="10">
        <v>0.84260000000000002</v>
      </c>
      <c r="N1208" s="2">
        <f t="shared" si="129"/>
        <v>13</v>
      </c>
      <c r="O1208" s="2">
        <f t="shared" si="130"/>
        <v>38</v>
      </c>
      <c r="P1208" s="7">
        <f t="shared" si="131"/>
        <v>13.633333333333333</v>
      </c>
      <c r="Q1208" s="4">
        <v>45490</v>
      </c>
      <c r="R1208" s="5">
        <f t="shared" si="132"/>
        <v>29</v>
      </c>
    </row>
    <row r="1209" spans="1:18" x14ac:dyDescent="0.2">
      <c r="A1209" s="3">
        <v>8</v>
      </c>
      <c r="B1209" s="3" t="s">
        <v>37</v>
      </c>
      <c r="C1209" s="3" t="s">
        <v>8</v>
      </c>
      <c r="D1209" s="17">
        <v>35</v>
      </c>
      <c r="E1209" s="17">
        <v>33</v>
      </c>
      <c r="F1209" s="10">
        <f t="shared" si="126"/>
        <v>0.94285714285714284</v>
      </c>
      <c r="G1209" s="10">
        <f t="shared" si="127"/>
        <v>5.7142857142857141E-2</v>
      </c>
      <c r="H1209" s="17">
        <f t="shared" si="128"/>
        <v>2</v>
      </c>
      <c r="I1209" s="11">
        <v>8.1018518518518516E-5</v>
      </c>
      <c r="J1209" s="11">
        <v>1.2847222222222223E-3</v>
      </c>
      <c r="K1209" s="8">
        <v>0.60418981481481482</v>
      </c>
      <c r="L1209" s="11">
        <v>1.3425925925925925E-3</v>
      </c>
      <c r="M1209" s="10">
        <v>0.92479999999999996</v>
      </c>
      <c r="N1209" s="2">
        <f t="shared" si="129"/>
        <v>14</v>
      </c>
      <c r="O1209" s="2">
        <f t="shared" si="130"/>
        <v>30</v>
      </c>
      <c r="P1209" s="7">
        <f t="shared" si="131"/>
        <v>14.5</v>
      </c>
      <c r="Q1209" s="4">
        <v>45475</v>
      </c>
      <c r="R1209" s="5">
        <f t="shared" si="132"/>
        <v>27</v>
      </c>
    </row>
    <row r="1210" spans="1:18" x14ac:dyDescent="0.2">
      <c r="A1210" s="3">
        <v>9</v>
      </c>
      <c r="B1210" s="3" t="s">
        <v>38</v>
      </c>
      <c r="C1210" s="3" t="s">
        <v>9</v>
      </c>
      <c r="D1210" s="17">
        <v>7.25</v>
      </c>
      <c r="E1210" s="17">
        <v>7</v>
      </c>
      <c r="F1210" s="10">
        <f t="shared" si="126"/>
        <v>0.96551724137931039</v>
      </c>
      <c r="G1210" s="10">
        <f t="shared" si="127"/>
        <v>3.4482758620689655E-2</v>
      </c>
      <c r="H1210" s="17">
        <f t="shared" si="128"/>
        <v>0.25</v>
      </c>
      <c r="I1210" s="11">
        <v>1.5046296296296297E-4</v>
      </c>
      <c r="J1210" s="11">
        <v>2.1875000000000002E-3</v>
      </c>
      <c r="K1210" s="8">
        <v>0.23878472222222222</v>
      </c>
      <c r="L1210" s="11">
        <v>1.238425925925926E-3</v>
      </c>
      <c r="M1210" s="10">
        <v>0.8276</v>
      </c>
      <c r="N1210" s="2">
        <f t="shared" si="129"/>
        <v>5</v>
      </c>
      <c r="O1210" s="2">
        <f t="shared" si="130"/>
        <v>43</v>
      </c>
      <c r="P1210" s="7">
        <f t="shared" si="131"/>
        <v>5.7166666666666668</v>
      </c>
      <c r="Q1210" s="4">
        <v>45490</v>
      </c>
      <c r="R1210" s="5">
        <f t="shared" si="132"/>
        <v>29</v>
      </c>
    </row>
    <row r="1211" spans="1:18" x14ac:dyDescent="0.2">
      <c r="A1211" s="3">
        <v>10</v>
      </c>
      <c r="B1211" s="3" t="s">
        <v>39</v>
      </c>
      <c r="C1211" s="3" t="s">
        <v>10</v>
      </c>
      <c r="D1211" s="17">
        <v>99.5</v>
      </c>
      <c r="E1211" s="17">
        <v>93</v>
      </c>
      <c r="F1211" s="10">
        <f t="shared" si="126"/>
        <v>0.9346733668341709</v>
      </c>
      <c r="G1211" s="10">
        <f t="shared" si="127"/>
        <v>6.5326633165829151E-2</v>
      </c>
      <c r="H1211" s="17">
        <f t="shared" si="128"/>
        <v>6.5</v>
      </c>
      <c r="I1211" s="11">
        <v>2.4305555555555555E-4</v>
      </c>
      <c r="J1211" s="11">
        <v>1.9791666666666668E-3</v>
      </c>
      <c r="K1211" s="8">
        <v>0.88358796296296294</v>
      </c>
      <c r="L1211" s="11">
        <v>2.9282407407407408E-3</v>
      </c>
      <c r="M1211" s="10">
        <v>0.72519999999999996</v>
      </c>
      <c r="N1211" s="2">
        <f t="shared" si="129"/>
        <v>21</v>
      </c>
      <c r="O1211" s="2">
        <f t="shared" si="130"/>
        <v>12</v>
      </c>
      <c r="P1211" s="7">
        <f t="shared" si="131"/>
        <v>21.2</v>
      </c>
      <c r="Q1211" s="4">
        <v>45493</v>
      </c>
      <c r="R1211" s="5">
        <f t="shared" si="132"/>
        <v>29</v>
      </c>
    </row>
    <row r="1212" spans="1:18" x14ac:dyDescent="0.2">
      <c r="A1212" s="3">
        <v>11</v>
      </c>
      <c r="B1212" s="3" t="s">
        <v>40</v>
      </c>
      <c r="C1212" s="3" t="s">
        <v>11</v>
      </c>
      <c r="D1212" s="17">
        <v>63.75</v>
      </c>
      <c r="E1212" s="17">
        <v>62.25</v>
      </c>
      <c r="F1212" s="10">
        <f t="shared" si="126"/>
        <v>0.97647058823529409</v>
      </c>
      <c r="G1212" s="10">
        <f t="shared" si="127"/>
        <v>2.3529411764705882E-2</v>
      </c>
      <c r="H1212" s="17">
        <f t="shared" si="128"/>
        <v>1.5</v>
      </c>
      <c r="I1212" s="11">
        <v>1.7361111111111112E-4</v>
      </c>
      <c r="J1212" s="11">
        <v>2.0949074074074073E-3</v>
      </c>
      <c r="K1212" s="8">
        <v>0.7271643518518518</v>
      </c>
      <c r="L1212" s="11">
        <v>1.4930555555555556E-3</v>
      </c>
      <c r="M1212" s="10">
        <v>0.83330000000000004</v>
      </c>
      <c r="N1212" s="2">
        <f t="shared" si="129"/>
        <v>17</v>
      </c>
      <c r="O1212" s="2">
        <f t="shared" si="130"/>
        <v>27</v>
      </c>
      <c r="P1212" s="7">
        <f t="shared" si="131"/>
        <v>17.45</v>
      </c>
      <c r="Q1212" s="4">
        <v>45494</v>
      </c>
      <c r="R1212" s="5">
        <f t="shared" si="132"/>
        <v>30</v>
      </c>
    </row>
    <row r="1213" spans="1:18" x14ac:dyDescent="0.2">
      <c r="A1213" s="3">
        <v>12</v>
      </c>
      <c r="B1213" s="3" t="s">
        <v>41</v>
      </c>
      <c r="C1213" s="3" t="s">
        <v>12</v>
      </c>
      <c r="D1213" s="17">
        <v>70.75</v>
      </c>
      <c r="E1213" s="17">
        <v>69.5</v>
      </c>
      <c r="F1213" s="10">
        <f t="shared" si="126"/>
        <v>0.98233215547703179</v>
      </c>
      <c r="G1213" s="10">
        <f t="shared" si="127"/>
        <v>1.7667844522968199E-2</v>
      </c>
      <c r="H1213" s="17">
        <f t="shared" si="128"/>
        <v>1.25</v>
      </c>
      <c r="I1213" s="11">
        <v>1.9675925925925926E-4</v>
      </c>
      <c r="J1213" s="11">
        <v>1.8287037037037037E-3</v>
      </c>
      <c r="K1213" s="8">
        <v>0.34537037037037038</v>
      </c>
      <c r="L1213" s="11">
        <v>1.3773148148148147E-3</v>
      </c>
      <c r="M1213" s="10">
        <v>0.79569999999999996</v>
      </c>
      <c r="N1213" s="2">
        <f t="shared" si="129"/>
        <v>8</v>
      </c>
      <c r="O1213" s="2">
        <f t="shared" si="130"/>
        <v>17</v>
      </c>
      <c r="P1213" s="7">
        <f t="shared" si="131"/>
        <v>8.2833333333333332</v>
      </c>
      <c r="Q1213" s="4">
        <v>45478</v>
      </c>
      <c r="R1213" s="5">
        <f t="shared" si="132"/>
        <v>27</v>
      </c>
    </row>
    <row r="1214" spans="1:18" x14ac:dyDescent="0.2">
      <c r="A1214" s="3">
        <v>13</v>
      </c>
      <c r="B1214" s="3" t="s">
        <v>42</v>
      </c>
      <c r="C1214" s="3" t="s">
        <v>13</v>
      </c>
      <c r="D1214" s="17">
        <v>57.5</v>
      </c>
      <c r="E1214" s="17">
        <v>55.5</v>
      </c>
      <c r="F1214" s="10">
        <f t="shared" si="126"/>
        <v>0.9652173913043478</v>
      </c>
      <c r="G1214" s="10">
        <f t="shared" si="127"/>
        <v>3.4782608695652174E-2</v>
      </c>
      <c r="H1214" s="17">
        <f t="shared" si="128"/>
        <v>2</v>
      </c>
      <c r="I1214" s="11">
        <v>2.4305555555555555E-4</v>
      </c>
      <c r="J1214" s="11">
        <v>1.9212962962962964E-3</v>
      </c>
      <c r="K1214" s="8">
        <v>2.8854166666666667E-2</v>
      </c>
      <c r="L1214" s="11">
        <v>1.9097222222222222E-3</v>
      </c>
      <c r="M1214" s="10">
        <v>0.72250000000000003</v>
      </c>
      <c r="N1214" s="2">
        <f t="shared" si="129"/>
        <v>0</v>
      </c>
      <c r="O1214" s="2">
        <f t="shared" si="130"/>
        <v>41</v>
      </c>
      <c r="P1214" s="7">
        <f t="shared" si="131"/>
        <v>0.68333333333333335</v>
      </c>
      <c r="Q1214" s="4">
        <v>45484</v>
      </c>
      <c r="R1214" s="5">
        <f t="shared" si="132"/>
        <v>28</v>
      </c>
    </row>
    <row r="1215" spans="1:18" x14ac:dyDescent="0.2">
      <c r="A1215" s="3">
        <v>14</v>
      </c>
      <c r="B1215" s="3" t="s">
        <v>43</v>
      </c>
      <c r="C1215" s="3" t="s">
        <v>14</v>
      </c>
      <c r="D1215" s="17">
        <v>46.25</v>
      </c>
      <c r="E1215" s="17">
        <v>45.75</v>
      </c>
      <c r="F1215" s="10">
        <f t="shared" si="126"/>
        <v>0.98918918918918919</v>
      </c>
      <c r="G1215" s="10">
        <f t="shared" si="127"/>
        <v>1.0810810810810811E-2</v>
      </c>
      <c r="H1215" s="17">
        <f t="shared" si="128"/>
        <v>0.5</v>
      </c>
      <c r="I1215" s="11">
        <v>1.1574074074074075E-4</v>
      </c>
      <c r="J1215" s="11">
        <v>2.2569444444444442E-3</v>
      </c>
      <c r="K1215" s="8">
        <v>0.59722222222222221</v>
      </c>
      <c r="L1215" s="11">
        <v>9.2592592592592596E-4</v>
      </c>
      <c r="M1215" s="10">
        <v>0.89729999999999999</v>
      </c>
      <c r="N1215" s="2">
        <f t="shared" si="129"/>
        <v>14</v>
      </c>
      <c r="O1215" s="2">
        <f t="shared" si="130"/>
        <v>20</v>
      </c>
      <c r="P1215" s="7">
        <f t="shared" si="131"/>
        <v>14.333333333333334</v>
      </c>
      <c r="Q1215" s="4">
        <v>45490</v>
      </c>
      <c r="R1215" s="5">
        <f t="shared" si="132"/>
        <v>29</v>
      </c>
    </row>
    <row r="1216" spans="1:18" x14ac:dyDescent="0.2">
      <c r="A1216" s="3">
        <v>15</v>
      </c>
      <c r="B1216" s="3" t="s">
        <v>47</v>
      </c>
      <c r="C1216" s="3" t="s">
        <v>15</v>
      </c>
      <c r="D1216" s="17">
        <v>49.25</v>
      </c>
      <c r="E1216" s="17">
        <v>48.5</v>
      </c>
      <c r="F1216" s="10">
        <f t="shared" si="126"/>
        <v>0.98477157360406087</v>
      </c>
      <c r="G1216" s="10">
        <f t="shared" si="127"/>
        <v>1.5228426395939087E-2</v>
      </c>
      <c r="H1216" s="17">
        <f t="shared" si="128"/>
        <v>0.75</v>
      </c>
      <c r="I1216" s="11">
        <v>1.5046296296296297E-4</v>
      </c>
      <c r="J1216" s="11">
        <v>1.9560185185185184E-3</v>
      </c>
      <c r="K1216" s="8">
        <v>0.47063657407407405</v>
      </c>
      <c r="L1216" s="11">
        <v>1.4004629629629629E-3</v>
      </c>
      <c r="M1216" s="10">
        <v>0.82650000000000001</v>
      </c>
      <c r="N1216" s="2">
        <f t="shared" si="129"/>
        <v>11</v>
      </c>
      <c r="O1216" s="2">
        <f t="shared" si="130"/>
        <v>17</v>
      </c>
      <c r="P1216" s="7">
        <f t="shared" si="131"/>
        <v>11.283333333333333</v>
      </c>
      <c r="Q1216" s="4">
        <v>45492</v>
      </c>
      <c r="R1216" s="5">
        <f t="shared" si="132"/>
        <v>29</v>
      </c>
    </row>
    <row r="1217" spans="1:18" x14ac:dyDescent="0.2">
      <c r="A1217" s="3">
        <v>16</v>
      </c>
      <c r="B1217" s="3" t="s">
        <v>48</v>
      </c>
      <c r="C1217" s="3" t="s">
        <v>16</v>
      </c>
      <c r="D1217" s="17">
        <v>3.75</v>
      </c>
      <c r="E1217" s="17">
        <v>3.5</v>
      </c>
      <c r="F1217" s="10">
        <f t="shared" si="126"/>
        <v>0.93333333333333335</v>
      </c>
      <c r="G1217" s="10">
        <f t="shared" si="127"/>
        <v>6.6666666666666666E-2</v>
      </c>
      <c r="H1217" s="17">
        <f t="shared" si="128"/>
        <v>0.25</v>
      </c>
      <c r="I1217" s="11">
        <v>1.3888888888888889E-4</v>
      </c>
      <c r="J1217" s="11">
        <v>2.2453703703703702E-3</v>
      </c>
      <c r="K1217" s="8">
        <v>0.69939814814814816</v>
      </c>
      <c r="L1217" s="11">
        <v>1.25E-3</v>
      </c>
      <c r="M1217" s="10">
        <v>0.86670000000000003</v>
      </c>
      <c r="N1217" s="2">
        <f t="shared" si="129"/>
        <v>16</v>
      </c>
      <c r="O1217" s="2">
        <f t="shared" si="130"/>
        <v>47</v>
      </c>
      <c r="P1217" s="7">
        <f t="shared" si="131"/>
        <v>16.783333333333335</v>
      </c>
      <c r="Q1217" s="4">
        <v>45487</v>
      </c>
      <c r="R1217" s="5">
        <f t="shared" si="132"/>
        <v>29</v>
      </c>
    </row>
    <row r="1218" spans="1:18" x14ac:dyDescent="0.2">
      <c r="A1218" s="3">
        <v>17</v>
      </c>
      <c r="B1218" s="3" t="s">
        <v>49</v>
      </c>
      <c r="C1218" s="3" t="s">
        <v>17</v>
      </c>
      <c r="D1218" s="17">
        <v>57.5</v>
      </c>
      <c r="E1218" s="17">
        <v>57</v>
      </c>
      <c r="F1218" s="10">
        <f t="shared" si="126"/>
        <v>0.99130434782608701</v>
      </c>
      <c r="G1218" s="10">
        <f t="shared" si="127"/>
        <v>8.6956521739130436E-3</v>
      </c>
      <c r="H1218" s="17">
        <f t="shared" si="128"/>
        <v>0.5</v>
      </c>
      <c r="I1218" s="11">
        <v>8.1018518518518516E-5</v>
      </c>
      <c r="J1218" s="11">
        <v>1.9328703703703704E-3</v>
      </c>
      <c r="K1218" s="8">
        <v>0.3152314814814815</v>
      </c>
      <c r="L1218" s="11">
        <v>7.0601851851851847E-4</v>
      </c>
      <c r="M1218" s="10">
        <v>0.93889999999999996</v>
      </c>
      <c r="N1218" s="2">
        <f t="shared" si="129"/>
        <v>7</v>
      </c>
      <c r="O1218" s="2">
        <f t="shared" si="130"/>
        <v>33</v>
      </c>
      <c r="P1218" s="7">
        <f t="shared" si="131"/>
        <v>7.55</v>
      </c>
      <c r="Q1218" s="4">
        <v>45492</v>
      </c>
      <c r="R1218" s="5">
        <f t="shared" si="132"/>
        <v>29</v>
      </c>
    </row>
    <row r="1219" spans="1:18" x14ac:dyDescent="0.2">
      <c r="A1219" s="3">
        <v>18</v>
      </c>
      <c r="B1219" s="3" t="s">
        <v>44</v>
      </c>
      <c r="C1219" s="3" t="s">
        <v>18</v>
      </c>
      <c r="D1219" s="17">
        <v>58</v>
      </c>
      <c r="E1219" s="17">
        <v>56</v>
      </c>
      <c r="F1219" s="10">
        <f t="shared" ref="F1219:F1252" si="133">E1219/D1219</f>
        <v>0.96551724137931039</v>
      </c>
      <c r="G1219" s="10">
        <f t="shared" ref="G1219:G1252" si="134">H1219/D1219</f>
        <v>3.4482758620689655E-2</v>
      </c>
      <c r="H1219" s="17">
        <f t="shared" ref="H1219:H1252" si="135">D1219-E1219</f>
        <v>2</v>
      </c>
      <c r="I1219" s="11">
        <v>1.3888888888888889E-4</v>
      </c>
      <c r="J1219" s="11">
        <v>1.9791666666666668E-3</v>
      </c>
      <c r="K1219" s="8">
        <v>0.96377314814814818</v>
      </c>
      <c r="L1219" s="11">
        <v>1.0879629629629629E-3</v>
      </c>
      <c r="M1219" s="10">
        <v>0.86460000000000004</v>
      </c>
      <c r="N1219" s="2">
        <f t="shared" ref="N1219:N1252" si="136">HOUR(K1219)</f>
        <v>23</v>
      </c>
      <c r="O1219" s="2">
        <f t="shared" ref="O1219:O1252" si="137">MINUTE(K1219)</f>
        <v>7</v>
      </c>
      <c r="P1219" s="7">
        <f t="shared" ref="P1219:P1252" si="138">N1219+(O1219/60)</f>
        <v>23.116666666666667</v>
      </c>
      <c r="Q1219" s="4">
        <v>45477</v>
      </c>
      <c r="R1219" s="5">
        <f t="shared" ref="R1219:R1252" si="139">WEEKNUM(Q1219)</f>
        <v>27</v>
      </c>
    </row>
    <row r="1220" spans="1:18" x14ac:dyDescent="0.2">
      <c r="A1220" s="3">
        <v>19</v>
      </c>
      <c r="B1220" s="3" t="s">
        <v>45</v>
      </c>
      <c r="C1220" s="3" t="s">
        <v>19</v>
      </c>
      <c r="D1220" s="17">
        <v>59.25</v>
      </c>
      <c r="E1220" s="17">
        <v>57.75</v>
      </c>
      <c r="F1220" s="10">
        <f t="shared" si="133"/>
        <v>0.97468354430379744</v>
      </c>
      <c r="G1220" s="10">
        <f t="shared" si="134"/>
        <v>2.5316455696202531E-2</v>
      </c>
      <c r="H1220" s="17">
        <f t="shared" si="135"/>
        <v>1.5</v>
      </c>
      <c r="I1220" s="11">
        <v>1.273148148148148E-4</v>
      </c>
      <c r="J1220" s="11">
        <v>2.0949074074074073E-3</v>
      </c>
      <c r="K1220" s="8">
        <v>0.61087962962962961</v>
      </c>
      <c r="L1220" s="11">
        <v>1.3773148148148147E-3</v>
      </c>
      <c r="M1220" s="10">
        <v>0.87709999999999999</v>
      </c>
      <c r="N1220" s="2">
        <f t="shared" si="136"/>
        <v>14</v>
      </c>
      <c r="O1220" s="2">
        <f t="shared" si="137"/>
        <v>39</v>
      </c>
      <c r="P1220" s="7">
        <f t="shared" si="138"/>
        <v>14.65</v>
      </c>
      <c r="Q1220" s="4">
        <v>45501</v>
      </c>
      <c r="R1220" s="5">
        <f t="shared" si="139"/>
        <v>31</v>
      </c>
    </row>
    <row r="1221" spans="1:18" x14ac:dyDescent="0.2">
      <c r="A1221" s="3">
        <v>20</v>
      </c>
      <c r="B1221" s="3" t="s">
        <v>46</v>
      </c>
      <c r="C1221" s="3" t="s">
        <v>20</v>
      </c>
      <c r="D1221" s="17">
        <v>10.5</v>
      </c>
      <c r="E1221" s="17">
        <v>9.75</v>
      </c>
      <c r="F1221" s="10">
        <f t="shared" si="133"/>
        <v>0.9285714285714286</v>
      </c>
      <c r="G1221" s="10">
        <f t="shared" si="134"/>
        <v>7.1428571428571425E-2</v>
      </c>
      <c r="H1221" s="17">
        <f t="shared" si="135"/>
        <v>0.75</v>
      </c>
      <c r="I1221" s="11">
        <v>1.9675925925925926E-4</v>
      </c>
      <c r="J1221" s="11">
        <v>1.9791666666666668E-3</v>
      </c>
      <c r="K1221" s="8">
        <v>0.36920138888888887</v>
      </c>
      <c r="L1221" s="11">
        <v>1.1574074074074073E-3</v>
      </c>
      <c r="M1221" s="10">
        <v>0.78569999999999995</v>
      </c>
      <c r="N1221" s="2">
        <f t="shared" si="136"/>
        <v>8</v>
      </c>
      <c r="O1221" s="2">
        <f t="shared" si="137"/>
        <v>51</v>
      </c>
      <c r="P1221" s="7">
        <f t="shared" si="138"/>
        <v>8.85</v>
      </c>
      <c r="Q1221" s="4">
        <v>45500</v>
      </c>
      <c r="R1221" s="5">
        <f t="shared" si="139"/>
        <v>30</v>
      </c>
    </row>
    <row r="1222" spans="1:18" x14ac:dyDescent="0.2">
      <c r="A1222" s="3">
        <v>1</v>
      </c>
      <c r="B1222" s="3" t="s">
        <v>30</v>
      </c>
      <c r="C1222" s="3" t="s">
        <v>1</v>
      </c>
      <c r="D1222" s="17">
        <v>53.75</v>
      </c>
      <c r="E1222" s="17">
        <v>52.75</v>
      </c>
      <c r="F1222" s="10">
        <f t="shared" si="133"/>
        <v>0.98139534883720925</v>
      </c>
      <c r="G1222" s="10">
        <f t="shared" si="134"/>
        <v>1.8604651162790697E-2</v>
      </c>
      <c r="H1222" s="17">
        <f t="shared" si="135"/>
        <v>1</v>
      </c>
      <c r="I1222" s="11">
        <v>6.9444444444444444E-5</v>
      </c>
      <c r="J1222" s="11">
        <v>2.1527777777777778E-3</v>
      </c>
      <c r="K1222" s="8">
        <v>0.52233796296296298</v>
      </c>
      <c r="L1222" s="11">
        <v>2.0138888888888888E-3</v>
      </c>
      <c r="M1222" s="10">
        <v>0.94810000000000005</v>
      </c>
      <c r="N1222" s="2">
        <f t="shared" si="136"/>
        <v>12</v>
      </c>
      <c r="O1222" s="2">
        <f t="shared" si="137"/>
        <v>32</v>
      </c>
      <c r="P1222" s="7">
        <f t="shared" si="138"/>
        <v>12.533333333333333</v>
      </c>
      <c r="Q1222" s="4">
        <v>45495</v>
      </c>
      <c r="R1222" s="5">
        <f t="shared" si="139"/>
        <v>30</v>
      </c>
    </row>
    <row r="1223" spans="1:18" x14ac:dyDescent="0.2">
      <c r="A1223" s="3">
        <v>2</v>
      </c>
      <c r="B1223" s="3" t="s">
        <v>31</v>
      </c>
      <c r="C1223" s="3" t="s">
        <v>2</v>
      </c>
      <c r="D1223" s="17">
        <v>38.25</v>
      </c>
      <c r="E1223" s="17">
        <v>38</v>
      </c>
      <c r="F1223" s="10">
        <f t="shared" si="133"/>
        <v>0.99346405228758172</v>
      </c>
      <c r="G1223" s="10">
        <f t="shared" si="134"/>
        <v>6.5359477124183009E-3</v>
      </c>
      <c r="H1223" s="17">
        <f t="shared" si="135"/>
        <v>0.25</v>
      </c>
      <c r="I1223" s="11">
        <v>4.6296296296296294E-5</v>
      </c>
      <c r="J1223" s="11">
        <v>1.7939814814814815E-3</v>
      </c>
      <c r="K1223" s="8">
        <v>0.99059027777777775</v>
      </c>
      <c r="L1223" s="11">
        <v>6.3657407407407413E-4</v>
      </c>
      <c r="M1223" s="10">
        <v>0.9869</v>
      </c>
      <c r="N1223" s="2">
        <f t="shared" si="136"/>
        <v>23</v>
      </c>
      <c r="O1223" s="2">
        <f t="shared" si="137"/>
        <v>46</v>
      </c>
      <c r="P1223" s="7">
        <f t="shared" si="138"/>
        <v>23.766666666666666</v>
      </c>
      <c r="Q1223" s="4">
        <v>45502</v>
      </c>
      <c r="R1223" s="5">
        <f t="shared" si="139"/>
        <v>31</v>
      </c>
    </row>
    <row r="1224" spans="1:18" x14ac:dyDescent="0.2">
      <c r="A1224" s="3">
        <v>3</v>
      </c>
      <c r="B1224" s="3" t="s">
        <v>32</v>
      </c>
      <c r="C1224" s="3" t="s">
        <v>3</v>
      </c>
      <c r="D1224" s="17">
        <v>9.75</v>
      </c>
      <c r="E1224" s="17">
        <v>9.75</v>
      </c>
      <c r="F1224" s="10">
        <f t="shared" si="133"/>
        <v>1</v>
      </c>
      <c r="G1224" s="10">
        <f t="shared" si="134"/>
        <v>0</v>
      </c>
      <c r="H1224" s="17">
        <f t="shared" si="135"/>
        <v>0</v>
      </c>
      <c r="I1224" s="11">
        <v>1.6203703703703703E-4</v>
      </c>
      <c r="J1224" s="11">
        <v>2.5694444444444445E-3</v>
      </c>
      <c r="K1224" s="8">
        <v>0.22122685185185184</v>
      </c>
      <c r="L1224" s="11">
        <v>1.1226851851851851E-3</v>
      </c>
      <c r="M1224" s="10">
        <v>0.84619999999999995</v>
      </c>
      <c r="N1224" s="2">
        <f t="shared" si="136"/>
        <v>5</v>
      </c>
      <c r="O1224" s="2">
        <f t="shared" si="137"/>
        <v>18</v>
      </c>
      <c r="P1224" s="7">
        <f t="shared" si="138"/>
        <v>5.3</v>
      </c>
      <c r="Q1224" s="4">
        <v>45502</v>
      </c>
      <c r="R1224" s="5">
        <f t="shared" si="139"/>
        <v>31</v>
      </c>
    </row>
    <row r="1225" spans="1:18" x14ac:dyDescent="0.2">
      <c r="A1225" s="3">
        <v>4</v>
      </c>
      <c r="B1225" s="3" t="s">
        <v>33</v>
      </c>
      <c r="C1225" s="3" t="s">
        <v>4</v>
      </c>
      <c r="D1225" s="17">
        <v>83.5</v>
      </c>
      <c r="E1225" s="17">
        <v>80.5</v>
      </c>
      <c r="F1225" s="10">
        <f t="shared" si="133"/>
        <v>0.9640718562874252</v>
      </c>
      <c r="G1225" s="10">
        <f t="shared" si="134"/>
        <v>3.5928143712574849E-2</v>
      </c>
      <c r="H1225" s="17">
        <f t="shared" si="135"/>
        <v>3</v>
      </c>
      <c r="I1225" s="11">
        <v>1.9675925925925926E-4</v>
      </c>
      <c r="J1225" s="11">
        <v>2.0370370370370369E-3</v>
      </c>
      <c r="K1225" s="8">
        <v>0.89370370370370367</v>
      </c>
      <c r="L1225" s="11">
        <v>1.5972222222222223E-3</v>
      </c>
      <c r="M1225" s="10">
        <v>0.77129999999999999</v>
      </c>
      <c r="N1225" s="2">
        <f t="shared" si="136"/>
        <v>21</v>
      </c>
      <c r="O1225" s="2">
        <f t="shared" si="137"/>
        <v>26</v>
      </c>
      <c r="P1225" s="7">
        <f t="shared" si="138"/>
        <v>21.433333333333334</v>
      </c>
      <c r="Q1225" s="4">
        <v>45484</v>
      </c>
      <c r="R1225" s="5">
        <f t="shared" si="139"/>
        <v>28</v>
      </c>
    </row>
    <row r="1226" spans="1:18" x14ac:dyDescent="0.2">
      <c r="A1226" s="3">
        <v>5</v>
      </c>
      <c r="B1226" s="3" t="s">
        <v>34</v>
      </c>
      <c r="C1226" s="3" t="s">
        <v>5</v>
      </c>
      <c r="D1226" s="17">
        <v>59</v>
      </c>
      <c r="E1226" s="17">
        <v>56.25</v>
      </c>
      <c r="F1226" s="10">
        <f t="shared" si="133"/>
        <v>0.95338983050847459</v>
      </c>
      <c r="G1226" s="10">
        <f t="shared" si="134"/>
        <v>4.6610169491525424E-2</v>
      </c>
      <c r="H1226" s="17">
        <f t="shared" si="135"/>
        <v>2.75</v>
      </c>
      <c r="I1226" s="11">
        <v>1.5046296296296297E-4</v>
      </c>
      <c r="J1226" s="11">
        <v>2.0023148148148148E-3</v>
      </c>
      <c r="K1226" s="8">
        <v>9.734953703703704E-2</v>
      </c>
      <c r="L1226" s="11">
        <v>1.3425925925925925E-3</v>
      </c>
      <c r="M1226" s="10">
        <v>0.85089999999999999</v>
      </c>
      <c r="N1226" s="2">
        <f t="shared" si="136"/>
        <v>2</v>
      </c>
      <c r="O1226" s="2">
        <f t="shared" si="137"/>
        <v>20</v>
      </c>
      <c r="P1226" s="7">
        <f t="shared" si="138"/>
        <v>2.3333333333333335</v>
      </c>
      <c r="Q1226" s="4">
        <v>45483</v>
      </c>
      <c r="R1226" s="5">
        <f t="shared" si="139"/>
        <v>28</v>
      </c>
    </row>
    <row r="1227" spans="1:18" x14ac:dyDescent="0.2">
      <c r="A1227" s="3">
        <v>6</v>
      </c>
      <c r="B1227" s="3" t="s">
        <v>35</v>
      </c>
      <c r="C1227" s="3" t="s">
        <v>6</v>
      </c>
      <c r="D1227" s="17">
        <v>46.5</v>
      </c>
      <c r="E1227" s="17">
        <v>45.5</v>
      </c>
      <c r="F1227" s="10">
        <f t="shared" si="133"/>
        <v>0.978494623655914</v>
      </c>
      <c r="G1227" s="10">
        <f t="shared" si="134"/>
        <v>2.1505376344086023E-2</v>
      </c>
      <c r="H1227" s="17">
        <f t="shared" si="135"/>
        <v>1</v>
      </c>
      <c r="I1227" s="11">
        <v>9.2592592592592588E-5</v>
      </c>
      <c r="J1227" s="11">
        <v>1.8287037037037037E-3</v>
      </c>
      <c r="K1227" s="8">
        <v>0.80209490740740741</v>
      </c>
      <c r="L1227" s="11">
        <v>1.5046296296296296E-3</v>
      </c>
      <c r="M1227" s="10">
        <v>0.95109999999999995</v>
      </c>
      <c r="N1227" s="2">
        <f t="shared" si="136"/>
        <v>19</v>
      </c>
      <c r="O1227" s="2">
        <f t="shared" si="137"/>
        <v>15</v>
      </c>
      <c r="P1227" s="7">
        <f t="shared" si="138"/>
        <v>19.25</v>
      </c>
      <c r="Q1227" s="4">
        <v>45489</v>
      </c>
      <c r="R1227" s="5">
        <f t="shared" si="139"/>
        <v>29</v>
      </c>
    </row>
    <row r="1228" spans="1:18" x14ac:dyDescent="0.2">
      <c r="A1228" s="3">
        <v>7</v>
      </c>
      <c r="B1228" s="3" t="s">
        <v>36</v>
      </c>
      <c r="C1228" s="3" t="s">
        <v>7</v>
      </c>
      <c r="D1228" s="17">
        <v>50.5</v>
      </c>
      <c r="E1228" s="17">
        <v>49.25</v>
      </c>
      <c r="F1228" s="10">
        <f t="shared" si="133"/>
        <v>0.97524752475247523</v>
      </c>
      <c r="G1228" s="10">
        <f t="shared" si="134"/>
        <v>2.4752475247524754E-2</v>
      </c>
      <c r="H1228" s="17">
        <f t="shared" si="135"/>
        <v>1.25</v>
      </c>
      <c r="I1228" s="11">
        <v>1.5046296296296297E-4</v>
      </c>
      <c r="J1228" s="11">
        <v>1.7708333333333332E-3</v>
      </c>
      <c r="K1228" s="8">
        <v>4.5393518518518521E-2</v>
      </c>
      <c r="L1228" s="11">
        <v>1.3425925925925925E-3</v>
      </c>
      <c r="M1228" s="10">
        <v>0.87</v>
      </c>
      <c r="N1228" s="2">
        <f t="shared" si="136"/>
        <v>1</v>
      </c>
      <c r="O1228" s="2">
        <f t="shared" si="137"/>
        <v>5</v>
      </c>
      <c r="P1228" s="7">
        <f t="shared" si="138"/>
        <v>1.0833333333333333</v>
      </c>
      <c r="Q1228" s="4">
        <v>45490</v>
      </c>
      <c r="R1228" s="5">
        <f t="shared" si="139"/>
        <v>29</v>
      </c>
    </row>
    <row r="1229" spans="1:18" x14ac:dyDescent="0.2">
      <c r="A1229" s="3">
        <v>8</v>
      </c>
      <c r="B1229" s="3" t="s">
        <v>37</v>
      </c>
      <c r="C1229" s="3" t="s">
        <v>8</v>
      </c>
      <c r="D1229" s="17">
        <v>46.25</v>
      </c>
      <c r="E1229" s="17">
        <v>45.5</v>
      </c>
      <c r="F1229" s="10">
        <f t="shared" si="133"/>
        <v>0.98378378378378384</v>
      </c>
      <c r="G1229" s="10">
        <f t="shared" si="134"/>
        <v>1.6216216216216217E-2</v>
      </c>
      <c r="H1229" s="17">
        <f t="shared" si="135"/>
        <v>0.75</v>
      </c>
      <c r="I1229" s="11">
        <v>9.2592592592592588E-5</v>
      </c>
      <c r="J1229" s="11">
        <v>1.9560185185185184E-3</v>
      </c>
      <c r="K1229" s="8">
        <v>0.505462962962963</v>
      </c>
      <c r="L1229" s="11">
        <v>1.7708333333333332E-3</v>
      </c>
      <c r="M1229" s="10">
        <v>0.90269999999999995</v>
      </c>
      <c r="N1229" s="2">
        <f t="shared" si="136"/>
        <v>12</v>
      </c>
      <c r="O1229" s="2">
        <f t="shared" si="137"/>
        <v>7</v>
      </c>
      <c r="P1229" s="7">
        <f t="shared" si="138"/>
        <v>12.116666666666667</v>
      </c>
      <c r="Q1229" s="4">
        <v>45496</v>
      </c>
      <c r="R1229" s="5">
        <f t="shared" si="139"/>
        <v>30</v>
      </c>
    </row>
    <row r="1230" spans="1:18" x14ac:dyDescent="0.2">
      <c r="A1230" s="3">
        <v>9</v>
      </c>
      <c r="B1230" s="3" t="s">
        <v>38</v>
      </c>
      <c r="C1230" s="3" t="s">
        <v>9</v>
      </c>
      <c r="D1230" s="17">
        <v>9.5</v>
      </c>
      <c r="E1230" s="17">
        <v>9.5</v>
      </c>
      <c r="F1230" s="10">
        <f t="shared" si="133"/>
        <v>1</v>
      </c>
      <c r="G1230" s="10">
        <f t="shared" si="134"/>
        <v>0</v>
      </c>
      <c r="H1230" s="17">
        <f t="shared" si="135"/>
        <v>0</v>
      </c>
      <c r="I1230" s="11">
        <v>4.6296296296296294E-5</v>
      </c>
      <c r="J1230" s="11">
        <v>2.3842592592592591E-3</v>
      </c>
      <c r="K1230" s="8">
        <v>0.11202546296296297</v>
      </c>
      <c r="L1230" s="11">
        <v>6.5972222222222224E-4</v>
      </c>
      <c r="M1230" s="10">
        <v>0.97370000000000001</v>
      </c>
      <c r="N1230" s="2">
        <f t="shared" si="136"/>
        <v>2</v>
      </c>
      <c r="O1230" s="2">
        <f t="shared" si="137"/>
        <v>41</v>
      </c>
      <c r="P1230" s="7">
        <f t="shared" si="138"/>
        <v>2.6833333333333336</v>
      </c>
      <c r="Q1230" s="4">
        <v>45488</v>
      </c>
      <c r="R1230" s="5">
        <f t="shared" si="139"/>
        <v>29</v>
      </c>
    </row>
    <row r="1231" spans="1:18" x14ac:dyDescent="0.2">
      <c r="A1231" s="3">
        <v>10</v>
      </c>
      <c r="B1231" s="3" t="s">
        <v>39</v>
      </c>
      <c r="C1231" s="3" t="s">
        <v>10</v>
      </c>
      <c r="D1231" s="17">
        <v>6.25</v>
      </c>
      <c r="E1231" s="17">
        <v>6</v>
      </c>
      <c r="F1231" s="10">
        <f t="shared" si="133"/>
        <v>0.96</v>
      </c>
      <c r="G1231" s="10">
        <f t="shared" si="134"/>
        <v>0.04</v>
      </c>
      <c r="H1231" s="17">
        <f t="shared" si="135"/>
        <v>0.25</v>
      </c>
      <c r="I1231" s="11">
        <v>3.4722222222222222E-5</v>
      </c>
      <c r="J1231" s="11">
        <v>1.8981481481481482E-3</v>
      </c>
      <c r="K1231" s="8">
        <v>0.67836805555555557</v>
      </c>
      <c r="L1231" s="11">
        <v>5.3240740740740744E-4</v>
      </c>
      <c r="M1231" s="10">
        <v>0.96</v>
      </c>
      <c r="N1231" s="2">
        <f t="shared" si="136"/>
        <v>16</v>
      </c>
      <c r="O1231" s="2">
        <f t="shared" si="137"/>
        <v>16</v>
      </c>
      <c r="P1231" s="7">
        <f t="shared" si="138"/>
        <v>16.266666666666666</v>
      </c>
      <c r="Q1231" s="4">
        <v>45486</v>
      </c>
      <c r="R1231" s="5">
        <f t="shared" si="139"/>
        <v>28</v>
      </c>
    </row>
    <row r="1232" spans="1:18" x14ac:dyDescent="0.2">
      <c r="A1232" s="3">
        <v>11</v>
      </c>
      <c r="B1232" s="3" t="s">
        <v>40</v>
      </c>
      <c r="C1232" s="3" t="s">
        <v>11</v>
      </c>
      <c r="D1232" s="17">
        <v>50.75</v>
      </c>
      <c r="E1232" s="17">
        <v>48.75</v>
      </c>
      <c r="F1232" s="10">
        <f t="shared" si="133"/>
        <v>0.96059113300492616</v>
      </c>
      <c r="G1232" s="10">
        <f t="shared" si="134"/>
        <v>3.9408866995073892E-2</v>
      </c>
      <c r="H1232" s="17">
        <f t="shared" si="135"/>
        <v>2</v>
      </c>
      <c r="I1232" s="11">
        <v>9.2592592592592588E-5</v>
      </c>
      <c r="J1232" s="11">
        <v>1.8287037037037037E-3</v>
      </c>
      <c r="K1232" s="8">
        <v>0.93634259259259256</v>
      </c>
      <c r="L1232" s="11">
        <v>5.9490740740740745E-3</v>
      </c>
      <c r="M1232" s="10">
        <v>0.88560000000000005</v>
      </c>
      <c r="N1232" s="2">
        <f t="shared" si="136"/>
        <v>22</v>
      </c>
      <c r="O1232" s="2">
        <f t="shared" si="137"/>
        <v>28</v>
      </c>
      <c r="P1232" s="7">
        <f t="shared" si="138"/>
        <v>22.466666666666665</v>
      </c>
      <c r="Q1232" s="4">
        <v>45488</v>
      </c>
      <c r="R1232" s="5">
        <f t="shared" si="139"/>
        <v>29</v>
      </c>
    </row>
    <row r="1233" spans="1:18" x14ac:dyDescent="0.2">
      <c r="A1233" s="3">
        <v>12</v>
      </c>
      <c r="B1233" s="3" t="s">
        <v>41</v>
      </c>
      <c r="C1233" s="3" t="s">
        <v>12</v>
      </c>
      <c r="D1233" s="17">
        <v>74</v>
      </c>
      <c r="E1233" s="17">
        <v>73</v>
      </c>
      <c r="F1233" s="10">
        <f t="shared" si="133"/>
        <v>0.98648648648648651</v>
      </c>
      <c r="G1233" s="10">
        <f t="shared" si="134"/>
        <v>1.3513513513513514E-2</v>
      </c>
      <c r="H1233" s="17">
        <f t="shared" si="135"/>
        <v>1</v>
      </c>
      <c r="I1233" s="11">
        <v>4.6296296296296294E-5</v>
      </c>
      <c r="J1233" s="11">
        <v>1.8518518518518519E-3</v>
      </c>
      <c r="K1233" s="8">
        <v>0.18689814814814815</v>
      </c>
      <c r="L1233" s="11">
        <v>6.7129629629629625E-4</v>
      </c>
      <c r="M1233" s="10">
        <v>0.98629999999999995</v>
      </c>
      <c r="N1233" s="2">
        <f t="shared" si="136"/>
        <v>4</v>
      </c>
      <c r="O1233" s="2">
        <f t="shared" si="137"/>
        <v>29</v>
      </c>
      <c r="P1233" s="7">
        <f t="shared" si="138"/>
        <v>4.4833333333333334</v>
      </c>
      <c r="Q1233" s="4">
        <v>45494</v>
      </c>
      <c r="R1233" s="5">
        <f t="shared" si="139"/>
        <v>30</v>
      </c>
    </row>
    <row r="1234" spans="1:18" x14ac:dyDescent="0.2">
      <c r="A1234" s="3">
        <v>13</v>
      </c>
      <c r="B1234" s="3" t="s">
        <v>42</v>
      </c>
      <c r="C1234" s="3" t="s">
        <v>13</v>
      </c>
      <c r="D1234" s="17">
        <v>58.25</v>
      </c>
      <c r="E1234" s="17">
        <v>55.75</v>
      </c>
      <c r="F1234" s="10">
        <f t="shared" si="133"/>
        <v>0.9570815450643777</v>
      </c>
      <c r="G1234" s="10">
        <f t="shared" si="134"/>
        <v>4.2918454935622317E-2</v>
      </c>
      <c r="H1234" s="17">
        <f t="shared" si="135"/>
        <v>2.5</v>
      </c>
      <c r="I1234" s="11">
        <v>1.0416666666666667E-4</v>
      </c>
      <c r="J1234" s="11">
        <v>1.9328703703703704E-3</v>
      </c>
      <c r="K1234" s="8">
        <v>0.10524305555555556</v>
      </c>
      <c r="L1234" s="11">
        <v>1.2268518518518518E-3</v>
      </c>
      <c r="M1234" s="10">
        <v>0.87829999999999997</v>
      </c>
      <c r="N1234" s="2">
        <f t="shared" si="136"/>
        <v>2</v>
      </c>
      <c r="O1234" s="2">
        <f t="shared" si="137"/>
        <v>31</v>
      </c>
      <c r="P1234" s="7">
        <f t="shared" si="138"/>
        <v>2.5166666666666666</v>
      </c>
      <c r="Q1234" s="4">
        <v>45480</v>
      </c>
      <c r="R1234" s="5">
        <f t="shared" si="139"/>
        <v>28</v>
      </c>
    </row>
    <row r="1235" spans="1:18" x14ac:dyDescent="0.2">
      <c r="A1235" s="3">
        <v>14</v>
      </c>
      <c r="B1235" s="3" t="s">
        <v>43</v>
      </c>
      <c r="C1235" s="3" t="s">
        <v>14</v>
      </c>
      <c r="D1235" s="17">
        <v>49.5</v>
      </c>
      <c r="E1235" s="17">
        <v>48.5</v>
      </c>
      <c r="F1235" s="10">
        <f t="shared" si="133"/>
        <v>0.97979797979797978</v>
      </c>
      <c r="G1235" s="10">
        <f t="shared" si="134"/>
        <v>2.0202020202020204E-2</v>
      </c>
      <c r="H1235" s="17">
        <f t="shared" si="135"/>
        <v>1</v>
      </c>
      <c r="I1235" s="11">
        <v>9.2592592592592588E-5</v>
      </c>
      <c r="J1235" s="11">
        <v>1.8749999999999999E-3</v>
      </c>
      <c r="K1235" s="8">
        <v>4.0833333333333333E-2</v>
      </c>
      <c r="L1235" s="11">
        <v>1.1921296296296296E-3</v>
      </c>
      <c r="M1235" s="10">
        <v>0.91790000000000005</v>
      </c>
      <c r="N1235" s="2">
        <f t="shared" si="136"/>
        <v>0</v>
      </c>
      <c r="O1235" s="2">
        <f t="shared" si="137"/>
        <v>58</v>
      </c>
      <c r="P1235" s="7">
        <f t="shared" si="138"/>
        <v>0.96666666666666667</v>
      </c>
      <c r="Q1235" s="4">
        <v>45475</v>
      </c>
      <c r="R1235" s="5">
        <f t="shared" si="139"/>
        <v>27</v>
      </c>
    </row>
    <row r="1236" spans="1:18" x14ac:dyDescent="0.2">
      <c r="A1236" s="3">
        <v>15</v>
      </c>
      <c r="B1236" s="3" t="s">
        <v>47</v>
      </c>
      <c r="C1236" s="3" t="s">
        <v>15</v>
      </c>
      <c r="D1236" s="17">
        <v>45.25</v>
      </c>
      <c r="E1236" s="17">
        <v>44.75</v>
      </c>
      <c r="F1236" s="10">
        <f t="shared" si="133"/>
        <v>0.98895027624309395</v>
      </c>
      <c r="G1236" s="10">
        <f t="shared" si="134"/>
        <v>1.1049723756906077E-2</v>
      </c>
      <c r="H1236" s="17">
        <f t="shared" si="135"/>
        <v>0.5</v>
      </c>
      <c r="I1236" s="11">
        <v>4.6296296296296294E-5</v>
      </c>
      <c r="J1236" s="11">
        <v>1.8402777777777777E-3</v>
      </c>
      <c r="K1236" s="8">
        <v>9.5578703703703707E-2</v>
      </c>
      <c r="L1236" s="11">
        <v>5.5555555555555556E-4</v>
      </c>
      <c r="M1236" s="10">
        <v>0.99439999999999995</v>
      </c>
      <c r="N1236" s="2">
        <f t="shared" si="136"/>
        <v>2</v>
      </c>
      <c r="O1236" s="2">
        <f t="shared" si="137"/>
        <v>17</v>
      </c>
      <c r="P1236" s="7">
        <f t="shared" si="138"/>
        <v>2.2833333333333332</v>
      </c>
      <c r="Q1236" s="4">
        <v>45498</v>
      </c>
      <c r="R1236" s="5">
        <f t="shared" si="139"/>
        <v>30</v>
      </c>
    </row>
    <row r="1237" spans="1:18" x14ac:dyDescent="0.2">
      <c r="A1237" s="3">
        <v>16</v>
      </c>
      <c r="B1237" s="3" t="s">
        <v>48</v>
      </c>
      <c r="C1237" s="3" t="s">
        <v>16</v>
      </c>
      <c r="D1237" s="17">
        <v>41.5</v>
      </c>
      <c r="E1237" s="17">
        <v>40.5</v>
      </c>
      <c r="F1237" s="10">
        <f t="shared" si="133"/>
        <v>0.97590361445783136</v>
      </c>
      <c r="G1237" s="10">
        <f t="shared" si="134"/>
        <v>2.4096385542168676E-2</v>
      </c>
      <c r="H1237" s="17">
        <f t="shared" si="135"/>
        <v>1</v>
      </c>
      <c r="I1237" s="11">
        <v>6.9444444444444444E-5</v>
      </c>
      <c r="J1237" s="11">
        <v>1.8402777777777777E-3</v>
      </c>
      <c r="K1237" s="8">
        <v>0.17616898148148147</v>
      </c>
      <c r="L1237" s="11">
        <v>7.0601851851851847E-4</v>
      </c>
      <c r="M1237" s="10">
        <v>0.93869999999999998</v>
      </c>
      <c r="N1237" s="2">
        <f t="shared" si="136"/>
        <v>4</v>
      </c>
      <c r="O1237" s="2">
        <f t="shared" si="137"/>
        <v>13</v>
      </c>
      <c r="P1237" s="7">
        <f t="shared" si="138"/>
        <v>4.2166666666666668</v>
      </c>
      <c r="Q1237" s="4">
        <v>45502</v>
      </c>
      <c r="R1237" s="5">
        <f t="shared" si="139"/>
        <v>31</v>
      </c>
    </row>
    <row r="1238" spans="1:18" x14ac:dyDescent="0.2">
      <c r="A1238" s="3">
        <v>17</v>
      </c>
      <c r="B1238" s="3" t="s">
        <v>49</v>
      </c>
      <c r="C1238" s="3" t="s">
        <v>17</v>
      </c>
      <c r="D1238" s="17">
        <v>4.75</v>
      </c>
      <c r="E1238" s="17">
        <v>4.75</v>
      </c>
      <c r="F1238" s="10">
        <f t="shared" si="133"/>
        <v>1</v>
      </c>
      <c r="G1238" s="10">
        <f t="shared" si="134"/>
        <v>0</v>
      </c>
      <c r="H1238" s="17">
        <f t="shared" si="135"/>
        <v>0</v>
      </c>
      <c r="I1238" s="11">
        <v>3.4722222222222222E-5</v>
      </c>
      <c r="J1238" s="11">
        <v>1.7013888888888888E-3</v>
      </c>
      <c r="K1238" s="8">
        <v>0.47179398148148149</v>
      </c>
      <c r="L1238" s="11">
        <v>3.4722222222222222E-5</v>
      </c>
      <c r="M1238" s="10">
        <v>1</v>
      </c>
      <c r="N1238" s="2">
        <f t="shared" si="136"/>
        <v>11</v>
      </c>
      <c r="O1238" s="2">
        <f t="shared" si="137"/>
        <v>19</v>
      </c>
      <c r="P1238" s="7">
        <f t="shared" si="138"/>
        <v>11.316666666666666</v>
      </c>
      <c r="Q1238" s="4">
        <v>45497</v>
      </c>
      <c r="R1238" s="5">
        <f t="shared" si="139"/>
        <v>30</v>
      </c>
    </row>
    <row r="1239" spans="1:18" x14ac:dyDescent="0.2">
      <c r="A1239" s="3">
        <v>18</v>
      </c>
      <c r="B1239" s="3" t="s">
        <v>44</v>
      </c>
      <c r="C1239" s="3" t="s">
        <v>18</v>
      </c>
      <c r="D1239" s="17">
        <v>49</v>
      </c>
      <c r="E1239" s="17">
        <v>45.25</v>
      </c>
      <c r="F1239" s="10">
        <f t="shared" si="133"/>
        <v>0.92346938775510201</v>
      </c>
      <c r="G1239" s="10">
        <f t="shared" si="134"/>
        <v>7.6530612244897961E-2</v>
      </c>
      <c r="H1239" s="17">
        <f t="shared" si="135"/>
        <v>3.75</v>
      </c>
      <c r="I1239" s="11">
        <v>1.6203703703703703E-4</v>
      </c>
      <c r="J1239" s="11">
        <v>1.8171296296296297E-3</v>
      </c>
      <c r="K1239" s="8">
        <v>0.88039351851851855</v>
      </c>
      <c r="L1239" s="11">
        <v>1.8055555555555555E-3</v>
      </c>
      <c r="M1239" s="10">
        <v>0.78129999999999999</v>
      </c>
      <c r="N1239" s="2">
        <f t="shared" si="136"/>
        <v>21</v>
      </c>
      <c r="O1239" s="2">
        <f t="shared" si="137"/>
        <v>7</v>
      </c>
      <c r="P1239" s="7">
        <f t="shared" si="138"/>
        <v>21.116666666666667</v>
      </c>
      <c r="Q1239" s="4">
        <v>45496</v>
      </c>
      <c r="R1239" s="5">
        <f t="shared" si="139"/>
        <v>30</v>
      </c>
    </row>
    <row r="1240" spans="1:18" x14ac:dyDescent="0.2">
      <c r="A1240" s="3">
        <v>19</v>
      </c>
      <c r="B1240" s="3" t="s">
        <v>45</v>
      </c>
      <c r="C1240" s="3" t="s">
        <v>19</v>
      </c>
      <c r="D1240" s="17">
        <v>44</v>
      </c>
      <c r="E1240" s="17">
        <v>43</v>
      </c>
      <c r="F1240" s="10">
        <f t="shared" si="133"/>
        <v>0.97727272727272729</v>
      </c>
      <c r="G1240" s="10">
        <f t="shared" si="134"/>
        <v>2.2727272727272728E-2</v>
      </c>
      <c r="H1240" s="17">
        <f t="shared" si="135"/>
        <v>1</v>
      </c>
      <c r="I1240" s="11">
        <v>1.8518518518518518E-4</v>
      </c>
      <c r="J1240" s="11">
        <v>1.736111111111111E-3</v>
      </c>
      <c r="K1240" s="8">
        <v>0.69075231481481481</v>
      </c>
      <c r="L1240" s="11">
        <v>2.0370370370370369E-3</v>
      </c>
      <c r="M1240" s="10">
        <v>0.79430000000000001</v>
      </c>
      <c r="N1240" s="2">
        <f t="shared" si="136"/>
        <v>16</v>
      </c>
      <c r="O1240" s="2">
        <f t="shared" si="137"/>
        <v>34</v>
      </c>
      <c r="P1240" s="7">
        <f t="shared" si="138"/>
        <v>16.566666666666666</v>
      </c>
      <c r="Q1240" s="4">
        <v>45490</v>
      </c>
      <c r="R1240" s="5">
        <f t="shared" si="139"/>
        <v>29</v>
      </c>
    </row>
    <row r="1241" spans="1:18" x14ac:dyDescent="0.2">
      <c r="A1241" s="3">
        <v>20</v>
      </c>
      <c r="B1241" s="3" t="s">
        <v>46</v>
      </c>
      <c r="C1241" s="3" t="s">
        <v>20</v>
      </c>
      <c r="D1241" s="17">
        <v>55.25</v>
      </c>
      <c r="E1241" s="17">
        <v>52.25</v>
      </c>
      <c r="F1241" s="10">
        <f t="shared" si="133"/>
        <v>0.94570135746606332</v>
      </c>
      <c r="G1241" s="10">
        <f t="shared" si="134"/>
        <v>5.4298642533936653E-2</v>
      </c>
      <c r="H1241" s="17">
        <f t="shared" si="135"/>
        <v>3</v>
      </c>
      <c r="I1241" s="11">
        <v>1.3888888888888889E-4</v>
      </c>
      <c r="J1241" s="11">
        <v>1.8749999999999999E-3</v>
      </c>
      <c r="K1241" s="8">
        <v>0.28417824074074072</v>
      </c>
      <c r="L1241" s="11">
        <v>1.9675925925925924E-3</v>
      </c>
      <c r="M1241" s="10">
        <v>0.8387</v>
      </c>
      <c r="N1241" s="2">
        <f t="shared" si="136"/>
        <v>6</v>
      </c>
      <c r="O1241" s="2">
        <f t="shared" si="137"/>
        <v>49</v>
      </c>
      <c r="P1241" s="7">
        <f t="shared" si="138"/>
        <v>6.8166666666666664</v>
      </c>
      <c r="Q1241" s="4">
        <v>45483</v>
      </c>
      <c r="R1241" s="5">
        <f t="shared" si="139"/>
        <v>28</v>
      </c>
    </row>
    <row r="1242" spans="1:18" x14ac:dyDescent="0.2">
      <c r="A1242" s="3">
        <v>1</v>
      </c>
      <c r="B1242" s="3" t="s">
        <v>30</v>
      </c>
      <c r="C1242" s="3" t="s">
        <v>1</v>
      </c>
      <c r="D1242" s="17">
        <v>49</v>
      </c>
      <c r="E1242" s="17">
        <v>47.75</v>
      </c>
      <c r="F1242" s="10">
        <f t="shared" si="133"/>
        <v>0.97448979591836737</v>
      </c>
      <c r="G1242" s="10">
        <f t="shared" si="134"/>
        <v>2.5510204081632654E-2</v>
      </c>
      <c r="H1242" s="17">
        <f t="shared" si="135"/>
        <v>1.25</v>
      </c>
      <c r="I1242" s="11">
        <v>1.6203703703703703E-4</v>
      </c>
      <c r="J1242" s="11">
        <v>1.9791666666666668E-3</v>
      </c>
      <c r="K1242" s="8">
        <v>0.14653935185185185</v>
      </c>
      <c r="L1242" s="11">
        <v>4.0972222222222226E-3</v>
      </c>
      <c r="M1242" s="10">
        <v>0.86009999999999998</v>
      </c>
      <c r="N1242" s="2">
        <f t="shared" si="136"/>
        <v>3</v>
      </c>
      <c r="O1242" s="2">
        <f t="shared" si="137"/>
        <v>31</v>
      </c>
      <c r="P1242" s="7">
        <f t="shared" si="138"/>
        <v>3.5166666666666666</v>
      </c>
      <c r="Q1242" s="4">
        <v>45495</v>
      </c>
      <c r="R1242" s="5">
        <f t="shared" si="139"/>
        <v>30</v>
      </c>
    </row>
    <row r="1243" spans="1:18" x14ac:dyDescent="0.2">
      <c r="A1243" s="3">
        <v>2</v>
      </c>
      <c r="B1243" s="3" t="s">
        <v>31</v>
      </c>
      <c r="C1243" s="3" t="s">
        <v>2</v>
      </c>
      <c r="D1243" s="17">
        <v>52.75</v>
      </c>
      <c r="E1243" s="17">
        <v>50.5</v>
      </c>
      <c r="F1243" s="10">
        <f t="shared" si="133"/>
        <v>0.95734597156398105</v>
      </c>
      <c r="G1243" s="10">
        <f t="shared" si="134"/>
        <v>4.2654028436018961E-2</v>
      </c>
      <c r="H1243" s="17">
        <f t="shared" si="135"/>
        <v>2.25</v>
      </c>
      <c r="I1243" s="11">
        <v>1.7361111111111112E-4</v>
      </c>
      <c r="J1243" s="11">
        <v>1.9212962962962964E-3</v>
      </c>
      <c r="K1243" s="8">
        <v>0.5115277777777778</v>
      </c>
      <c r="L1243" s="11">
        <v>2.0138888888888888E-3</v>
      </c>
      <c r="M1243" s="10">
        <v>0.79330000000000001</v>
      </c>
      <c r="N1243" s="2">
        <f t="shared" si="136"/>
        <v>12</v>
      </c>
      <c r="O1243" s="2">
        <f t="shared" si="137"/>
        <v>16</v>
      </c>
      <c r="P1243" s="7">
        <f t="shared" si="138"/>
        <v>12.266666666666667</v>
      </c>
      <c r="Q1243" s="4">
        <v>45475</v>
      </c>
      <c r="R1243" s="5">
        <f t="shared" si="139"/>
        <v>27</v>
      </c>
    </row>
    <row r="1244" spans="1:18" x14ac:dyDescent="0.2">
      <c r="A1244" s="3">
        <v>3</v>
      </c>
      <c r="B1244" s="3" t="s">
        <v>32</v>
      </c>
      <c r="C1244" s="3" t="s">
        <v>3</v>
      </c>
      <c r="D1244" s="17">
        <v>50.25</v>
      </c>
      <c r="E1244" s="17">
        <v>48.5</v>
      </c>
      <c r="F1244" s="10">
        <f t="shared" si="133"/>
        <v>0.96517412935323388</v>
      </c>
      <c r="G1244" s="10">
        <f t="shared" si="134"/>
        <v>3.482587064676617E-2</v>
      </c>
      <c r="H1244" s="17">
        <f t="shared" si="135"/>
        <v>1.75</v>
      </c>
      <c r="I1244" s="11">
        <v>1.8518518518518518E-4</v>
      </c>
      <c r="J1244" s="11">
        <v>1.9560185185185184E-3</v>
      </c>
      <c r="K1244" s="8">
        <v>0.91108796296296302</v>
      </c>
      <c r="L1244" s="11">
        <v>2.4074074074074076E-3</v>
      </c>
      <c r="M1244" s="10">
        <v>0.81410000000000005</v>
      </c>
      <c r="N1244" s="2">
        <f t="shared" si="136"/>
        <v>21</v>
      </c>
      <c r="O1244" s="2">
        <f t="shared" si="137"/>
        <v>51</v>
      </c>
      <c r="P1244" s="7">
        <f t="shared" si="138"/>
        <v>21.85</v>
      </c>
      <c r="Q1244" s="4">
        <v>45500</v>
      </c>
      <c r="R1244" s="5">
        <f t="shared" si="139"/>
        <v>30</v>
      </c>
    </row>
    <row r="1245" spans="1:18" x14ac:dyDescent="0.2">
      <c r="A1245" s="3">
        <v>4</v>
      </c>
      <c r="B1245" s="3" t="s">
        <v>33</v>
      </c>
      <c r="C1245" s="3" t="s">
        <v>4</v>
      </c>
      <c r="D1245" s="17">
        <v>5.75</v>
      </c>
      <c r="E1245" s="17">
        <v>5.5</v>
      </c>
      <c r="F1245" s="10">
        <f t="shared" si="133"/>
        <v>0.95652173913043481</v>
      </c>
      <c r="G1245" s="10">
        <f t="shared" si="134"/>
        <v>4.3478260869565216E-2</v>
      </c>
      <c r="H1245" s="17">
        <f t="shared" si="135"/>
        <v>0.25</v>
      </c>
      <c r="I1245" s="11">
        <v>1.1574074074074075E-4</v>
      </c>
      <c r="J1245" s="11">
        <v>2.1064814814814813E-3</v>
      </c>
      <c r="K1245" s="8">
        <v>0.73091435185185183</v>
      </c>
      <c r="L1245" s="11">
        <v>7.1759259259259259E-4</v>
      </c>
      <c r="M1245" s="10">
        <v>0.82609999999999995</v>
      </c>
      <c r="N1245" s="2">
        <f t="shared" si="136"/>
        <v>17</v>
      </c>
      <c r="O1245" s="2">
        <f t="shared" si="137"/>
        <v>32</v>
      </c>
      <c r="P1245" s="7">
        <f t="shared" si="138"/>
        <v>17.533333333333335</v>
      </c>
      <c r="Q1245" s="4">
        <v>45502</v>
      </c>
      <c r="R1245" s="5">
        <f t="shared" si="139"/>
        <v>31</v>
      </c>
    </row>
    <row r="1246" spans="1:18" x14ac:dyDescent="0.2">
      <c r="A1246" s="3">
        <v>5</v>
      </c>
      <c r="B1246" s="3" t="s">
        <v>34</v>
      </c>
      <c r="C1246" s="3" t="s">
        <v>5</v>
      </c>
      <c r="D1246" s="17">
        <v>56.25</v>
      </c>
      <c r="E1246" s="17">
        <v>52.5</v>
      </c>
      <c r="F1246" s="10">
        <f t="shared" si="133"/>
        <v>0.93333333333333335</v>
      </c>
      <c r="G1246" s="10">
        <f t="shared" si="134"/>
        <v>6.6666666666666666E-2</v>
      </c>
      <c r="H1246" s="17">
        <f t="shared" si="135"/>
        <v>3.75</v>
      </c>
      <c r="I1246" s="11">
        <v>1.1574074074074075E-4</v>
      </c>
      <c r="J1246" s="11">
        <v>1.8171296296296297E-3</v>
      </c>
      <c r="K1246" s="8">
        <v>0.68300925925925926</v>
      </c>
      <c r="L1246" s="11">
        <v>2.5115740740740741E-3</v>
      </c>
      <c r="M1246" s="10">
        <v>0.85909999999999997</v>
      </c>
      <c r="N1246" s="2">
        <f t="shared" si="136"/>
        <v>16</v>
      </c>
      <c r="O1246" s="2">
        <f t="shared" si="137"/>
        <v>23</v>
      </c>
      <c r="P1246" s="7">
        <f t="shared" si="138"/>
        <v>16.383333333333333</v>
      </c>
      <c r="Q1246" s="4">
        <v>45495</v>
      </c>
      <c r="R1246" s="5">
        <f t="shared" si="139"/>
        <v>30</v>
      </c>
    </row>
    <row r="1247" spans="1:18" x14ac:dyDescent="0.2">
      <c r="A1247" s="3">
        <v>6</v>
      </c>
      <c r="B1247" s="3" t="s">
        <v>35</v>
      </c>
      <c r="C1247" s="3" t="s">
        <v>6</v>
      </c>
      <c r="D1247" s="17">
        <v>50.5</v>
      </c>
      <c r="E1247" s="17">
        <v>48.75</v>
      </c>
      <c r="F1247" s="10">
        <f t="shared" si="133"/>
        <v>0.96534653465346532</v>
      </c>
      <c r="G1247" s="10">
        <f t="shared" si="134"/>
        <v>3.4653465346534656E-2</v>
      </c>
      <c r="H1247" s="17">
        <f t="shared" si="135"/>
        <v>1.75</v>
      </c>
      <c r="I1247" s="11">
        <v>1.273148148148148E-4</v>
      </c>
      <c r="J1247" s="11">
        <v>1.9328703703703704E-3</v>
      </c>
      <c r="K1247" s="8">
        <v>0.62673611111111116</v>
      </c>
      <c r="L1247" s="11">
        <v>1.2962962962962963E-3</v>
      </c>
      <c r="M1247" s="10">
        <v>0.86799999999999999</v>
      </c>
      <c r="N1247" s="2">
        <f t="shared" si="136"/>
        <v>15</v>
      </c>
      <c r="O1247" s="2">
        <f t="shared" si="137"/>
        <v>2</v>
      </c>
      <c r="P1247" s="7">
        <f t="shared" si="138"/>
        <v>15.033333333333333</v>
      </c>
      <c r="Q1247" s="4">
        <v>45475</v>
      </c>
      <c r="R1247" s="5">
        <f t="shared" si="139"/>
        <v>27</v>
      </c>
    </row>
    <row r="1248" spans="1:18" x14ac:dyDescent="0.2">
      <c r="A1248" s="3">
        <v>7</v>
      </c>
      <c r="B1248" s="3" t="s">
        <v>36</v>
      </c>
      <c r="C1248" s="3" t="s">
        <v>7</v>
      </c>
      <c r="D1248" s="17">
        <v>47.75</v>
      </c>
      <c r="E1248" s="17">
        <v>46</v>
      </c>
      <c r="F1248" s="10">
        <f t="shared" si="133"/>
        <v>0.96335078534031415</v>
      </c>
      <c r="G1248" s="10">
        <f t="shared" si="134"/>
        <v>3.6649214659685861E-2</v>
      </c>
      <c r="H1248" s="17">
        <f t="shared" si="135"/>
        <v>1.75</v>
      </c>
      <c r="I1248" s="11">
        <v>8.1018518518518516E-5</v>
      </c>
      <c r="J1248" s="11">
        <v>1.9675925925925924E-3</v>
      </c>
      <c r="K1248" s="8">
        <v>0.8119791666666667</v>
      </c>
      <c r="L1248" s="11">
        <v>1.3425925925925925E-3</v>
      </c>
      <c r="M1248" s="10">
        <v>0.92549999999999999</v>
      </c>
      <c r="N1248" s="2">
        <f t="shared" si="136"/>
        <v>19</v>
      </c>
      <c r="O1248" s="2">
        <f t="shared" si="137"/>
        <v>29</v>
      </c>
      <c r="P1248" s="7">
        <f t="shared" si="138"/>
        <v>19.483333333333334</v>
      </c>
      <c r="Q1248" s="4">
        <v>45478</v>
      </c>
      <c r="R1248" s="5">
        <f t="shared" si="139"/>
        <v>27</v>
      </c>
    </row>
    <row r="1249" spans="1:18" x14ac:dyDescent="0.2">
      <c r="A1249" s="3">
        <v>8</v>
      </c>
      <c r="B1249" s="3" t="s">
        <v>37</v>
      </c>
      <c r="C1249" s="3" t="s">
        <v>8</v>
      </c>
      <c r="D1249" s="17">
        <v>53</v>
      </c>
      <c r="E1249" s="17">
        <v>52.25</v>
      </c>
      <c r="F1249" s="10">
        <f t="shared" si="133"/>
        <v>0.98584905660377353</v>
      </c>
      <c r="G1249" s="10">
        <f t="shared" si="134"/>
        <v>1.4150943396226415E-2</v>
      </c>
      <c r="H1249" s="17">
        <f t="shared" si="135"/>
        <v>0.75</v>
      </c>
      <c r="I1249" s="11">
        <v>1.1574074074074075E-4</v>
      </c>
      <c r="J1249" s="11">
        <v>1.9791666666666668E-3</v>
      </c>
      <c r="K1249" s="8">
        <v>0.39878472222222222</v>
      </c>
      <c r="L1249" s="11">
        <v>1.2152777777777778E-3</v>
      </c>
      <c r="M1249" s="10">
        <v>0.89100000000000001</v>
      </c>
      <c r="N1249" s="2">
        <f t="shared" si="136"/>
        <v>9</v>
      </c>
      <c r="O1249" s="2">
        <f t="shared" si="137"/>
        <v>34</v>
      </c>
      <c r="P1249" s="7">
        <f t="shared" si="138"/>
        <v>9.5666666666666664</v>
      </c>
      <c r="Q1249" s="4">
        <v>45489</v>
      </c>
      <c r="R1249" s="5">
        <f t="shared" si="139"/>
        <v>29</v>
      </c>
    </row>
    <row r="1250" spans="1:18" x14ac:dyDescent="0.2">
      <c r="A1250" s="3">
        <v>9</v>
      </c>
      <c r="B1250" s="3" t="s">
        <v>38</v>
      </c>
      <c r="C1250" s="3" t="s">
        <v>9</v>
      </c>
      <c r="D1250" s="17">
        <v>52.5</v>
      </c>
      <c r="E1250" s="17">
        <v>50.75</v>
      </c>
      <c r="F1250" s="10">
        <f t="shared" si="133"/>
        <v>0.96666666666666667</v>
      </c>
      <c r="G1250" s="10">
        <f t="shared" si="134"/>
        <v>3.3333333333333333E-2</v>
      </c>
      <c r="H1250" s="17">
        <f t="shared" si="135"/>
        <v>1.75</v>
      </c>
      <c r="I1250" s="11">
        <v>1.3888888888888889E-4</v>
      </c>
      <c r="J1250" s="11">
        <v>2.3379629629629631E-3</v>
      </c>
      <c r="K1250" s="8">
        <v>0.76489583333333333</v>
      </c>
      <c r="L1250" s="11">
        <v>2.685185185185185E-3</v>
      </c>
      <c r="M1250" s="10">
        <v>0.85240000000000005</v>
      </c>
      <c r="N1250" s="2">
        <f t="shared" si="136"/>
        <v>18</v>
      </c>
      <c r="O1250" s="2">
        <f t="shared" si="137"/>
        <v>21</v>
      </c>
      <c r="P1250" s="7">
        <f t="shared" si="138"/>
        <v>18.350000000000001</v>
      </c>
      <c r="Q1250" s="4">
        <v>45484</v>
      </c>
      <c r="R1250" s="5">
        <f t="shared" si="139"/>
        <v>28</v>
      </c>
    </row>
    <row r="1251" spans="1:18" x14ac:dyDescent="0.2">
      <c r="A1251" s="3">
        <v>10</v>
      </c>
      <c r="B1251" s="3" t="s">
        <v>39</v>
      </c>
      <c r="C1251" s="3" t="s">
        <v>10</v>
      </c>
      <c r="D1251" s="17">
        <v>41.75</v>
      </c>
      <c r="E1251" s="17">
        <v>39.75</v>
      </c>
      <c r="F1251" s="10">
        <f t="shared" si="133"/>
        <v>0.95209580838323349</v>
      </c>
      <c r="G1251" s="10">
        <f t="shared" si="134"/>
        <v>4.790419161676647E-2</v>
      </c>
      <c r="H1251" s="17">
        <f t="shared" si="135"/>
        <v>2</v>
      </c>
      <c r="I1251" s="11">
        <v>1.8518518518518518E-4</v>
      </c>
      <c r="J1251" s="11">
        <v>2.2685185185185187E-3</v>
      </c>
      <c r="K1251" s="8">
        <v>0.42607638888888888</v>
      </c>
      <c r="L1251" s="11">
        <v>1.8749999999999999E-3</v>
      </c>
      <c r="M1251" s="10">
        <v>0.83030000000000004</v>
      </c>
      <c r="N1251" s="2">
        <f t="shared" si="136"/>
        <v>10</v>
      </c>
      <c r="O1251" s="2">
        <f t="shared" si="137"/>
        <v>13</v>
      </c>
      <c r="P1251" s="7">
        <f t="shared" si="138"/>
        <v>10.216666666666667</v>
      </c>
      <c r="Q1251" s="4">
        <v>45492</v>
      </c>
      <c r="R1251" s="5">
        <f t="shared" si="139"/>
        <v>29</v>
      </c>
    </row>
    <row r="1252" spans="1:18" x14ac:dyDescent="0.2">
      <c r="A1252" s="3">
        <v>11</v>
      </c>
      <c r="B1252" s="3" t="s">
        <v>40</v>
      </c>
      <c r="C1252" s="3" t="s">
        <v>11</v>
      </c>
      <c r="D1252" s="17">
        <v>3</v>
      </c>
      <c r="E1252" s="17">
        <v>2.75</v>
      </c>
      <c r="F1252" s="10">
        <f t="shared" si="133"/>
        <v>0.91666666666666663</v>
      </c>
      <c r="G1252" s="10">
        <f t="shared" si="134"/>
        <v>8.3333333333333329E-2</v>
      </c>
      <c r="H1252" s="17">
        <f t="shared" si="135"/>
        <v>0.25</v>
      </c>
      <c r="I1252" s="11">
        <v>3.4722222222222222E-5</v>
      </c>
      <c r="J1252" s="11">
        <v>1.5277777777777779E-3</v>
      </c>
      <c r="K1252" s="8">
        <v>0.19865740740740739</v>
      </c>
      <c r="L1252" s="11">
        <v>6.7129629629629625E-4</v>
      </c>
      <c r="M1252" s="10">
        <v>0.91669999999999996</v>
      </c>
      <c r="N1252" s="2">
        <f t="shared" si="136"/>
        <v>4</v>
      </c>
      <c r="O1252" s="2">
        <f t="shared" si="137"/>
        <v>46</v>
      </c>
      <c r="P1252" s="7">
        <f t="shared" si="138"/>
        <v>4.7666666666666666</v>
      </c>
      <c r="Q1252" s="4">
        <v>45501</v>
      </c>
      <c r="R1252" s="5">
        <f t="shared" si="139"/>
        <v>31</v>
      </c>
    </row>
    <row r="1253" spans="1:18" x14ac:dyDescent="0.2">
      <c r="A1253" s="1"/>
      <c r="B1253" s="1"/>
      <c r="C1253" s="1"/>
      <c r="K1253" s="8"/>
      <c r="Q1253" s="4"/>
    </row>
    <row r="1254" spans="1:18" x14ac:dyDescent="0.2">
      <c r="A1254" s="1"/>
      <c r="B1254" s="1"/>
      <c r="C1254" s="1"/>
      <c r="K1254" s="8"/>
      <c r="Q1254" s="4"/>
    </row>
    <row r="1255" spans="1:18" x14ac:dyDescent="0.2">
      <c r="A1255" s="1"/>
      <c r="B1255" s="1"/>
      <c r="C1255" s="1"/>
      <c r="K1255" s="8"/>
      <c r="Q1255" s="4"/>
    </row>
    <row r="1256" spans="1:18" x14ac:dyDescent="0.2">
      <c r="A1256" s="1"/>
      <c r="B1256" s="1"/>
      <c r="C1256" s="1"/>
      <c r="K1256" s="8"/>
      <c r="Q1256" s="4"/>
    </row>
    <row r="1257" spans="1:18" x14ac:dyDescent="0.2">
      <c r="A1257" s="1"/>
      <c r="B1257" s="1"/>
      <c r="C1257" s="1"/>
      <c r="K1257" s="8"/>
      <c r="Q1257" s="4"/>
    </row>
    <row r="1258" spans="1:18" x14ac:dyDescent="0.2">
      <c r="A1258" s="1"/>
      <c r="B1258" s="1"/>
      <c r="C1258" s="1"/>
      <c r="K1258" s="8"/>
      <c r="Q1258" s="4"/>
    </row>
    <row r="1259" spans="1:18" x14ac:dyDescent="0.2">
      <c r="A1259" s="1"/>
      <c r="B1259" s="1"/>
      <c r="C1259" s="1"/>
      <c r="K1259" s="8"/>
      <c r="Q1259" s="4"/>
    </row>
    <row r="1260" spans="1:18" x14ac:dyDescent="0.2">
      <c r="A1260" s="1"/>
      <c r="B1260" s="1"/>
      <c r="C1260" s="1"/>
      <c r="K1260" s="8"/>
      <c r="Q1260" s="4"/>
    </row>
    <row r="1261" spans="1:18" x14ac:dyDescent="0.2">
      <c r="A1261" s="1"/>
      <c r="B1261" s="1"/>
      <c r="C1261" s="1"/>
      <c r="K1261" s="8"/>
      <c r="Q1261" s="4"/>
    </row>
    <row r="1262" spans="1:18" x14ac:dyDescent="0.2">
      <c r="A1262" s="1"/>
      <c r="B1262" s="1"/>
      <c r="C1262" s="1"/>
      <c r="K1262" s="8"/>
      <c r="Q1262" s="4"/>
    </row>
    <row r="1263" spans="1:18" x14ac:dyDescent="0.2">
      <c r="A1263" s="1"/>
      <c r="B1263" s="1"/>
      <c r="C1263" s="1"/>
      <c r="K1263" s="8"/>
      <c r="Q1263" s="4"/>
    </row>
    <row r="1264" spans="1:18" x14ac:dyDescent="0.2">
      <c r="A1264" s="1"/>
      <c r="B1264" s="1"/>
      <c r="C1264" s="1"/>
      <c r="K1264" s="8"/>
      <c r="Q1264" s="4"/>
    </row>
    <row r="1265" spans="1:17" x14ac:dyDescent="0.2">
      <c r="A1265" s="1"/>
      <c r="B1265" s="1"/>
      <c r="C1265" s="1"/>
      <c r="K1265" s="8"/>
      <c r="Q1265" s="4"/>
    </row>
    <row r="1266" spans="1:17" x14ac:dyDescent="0.2">
      <c r="A1266" s="1"/>
      <c r="B1266" s="1"/>
      <c r="C1266" s="1"/>
      <c r="K1266" s="8"/>
      <c r="Q1266" s="4"/>
    </row>
    <row r="1267" spans="1:17" x14ac:dyDescent="0.2">
      <c r="A1267" s="1"/>
      <c r="B1267" s="1"/>
      <c r="C1267" s="1"/>
      <c r="K1267" s="8"/>
      <c r="Q1267" s="4"/>
    </row>
    <row r="1268" spans="1:17" x14ac:dyDescent="0.2">
      <c r="A1268" s="1"/>
      <c r="B1268" s="1"/>
      <c r="C1268" s="1"/>
      <c r="K1268" s="8"/>
      <c r="Q1268" s="4"/>
    </row>
    <row r="1269" spans="1:17" x14ac:dyDescent="0.2">
      <c r="A1269" s="1"/>
      <c r="B1269" s="1"/>
      <c r="C1269" s="1"/>
      <c r="K1269" s="8"/>
      <c r="Q1269" s="4"/>
    </row>
    <row r="1270" spans="1:17" x14ac:dyDescent="0.2">
      <c r="A1270" s="1"/>
      <c r="B1270" s="1"/>
      <c r="C1270" s="1"/>
      <c r="K1270" s="8"/>
      <c r="Q1270" s="4"/>
    </row>
    <row r="1271" spans="1:17" x14ac:dyDescent="0.2">
      <c r="A1271" s="1"/>
      <c r="B1271" s="1"/>
      <c r="C1271" s="1"/>
      <c r="K1271" s="8"/>
      <c r="Q1271" s="4"/>
    </row>
    <row r="1272" spans="1:17" x14ac:dyDescent="0.2">
      <c r="A1272" s="1"/>
      <c r="B1272" s="1"/>
      <c r="C1272" s="1"/>
      <c r="K1272" s="8"/>
      <c r="Q1272" s="4"/>
    </row>
    <row r="1273" spans="1:17" x14ac:dyDescent="0.2">
      <c r="A1273" s="1"/>
      <c r="B1273" s="1"/>
      <c r="C1273" s="1"/>
      <c r="K1273" s="8"/>
      <c r="Q1273" s="4"/>
    </row>
    <row r="1274" spans="1:17" x14ac:dyDescent="0.2">
      <c r="A1274" s="1"/>
      <c r="B1274" s="1"/>
      <c r="C1274" s="1"/>
      <c r="K1274" s="8"/>
      <c r="Q1274" s="4"/>
    </row>
    <row r="1275" spans="1:17" x14ac:dyDescent="0.2">
      <c r="A1275" s="1"/>
      <c r="B1275" s="1"/>
      <c r="C1275" s="1"/>
      <c r="K1275" s="8"/>
      <c r="Q1275" s="4"/>
    </row>
    <row r="1276" spans="1:17" x14ac:dyDescent="0.2">
      <c r="A1276" s="1"/>
      <c r="B1276" s="1"/>
      <c r="C1276" s="1"/>
      <c r="K1276" s="8"/>
      <c r="Q1276" s="4"/>
    </row>
    <row r="1277" spans="1:17" x14ac:dyDescent="0.2">
      <c r="A1277" s="1"/>
      <c r="B1277" s="1"/>
      <c r="C1277" s="1"/>
      <c r="K1277" s="8"/>
      <c r="Q1277" s="4"/>
    </row>
    <row r="1278" spans="1:17" x14ac:dyDescent="0.2">
      <c r="A1278" s="1"/>
      <c r="B1278" s="1"/>
      <c r="C1278" s="1"/>
      <c r="K1278" s="8"/>
      <c r="Q1278" s="4"/>
    </row>
    <row r="1279" spans="1:17" x14ac:dyDescent="0.2">
      <c r="A1279" s="1"/>
      <c r="B1279" s="1"/>
      <c r="C1279" s="1"/>
      <c r="K1279" s="8"/>
      <c r="Q1279" s="4"/>
    </row>
    <row r="1280" spans="1:17" x14ac:dyDescent="0.2">
      <c r="A1280" s="1"/>
      <c r="B1280" s="1"/>
      <c r="C1280" s="1"/>
      <c r="K1280" s="8"/>
      <c r="Q1280" s="4"/>
    </row>
    <row r="1281" spans="1:17" x14ac:dyDescent="0.2">
      <c r="A1281" s="1"/>
      <c r="B1281" s="1"/>
      <c r="C1281" s="1"/>
      <c r="K1281" s="8"/>
      <c r="Q1281" s="4"/>
    </row>
    <row r="1282" spans="1:17" x14ac:dyDescent="0.2">
      <c r="A1282" s="1"/>
      <c r="B1282" s="1"/>
      <c r="C1282" s="1"/>
      <c r="K1282" s="8"/>
      <c r="Q1282" s="4"/>
    </row>
    <row r="1283" spans="1:17" x14ac:dyDescent="0.2">
      <c r="A1283" s="1"/>
      <c r="B1283" s="1"/>
      <c r="C1283" s="1"/>
      <c r="K1283" s="8"/>
      <c r="Q1283" s="4"/>
    </row>
    <row r="1284" spans="1:17" x14ac:dyDescent="0.2">
      <c r="A1284" s="1"/>
      <c r="B1284" s="1"/>
      <c r="C1284" s="1"/>
      <c r="K1284" s="8"/>
      <c r="Q1284" s="4"/>
    </row>
    <row r="1285" spans="1:17" x14ac:dyDescent="0.2">
      <c r="A1285" s="1"/>
      <c r="B1285" s="1"/>
      <c r="C1285" s="1"/>
      <c r="K1285" s="8"/>
      <c r="Q1285" s="4"/>
    </row>
    <row r="1286" spans="1:17" x14ac:dyDescent="0.2">
      <c r="A1286" s="1"/>
      <c r="B1286" s="1"/>
      <c r="C1286" s="1"/>
      <c r="K1286" s="8"/>
      <c r="Q1286" s="4"/>
    </row>
    <row r="1287" spans="1:17" x14ac:dyDescent="0.2">
      <c r="A1287" s="1"/>
      <c r="B1287" s="1"/>
      <c r="C1287" s="1"/>
      <c r="K1287" s="8"/>
      <c r="Q1287" s="4"/>
    </row>
    <row r="1288" spans="1:17" x14ac:dyDescent="0.2">
      <c r="A1288" s="1"/>
      <c r="B1288" s="1"/>
      <c r="C1288" s="1"/>
      <c r="K1288" s="8"/>
      <c r="Q1288" s="4"/>
    </row>
    <row r="1289" spans="1:17" x14ac:dyDescent="0.2">
      <c r="A1289" s="1"/>
      <c r="B1289" s="1"/>
      <c r="C1289" s="1"/>
      <c r="K1289" s="8"/>
      <c r="Q1289" s="4"/>
    </row>
    <row r="1290" spans="1:17" x14ac:dyDescent="0.2">
      <c r="A1290" s="1"/>
      <c r="B1290" s="1"/>
      <c r="C1290" s="1"/>
      <c r="K1290" s="8"/>
      <c r="Q1290" s="4"/>
    </row>
    <row r="1291" spans="1:17" x14ac:dyDescent="0.2">
      <c r="A1291" s="1"/>
      <c r="B1291" s="1"/>
      <c r="C1291" s="1"/>
      <c r="K1291" s="8"/>
      <c r="Q1291" s="4"/>
    </row>
    <row r="1292" spans="1:17" x14ac:dyDescent="0.2">
      <c r="A1292" s="1"/>
      <c r="B1292" s="1"/>
      <c r="C1292" s="1"/>
      <c r="K1292" s="8"/>
      <c r="Q1292" s="4"/>
    </row>
    <row r="1293" spans="1:17" x14ac:dyDescent="0.2">
      <c r="A1293" s="1"/>
      <c r="B1293" s="1"/>
      <c r="C1293" s="1"/>
      <c r="K1293" s="8"/>
      <c r="Q1293" s="4"/>
    </row>
    <row r="1294" spans="1:17" x14ac:dyDescent="0.2">
      <c r="A1294" s="1"/>
      <c r="B1294" s="1"/>
      <c r="C1294" s="1"/>
      <c r="K1294" s="8"/>
      <c r="Q1294" s="4"/>
    </row>
    <row r="1295" spans="1:17" x14ac:dyDescent="0.2">
      <c r="A1295" s="1"/>
      <c r="B1295" s="1"/>
      <c r="C1295" s="1"/>
      <c r="K1295" s="8"/>
      <c r="Q1295" s="4"/>
    </row>
    <row r="1296" spans="1:17" x14ac:dyDescent="0.2">
      <c r="A1296" s="1"/>
      <c r="B1296" s="1"/>
      <c r="C1296" s="1"/>
      <c r="K1296" s="8"/>
      <c r="Q1296" s="4"/>
    </row>
    <row r="1297" spans="1:17" x14ac:dyDescent="0.2">
      <c r="A1297" s="1"/>
      <c r="B1297" s="1"/>
      <c r="C1297" s="1"/>
      <c r="K1297" s="8"/>
      <c r="Q1297" s="4"/>
    </row>
    <row r="1298" spans="1:17" x14ac:dyDescent="0.2">
      <c r="A1298" s="1"/>
      <c r="B1298" s="1"/>
      <c r="C1298" s="1"/>
      <c r="K1298" s="8"/>
      <c r="Q1298" s="4"/>
    </row>
    <row r="1299" spans="1:17" x14ac:dyDescent="0.2">
      <c r="A1299" s="1"/>
      <c r="B1299" s="1"/>
      <c r="C1299" s="1"/>
      <c r="K1299" s="8"/>
      <c r="Q1299" s="4"/>
    </row>
    <row r="1300" spans="1:17" x14ac:dyDescent="0.2">
      <c r="A1300" s="1"/>
      <c r="B1300" s="1"/>
      <c r="C1300" s="1"/>
      <c r="K1300" s="8"/>
      <c r="Q1300" s="4"/>
    </row>
    <row r="1301" spans="1:17" x14ac:dyDescent="0.2">
      <c r="A1301" s="1"/>
      <c r="B1301" s="1"/>
      <c r="C1301" s="1"/>
      <c r="K1301" s="8"/>
      <c r="Q1301" s="4"/>
    </row>
    <row r="1302" spans="1:17" x14ac:dyDescent="0.2">
      <c r="A1302" s="1"/>
      <c r="B1302" s="1"/>
      <c r="C1302" s="1"/>
      <c r="K1302" s="8"/>
      <c r="Q1302" s="4"/>
    </row>
    <row r="1303" spans="1:17" x14ac:dyDescent="0.2">
      <c r="A1303" s="1"/>
      <c r="B1303" s="1"/>
      <c r="C1303" s="1"/>
      <c r="K1303" s="8"/>
      <c r="Q1303" s="4"/>
    </row>
    <row r="1304" spans="1:17" x14ac:dyDescent="0.2">
      <c r="A1304" s="1"/>
      <c r="B1304" s="1"/>
      <c r="C1304" s="1"/>
      <c r="K1304" s="8"/>
      <c r="Q1304" s="4"/>
    </row>
    <row r="1305" spans="1:17" x14ac:dyDescent="0.2">
      <c r="A1305" s="1"/>
      <c r="B1305" s="1"/>
      <c r="C1305" s="1"/>
      <c r="K1305" s="8"/>
      <c r="Q1305" s="4"/>
    </row>
    <row r="1306" spans="1:17" x14ac:dyDescent="0.2">
      <c r="A1306" s="1"/>
      <c r="B1306" s="1"/>
      <c r="C1306" s="1"/>
      <c r="K1306" s="8"/>
      <c r="Q1306" s="4"/>
    </row>
    <row r="1307" spans="1:17" x14ac:dyDescent="0.2">
      <c r="A1307" s="1"/>
      <c r="B1307" s="1"/>
      <c r="C1307" s="1"/>
      <c r="K1307" s="8"/>
      <c r="Q1307" s="4"/>
    </row>
    <row r="1308" spans="1:17" x14ac:dyDescent="0.2">
      <c r="A1308" s="1"/>
      <c r="B1308" s="1"/>
      <c r="C1308" s="1"/>
      <c r="K1308" s="8"/>
      <c r="Q1308" s="4"/>
    </row>
    <row r="1309" spans="1:17" x14ac:dyDescent="0.2">
      <c r="A1309" s="1"/>
      <c r="B1309" s="1"/>
      <c r="C1309" s="1"/>
      <c r="K1309" s="8"/>
      <c r="Q1309" s="4"/>
    </row>
    <row r="1310" spans="1:17" x14ac:dyDescent="0.2">
      <c r="A1310" s="1"/>
      <c r="B1310" s="1"/>
      <c r="C1310" s="1"/>
      <c r="K1310" s="8"/>
      <c r="Q1310" s="4"/>
    </row>
    <row r="1311" spans="1:17" x14ac:dyDescent="0.2">
      <c r="A1311" s="1"/>
      <c r="B1311" s="1"/>
      <c r="C1311" s="1"/>
      <c r="K1311" s="8"/>
      <c r="Q1311" s="4"/>
    </row>
    <row r="1312" spans="1:17" x14ac:dyDescent="0.2">
      <c r="A1312" s="1"/>
      <c r="B1312" s="1"/>
      <c r="C1312" s="1"/>
      <c r="K1312" s="8"/>
      <c r="Q1312" s="4"/>
    </row>
    <row r="1313" spans="1:17" x14ac:dyDescent="0.2">
      <c r="A1313" s="1"/>
      <c r="B1313" s="1"/>
      <c r="C1313" s="1"/>
      <c r="K1313" s="8"/>
      <c r="Q1313" s="4"/>
    </row>
    <row r="1314" spans="1:17" x14ac:dyDescent="0.2">
      <c r="A1314" s="1"/>
      <c r="B1314" s="1"/>
      <c r="C1314" s="1"/>
      <c r="K1314" s="8"/>
      <c r="Q1314" s="4"/>
    </row>
    <row r="1315" spans="1:17" x14ac:dyDescent="0.2">
      <c r="A1315" s="1"/>
      <c r="B1315" s="1"/>
      <c r="C1315" s="1"/>
      <c r="K1315" s="8"/>
      <c r="Q1315" s="4"/>
    </row>
    <row r="1316" spans="1:17" x14ac:dyDescent="0.2">
      <c r="A1316" s="1"/>
      <c r="B1316" s="1"/>
      <c r="C1316" s="1"/>
      <c r="K1316" s="8"/>
      <c r="Q1316" s="4"/>
    </row>
    <row r="1317" spans="1:17" x14ac:dyDescent="0.2">
      <c r="A1317" s="1"/>
      <c r="B1317" s="1"/>
      <c r="C1317" s="1"/>
      <c r="K1317" s="8"/>
      <c r="Q1317" s="4"/>
    </row>
    <row r="1318" spans="1:17" x14ac:dyDescent="0.2">
      <c r="A1318" s="1"/>
      <c r="B1318" s="1"/>
      <c r="C1318" s="1"/>
      <c r="K1318" s="8"/>
      <c r="Q1318" s="4"/>
    </row>
    <row r="1319" spans="1:17" x14ac:dyDescent="0.2">
      <c r="A1319" s="1"/>
      <c r="B1319" s="1"/>
      <c r="C1319" s="1"/>
      <c r="K1319" s="8"/>
      <c r="Q1319" s="4"/>
    </row>
    <row r="1320" spans="1:17" x14ac:dyDescent="0.2">
      <c r="A1320" s="1"/>
      <c r="B1320" s="1"/>
      <c r="C1320" s="1"/>
      <c r="K1320" s="8"/>
      <c r="Q1320" s="4"/>
    </row>
    <row r="1321" spans="1:17" x14ac:dyDescent="0.2">
      <c r="A1321" s="1"/>
      <c r="B1321" s="1"/>
      <c r="C1321" s="1"/>
      <c r="K1321" s="8"/>
      <c r="Q1321" s="4"/>
    </row>
    <row r="1322" spans="1:17" x14ac:dyDescent="0.2">
      <c r="A1322" s="1"/>
      <c r="B1322" s="1"/>
      <c r="C1322" s="1"/>
      <c r="K1322" s="8"/>
      <c r="Q1322" s="4"/>
    </row>
    <row r="1323" spans="1:17" x14ac:dyDescent="0.2">
      <c r="A1323" s="1"/>
      <c r="B1323" s="1"/>
      <c r="C1323" s="1"/>
      <c r="K1323" s="8"/>
      <c r="Q1323" s="4"/>
    </row>
    <row r="1324" spans="1:17" x14ac:dyDescent="0.2">
      <c r="A1324" s="1"/>
      <c r="B1324" s="1"/>
      <c r="C1324" s="1"/>
      <c r="K1324" s="8"/>
      <c r="Q1324" s="4"/>
    </row>
    <row r="1325" spans="1:17" x14ac:dyDescent="0.2">
      <c r="A1325" s="1"/>
      <c r="B1325" s="1"/>
      <c r="C1325" s="1"/>
      <c r="K1325" s="8"/>
      <c r="Q1325" s="4"/>
    </row>
    <row r="1326" spans="1:17" x14ac:dyDescent="0.2">
      <c r="A1326" s="1"/>
      <c r="B1326" s="1"/>
      <c r="C1326" s="1"/>
      <c r="K1326" s="8"/>
      <c r="Q1326" s="4"/>
    </row>
    <row r="1327" spans="1:17" x14ac:dyDescent="0.2">
      <c r="A1327" s="1"/>
      <c r="B1327" s="1"/>
      <c r="C1327" s="1"/>
      <c r="K1327" s="8"/>
      <c r="Q1327" s="4"/>
    </row>
    <row r="1328" spans="1:17" x14ac:dyDescent="0.2">
      <c r="A1328" s="1"/>
      <c r="B1328" s="1"/>
      <c r="C1328" s="1"/>
      <c r="K1328" s="8"/>
      <c r="Q1328" s="4"/>
    </row>
    <row r="1329" spans="1:17" x14ac:dyDescent="0.2">
      <c r="A1329" s="1"/>
      <c r="B1329" s="1"/>
      <c r="C1329" s="1"/>
      <c r="K1329" s="8"/>
      <c r="Q1329" s="4"/>
    </row>
    <row r="1330" spans="1:17" x14ac:dyDescent="0.2">
      <c r="A1330" s="1"/>
      <c r="B1330" s="1"/>
      <c r="C1330" s="1"/>
      <c r="K1330" s="8"/>
      <c r="Q1330" s="4"/>
    </row>
    <row r="1331" spans="1:17" x14ac:dyDescent="0.2">
      <c r="A1331" s="1"/>
      <c r="B1331" s="1"/>
      <c r="C1331" s="1"/>
      <c r="K1331" s="8"/>
      <c r="Q1331" s="4"/>
    </row>
    <row r="1332" spans="1:17" x14ac:dyDescent="0.2">
      <c r="A1332" s="1"/>
      <c r="B1332" s="1"/>
      <c r="C1332" s="1"/>
      <c r="K1332" s="8"/>
      <c r="Q1332" s="4"/>
    </row>
    <row r="1333" spans="1:17" x14ac:dyDescent="0.2">
      <c r="A1333" s="1"/>
      <c r="B1333" s="1"/>
      <c r="C1333" s="1"/>
      <c r="K1333" s="8"/>
      <c r="Q1333" s="4"/>
    </row>
    <row r="1334" spans="1:17" x14ac:dyDescent="0.2">
      <c r="A1334" s="1"/>
      <c r="B1334" s="1"/>
      <c r="C1334" s="1"/>
      <c r="K1334" s="8"/>
      <c r="Q1334" s="4"/>
    </row>
    <row r="1335" spans="1:17" x14ac:dyDescent="0.2">
      <c r="A1335" s="1"/>
      <c r="B1335" s="1"/>
      <c r="C1335" s="1"/>
      <c r="K1335" s="8"/>
      <c r="Q1335" s="4"/>
    </row>
    <row r="1336" spans="1:17" x14ac:dyDescent="0.2">
      <c r="A1336" s="1"/>
      <c r="B1336" s="1"/>
      <c r="C1336" s="1"/>
      <c r="K1336" s="8"/>
      <c r="Q1336" s="4"/>
    </row>
    <row r="1337" spans="1:17" x14ac:dyDescent="0.2">
      <c r="A1337" s="1"/>
      <c r="B1337" s="1"/>
      <c r="C1337" s="1"/>
      <c r="K1337" s="8"/>
      <c r="Q1337" s="4"/>
    </row>
    <row r="1338" spans="1:17" x14ac:dyDescent="0.2">
      <c r="A1338" s="1"/>
      <c r="B1338" s="1"/>
      <c r="C1338" s="1"/>
      <c r="K1338" s="8"/>
      <c r="Q1338" s="4"/>
    </row>
    <row r="1339" spans="1:17" x14ac:dyDescent="0.2">
      <c r="A1339" s="1"/>
      <c r="B1339" s="1"/>
      <c r="C1339" s="1"/>
      <c r="K1339" s="8"/>
      <c r="Q1339" s="4"/>
    </row>
    <row r="1340" spans="1:17" x14ac:dyDescent="0.2">
      <c r="A1340" s="1"/>
      <c r="B1340" s="1"/>
      <c r="C1340" s="1"/>
      <c r="K1340" s="8"/>
      <c r="Q1340" s="4"/>
    </row>
    <row r="1341" spans="1:17" x14ac:dyDescent="0.2">
      <c r="A1341" s="1"/>
      <c r="B1341" s="1"/>
      <c r="C1341" s="1"/>
      <c r="K1341" s="8"/>
      <c r="Q1341" s="4"/>
    </row>
    <row r="1342" spans="1:17" x14ac:dyDescent="0.2">
      <c r="A1342" s="1"/>
      <c r="B1342" s="1"/>
      <c r="C1342" s="1"/>
      <c r="K1342" s="8"/>
      <c r="Q1342" s="4"/>
    </row>
    <row r="1343" spans="1:17" x14ac:dyDescent="0.2">
      <c r="A1343" s="1"/>
      <c r="B1343" s="1"/>
      <c r="C1343" s="1"/>
      <c r="K1343" s="8"/>
      <c r="Q1343" s="4"/>
    </row>
    <row r="1344" spans="1:17" x14ac:dyDescent="0.2">
      <c r="A1344" s="1"/>
      <c r="B1344" s="1"/>
      <c r="C1344" s="1"/>
      <c r="K1344" s="8"/>
      <c r="Q1344" s="4"/>
    </row>
    <row r="1345" spans="1:17" x14ac:dyDescent="0.2">
      <c r="A1345" s="1"/>
      <c r="B1345" s="1"/>
      <c r="C1345" s="1"/>
      <c r="K1345" s="8"/>
      <c r="Q1345" s="4"/>
    </row>
    <row r="1346" spans="1:17" x14ac:dyDescent="0.2">
      <c r="A1346" s="1"/>
      <c r="B1346" s="1"/>
      <c r="C1346" s="1"/>
      <c r="K1346" s="8"/>
      <c r="Q1346" s="4"/>
    </row>
    <row r="1347" spans="1:17" x14ac:dyDescent="0.2">
      <c r="A1347" s="1"/>
      <c r="B1347" s="1"/>
      <c r="C1347" s="1"/>
      <c r="K1347" s="8"/>
      <c r="Q1347" s="4"/>
    </row>
    <row r="1348" spans="1:17" x14ac:dyDescent="0.2">
      <c r="A1348" s="1"/>
      <c r="B1348" s="1"/>
      <c r="C1348" s="1"/>
      <c r="K1348" s="8"/>
      <c r="Q1348" s="4"/>
    </row>
    <row r="1349" spans="1:17" x14ac:dyDescent="0.2">
      <c r="A1349" s="1"/>
      <c r="B1349" s="1"/>
      <c r="C1349" s="1"/>
      <c r="K1349" s="8"/>
      <c r="Q1349" s="4"/>
    </row>
    <row r="1350" spans="1:17" x14ac:dyDescent="0.2">
      <c r="A1350" s="1"/>
      <c r="B1350" s="1"/>
      <c r="C1350" s="1"/>
      <c r="K1350" s="8"/>
      <c r="Q1350" s="4"/>
    </row>
    <row r="1351" spans="1:17" x14ac:dyDescent="0.2">
      <c r="A1351" s="1"/>
      <c r="B1351" s="1"/>
      <c r="C1351" s="1"/>
      <c r="K1351" s="8"/>
      <c r="Q1351" s="4"/>
    </row>
    <row r="1352" spans="1:17" x14ac:dyDescent="0.2">
      <c r="A1352" s="1"/>
      <c r="B1352" s="1"/>
      <c r="C1352" s="1"/>
      <c r="K1352" s="8"/>
      <c r="Q1352" s="4"/>
    </row>
    <row r="1353" spans="1:17" x14ac:dyDescent="0.2">
      <c r="A1353" s="1"/>
      <c r="B1353" s="1"/>
      <c r="C1353" s="1"/>
      <c r="K1353" s="8"/>
      <c r="Q1353" s="4"/>
    </row>
    <row r="1354" spans="1:17" x14ac:dyDescent="0.2">
      <c r="A1354" s="1"/>
      <c r="B1354" s="1"/>
      <c r="C1354" s="1"/>
      <c r="K1354" s="8"/>
      <c r="Q1354" s="4"/>
    </row>
    <row r="1355" spans="1:17" x14ac:dyDescent="0.2">
      <c r="A1355" s="1"/>
      <c r="B1355" s="1"/>
      <c r="C1355" s="1"/>
      <c r="K1355" s="8"/>
      <c r="Q1355" s="4"/>
    </row>
    <row r="1356" spans="1:17" x14ac:dyDescent="0.2">
      <c r="A1356" s="1"/>
      <c r="B1356" s="1"/>
      <c r="C1356" s="1"/>
      <c r="K1356" s="8"/>
      <c r="Q1356" s="4"/>
    </row>
    <row r="1357" spans="1:17" x14ac:dyDescent="0.2">
      <c r="A1357" s="1"/>
      <c r="B1357" s="1"/>
      <c r="C1357" s="1"/>
      <c r="K1357" s="8"/>
      <c r="Q1357" s="4"/>
    </row>
    <row r="1358" spans="1:17" x14ac:dyDescent="0.2">
      <c r="A1358" s="1"/>
      <c r="B1358" s="1"/>
      <c r="C1358" s="1"/>
      <c r="K1358" s="8"/>
      <c r="Q1358" s="4"/>
    </row>
    <row r="1359" spans="1:17" x14ac:dyDescent="0.2">
      <c r="A1359" s="1"/>
      <c r="B1359" s="1"/>
      <c r="C1359" s="1"/>
      <c r="K1359" s="8"/>
      <c r="Q1359" s="4"/>
    </row>
    <row r="1360" spans="1:17" x14ac:dyDescent="0.2">
      <c r="A1360" s="1"/>
      <c r="B1360" s="1"/>
      <c r="C1360" s="1"/>
      <c r="K1360" s="8"/>
      <c r="Q1360" s="4"/>
    </row>
    <row r="1361" spans="1:17" x14ac:dyDescent="0.2">
      <c r="A1361" s="1"/>
      <c r="B1361" s="1"/>
      <c r="C1361" s="1"/>
      <c r="K1361" s="8"/>
      <c r="Q1361" s="4"/>
    </row>
    <row r="1362" spans="1:17" x14ac:dyDescent="0.2">
      <c r="A1362" s="1"/>
      <c r="B1362" s="1"/>
      <c r="C1362" s="1"/>
      <c r="K1362" s="8"/>
      <c r="Q1362" s="4"/>
    </row>
    <row r="1363" spans="1:17" x14ac:dyDescent="0.2">
      <c r="A1363" s="1"/>
      <c r="B1363" s="1"/>
      <c r="C1363" s="1"/>
      <c r="K1363" s="8"/>
      <c r="Q1363" s="4"/>
    </row>
    <row r="1364" spans="1:17" x14ac:dyDescent="0.2">
      <c r="A1364" s="1"/>
      <c r="B1364" s="1"/>
      <c r="C1364" s="1"/>
      <c r="K1364" s="8"/>
      <c r="Q1364" s="4"/>
    </row>
    <row r="1365" spans="1:17" x14ac:dyDescent="0.2">
      <c r="A1365" s="1"/>
      <c r="B1365" s="1"/>
      <c r="C1365" s="1"/>
      <c r="K1365" s="8"/>
      <c r="Q1365" s="4"/>
    </row>
    <row r="1366" spans="1:17" x14ac:dyDescent="0.2">
      <c r="A1366" s="1"/>
      <c r="B1366" s="1"/>
      <c r="C1366" s="1"/>
      <c r="K1366" s="8"/>
      <c r="Q1366" s="4"/>
    </row>
    <row r="1367" spans="1:17" x14ac:dyDescent="0.2">
      <c r="A1367" s="1"/>
      <c r="B1367" s="1"/>
      <c r="C1367" s="1"/>
      <c r="K1367" s="8"/>
      <c r="Q1367" s="4"/>
    </row>
    <row r="1368" spans="1:17" x14ac:dyDescent="0.2">
      <c r="A1368" s="1"/>
      <c r="B1368" s="1"/>
      <c r="C1368" s="1"/>
      <c r="K1368" s="8"/>
      <c r="Q1368" s="4"/>
    </row>
    <row r="1369" spans="1:17" x14ac:dyDescent="0.2">
      <c r="A1369" s="1"/>
      <c r="B1369" s="1"/>
      <c r="C1369" s="1"/>
      <c r="K1369" s="8"/>
      <c r="Q1369" s="4"/>
    </row>
    <row r="1370" spans="1:17" x14ac:dyDescent="0.2">
      <c r="A1370" s="1"/>
      <c r="B1370" s="1"/>
      <c r="C1370" s="1"/>
      <c r="K1370" s="8"/>
      <c r="Q1370" s="4"/>
    </row>
    <row r="1371" spans="1:17" x14ac:dyDescent="0.2">
      <c r="A1371" s="1"/>
      <c r="B1371" s="1"/>
      <c r="C1371" s="1"/>
      <c r="K1371" s="8"/>
      <c r="Q1371" s="4"/>
    </row>
    <row r="1372" spans="1:17" x14ac:dyDescent="0.2">
      <c r="A1372" s="1"/>
      <c r="B1372" s="1"/>
      <c r="C1372" s="1"/>
      <c r="K1372" s="8"/>
      <c r="Q1372" s="4"/>
    </row>
    <row r="1373" spans="1:17" x14ac:dyDescent="0.2">
      <c r="A1373" s="1"/>
      <c r="B1373" s="1"/>
      <c r="C1373" s="1"/>
      <c r="K1373" s="8"/>
      <c r="Q1373" s="4"/>
    </row>
    <row r="1374" spans="1:17" x14ac:dyDescent="0.2">
      <c r="A1374" s="1"/>
      <c r="B1374" s="1"/>
      <c r="C1374" s="1"/>
      <c r="K1374" s="8"/>
      <c r="Q1374" s="4"/>
    </row>
    <row r="1375" spans="1:17" x14ac:dyDescent="0.2">
      <c r="A1375" s="1"/>
      <c r="B1375" s="1"/>
      <c r="C1375" s="1"/>
      <c r="K1375" s="8"/>
      <c r="Q1375" s="4"/>
    </row>
    <row r="1376" spans="1:17" x14ac:dyDescent="0.2">
      <c r="A1376" s="1"/>
      <c r="B1376" s="1"/>
      <c r="C1376" s="1"/>
      <c r="K1376" s="8"/>
      <c r="Q1376" s="4"/>
    </row>
    <row r="1377" spans="1:17" x14ac:dyDescent="0.2">
      <c r="A1377" s="1"/>
      <c r="B1377" s="1"/>
      <c r="C1377" s="1"/>
      <c r="K1377" s="8"/>
      <c r="Q1377" s="4"/>
    </row>
    <row r="1378" spans="1:17" x14ac:dyDescent="0.2">
      <c r="A1378" s="1"/>
      <c r="B1378" s="1"/>
      <c r="C1378" s="1"/>
      <c r="K1378" s="8"/>
      <c r="Q1378" s="4"/>
    </row>
    <row r="1379" spans="1:17" x14ac:dyDescent="0.2">
      <c r="A1379" s="1"/>
      <c r="B1379" s="1"/>
      <c r="C1379" s="1"/>
      <c r="K1379" s="8"/>
      <c r="Q1379" s="4"/>
    </row>
    <row r="1380" spans="1:17" x14ac:dyDescent="0.2">
      <c r="A1380" s="1"/>
      <c r="B1380" s="1"/>
      <c r="C1380" s="1"/>
      <c r="K1380" s="8"/>
      <c r="Q1380" s="4"/>
    </row>
    <row r="1381" spans="1:17" x14ac:dyDescent="0.2">
      <c r="A1381" s="1"/>
      <c r="B1381" s="1"/>
      <c r="C1381" s="1"/>
      <c r="K1381" s="8"/>
      <c r="Q1381" s="4"/>
    </row>
    <row r="1382" spans="1:17" x14ac:dyDescent="0.2">
      <c r="A1382" s="1"/>
      <c r="B1382" s="1"/>
      <c r="C1382" s="1"/>
      <c r="K1382" s="8"/>
      <c r="Q1382" s="4"/>
    </row>
    <row r="1383" spans="1:17" x14ac:dyDescent="0.2">
      <c r="A1383" s="1"/>
      <c r="B1383" s="1"/>
      <c r="C1383" s="1"/>
      <c r="K1383" s="8"/>
      <c r="Q1383" s="4"/>
    </row>
    <row r="1384" spans="1:17" x14ac:dyDescent="0.2">
      <c r="A1384" s="1"/>
      <c r="B1384" s="1"/>
      <c r="C1384" s="1"/>
      <c r="K1384" s="8"/>
      <c r="Q1384" s="4"/>
    </row>
    <row r="1385" spans="1:17" x14ac:dyDescent="0.2">
      <c r="A1385" s="1"/>
      <c r="B1385" s="1"/>
      <c r="C1385" s="1"/>
      <c r="K1385" s="8"/>
      <c r="Q1385" s="4"/>
    </row>
    <row r="1386" spans="1:17" x14ac:dyDescent="0.2">
      <c r="A1386" s="1"/>
      <c r="B1386" s="1"/>
      <c r="C1386" s="1"/>
      <c r="K1386" s="8"/>
      <c r="Q1386" s="4"/>
    </row>
    <row r="1387" spans="1:17" x14ac:dyDescent="0.2">
      <c r="A1387" s="1"/>
      <c r="B1387" s="1"/>
      <c r="C1387" s="1"/>
      <c r="K1387" s="8"/>
      <c r="Q1387" s="4"/>
    </row>
    <row r="1388" spans="1:17" x14ac:dyDescent="0.2">
      <c r="A1388" s="1"/>
      <c r="B1388" s="1"/>
      <c r="C1388" s="1"/>
      <c r="K1388" s="8"/>
      <c r="Q1388" s="4"/>
    </row>
    <row r="1389" spans="1:17" x14ac:dyDescent="0.2">
      <c r="A1389" s="1"/>
      <c r="B1389" s="1"/>
      <c r="C1389" s="1"/>
      <c r="K1389" s="8"/>
      <c r="Q1389" s="4"/>
    </row>
    <row r="1390" spans="1:17" x14ac:dyDescent="0.2">
      <c r="A1390" s="1"/>
      <c r="B1390" s="1"/>
      <c r="C1390" s="1"/>
      <c r="K1390" s="8"/>
      <c r="Q1390" s="4"/>
    </row>
    <row r="1391" spans="1:17" x14ac:dyDescent="0.2">
      <c r="A1391" s="1"/>
      <c r="B1391" s="1"/>
      <c r="C1391" s="1"/>
      <c r="K1391" s="8"/>
      <c r="Q1391" s="4"/>
    </row>
    <row r="1392" spans="1:17" x14ac:dyDescent="0.2">
      <c r="A1392" s="1"/>
      <c r="B1392" s="1"/>
      <c r="C1392" s="1"/>
      <c r="K1392" s="8"/>
      <c r="Q1392" s="4"/>
    </row>
    <row r="1393" spans="1:17" x14ac:dyDescent="0.2">
      <c r="A1393" s="1"/>
      <c r="B1393" s="1"/>
      <c r="C1393" s="1"/>
      <c r="K1393" s="8"/>
      <c r="Q1393" s="4"/>
    </row>
    <row r="1394" spans="1:17" x14ac:dyDescent="0.2">
      <c r="A1394" s="1"/>
      <c r="B1394" s="1"/>
      <c r="C1394" s="1"/>
      <c r="K1394" s="8"/>
      <c r="Q1394" s="4"/>
    </row>
    <row r="1395" spans="1:17" x14ac:dyDescent="0.2">
      <c r="A1395" s="1"/>
      <c r="B1395" s="1"/>
      <c r="C1395" s="1"/>
      <c r="K1395" s="8"/>
      <c r="Q1395" s="4"/>
    </row>
    <row r="1396" spans="1:17" x14ac:dyDescent="0.2">
      <c r="A1396" s="1"/>
      <c r="B1396" s="1"/>
      <c r="C1396" s="1"/>
      <c r="K1396" s="8"/>
      <c r="Q1396" s="4"/>
    </row>
    <row r="1397" spans="1:17" x14ac:dyDescent="0.2">
      <c r="A1397" s="1"/>
      <c r="B1397" s="1"/>
      <c r="C1397" s="1"/>
      <c r="K1397" s="8"/>
      <c r="Q1397" s="4"/>
    </row>
    <row r="1398" spans="1:17" x14ac:dyDescent="0.2">
      <c r="A1398" s="1"/>
      <c r="B1398" s="1"/>
      <c r="C1398" s="1"/>
      <c r="K1398" s="8"/>
      <c r="Q1398" s="4"/>
    </row>
    <row r="1399" spans="1:17" x14ac:dyDescent="0.2">
      <c r="A1399" s="1"/>
      <c r="B1399" s="1"/>
      <c r="C1399" s="1"/>
      <c r="K1399" s="8"/>
      <c r="Q1399" s="4"/>
    </row>
    <row r="1400" spans="1:17" x14ac:dyDescent="0.2">
      <c r="A1400" s="1"/>
      <c r="B1400" s="1"/>
      <c r="C1400" s="1"/>
      <c r="K1400" s="8"/>
      <c r="Q1400" s="4"/>
    </row>
    <row r="1401" spans="1:17" x14ac:dyDescent="0.2">
      <c r="A1401" s="1"/>
      <c r="B1401" s="1"/>
      <c r="C1401" s="1"/>
      <c r="K1401" s="8"/>
      <c r="Q1401" s="4"/>
    </row>
    <row r="1402" spans="1:17" x14ac:dyDescent="0.2">
      <c r="A1402" s="1"/>
      <c r="B1402" s="1"/>
      <c r="C1402" s="1"/>
      <c r="K1402" s="8"/>
      <c r="Q1402" s="4"/>
    </row>
    <row r="1403" spans="1:17" x14ac:dyDescent="0.2">
      <c r="A1403" s="1"/>
      <c r="B1403" s="1"/>
      <c r="C1403" s="1"/>
      <c r="K1403" s="8"/>
      <c r="Q1403" s="4"/>
    </row>
    <row r="1404" spans="1:17" x14ac:dyDescent="0.2">
      <c r="A1404" s="1"/>
      <c r="B1404" s="1"/>
      <c r="C1404" s="1"/>
      <c r="K1404" s="8"/>
      <c r="Q1404" s="4"/>
    </row>
    <row r="1405" spans="1:17" x14ac:dyDescent="0.2">
      <c r="A1405" s="1"/>
      <c r="B1405" s="1"/>
      <c r="C1405" s="1"/>
      <c r="K1405" s="8"/>
      <c r="Q1405" s="4"/>
    </row>
    <row r="1406" spans="1:17" x14ac:dyDescent="0.2">
      <c r="A1406" s="1"/>
      <c r="B1406" s="1"/>
      <c r="C1406" s="1"/>
      <c r="K1406" s="8"/>
      <c r="Q1406" s="4"/>
    </row>
    <row r="1407" spans="1:17" x14ac:dyDescent="0.2">
      <c r="A1407" s="1"/>
      <c r="B1407" s="1"/>
      <c r="C1407" s="1"/>
      <c r="K1407" s="8"/>
      <c r="Q1407" s="4"/>
    </row>
    <row r="1408" spans="1:17" x14ac:dyDescent="0.2">
      <c r="A1408" s="1"/>
      <c r="B1408" s="1"/>
      <c r="C1408" s="1"/>
      <c r="K1408" s="8"/>
      <c r="Q1408" s="4"/>
    </row>
    <row r="1409" spans="1:17" x14ac:dyDescent="0.2">
      <c r="A1409" s="1"/>
      <c r="B1409" s="1"/>
      <c r="C1409" s="1"/>
      <c r="K1409" s="8"/>
      <c r="Q1409" s="4"/>
    </row>
    <row r="1410" spans="1:17" x14ac:dyDescent="0.2">
      <c r="A1410" s="1"/>
      <c r="B1410" s="1"/>
      <c r="C1410" s="1"/>
      <c r="K1410" s="8"/>
      <c r="Q1410" s="4"/>
    </row>
    <row r="1411" spans="1:17" x14ac:dyDescent="0.2">
      <c r="A1411" s="1"/>
      <c r="B1411" s="1"/>
      <c r="C1411" s="1"/>
      <c r="K1411" s="8"/>
      <c r="Q1411" s="4"/>
    </row>
    <row r="1412" spans="1:17" x14ac:dyDescent="0.2">
      <c r="A1412" s="1"/>
      <c r="B1412" s="1"/>
      <c r="C1412" s="1"/>
      <c r="K1412" s="8"/>
      <c r="Q1412" s="4"/>
    </row>
    <row r="1413" spans="1:17" x14ac:dyDescent="0.2">
      <c r="A1413" s="1"/>
      <c r="B1413" s="1"/>
      <c r="C1413" s="1"/>
      <c r="K1413" s="8"/>
      <c r="Q1413" s="4"/>
    </row>
    <row r="1414" spans="1:17" x14ac:dyDescent="0.2">
      <c r="A1414" s="1"/>
      <c r="B1414" s="1"/>
      <c r="C1414" s="1"/>
      <c r="K1414" s="8"/>
      <c r="Q1414" s="4"/>
    </row>
    <row r="1415" spans="1:17" x14ac:dyDescent="0.2">
      <c r="A1415" s="1"/>
      <c r="B1415" s="1"/>
      <c r="C1415" s="1"/>
      <c r="K1415" s="8"/>
      <c r="Q1415" s="4"/>
    </row>
    <row r="1416" spans="1:17" x14ac:dyDescent="0.2">
      <c r="A1416" s="1"/>
      <c r="B1416" s="1"/>
      <c r="C1416" s="1"/>
      <c r="K1416" s="8"/>
      <c r="Q1416" s="4"/>
    </row>
    <row r="1417" spans="1:17" x14ac:dyDescent="0.2">
      <c r="A1417" s="1"/>
      <c r="B1417" s="1"/>
      <c r="C1417" s="1"/>
      <c r="K1417" s="8"/>
      <c r="Q1417" s="4"/>
    </row>
    <row r="1418" spans="1:17" x14ac:dyDescent="0.2">
      <c r="A1418" s="1"/>
      <c r="B1418" s="1"/>
      <c r="C1418" s="1"/>
      <c r="K1418" s="8"/>
      <c r="Q1418" s="4"/>
    </row>
    <row r="1419" spans="1:17" x14ac:dyDescent="0.2">
      <c r="A1419" s="1"/>
      <c r="B1419" s="1"/>
      <c r="C1419" s="1"/>
      <c r="K1419" s="8"/>
      <c r="Q1419" s="4"/>
    </row>
    <row r="1420" spans="1:17" x14ac:dyDescent="0.2">
      <c r="A1420" s="1"/>
      <c r="B1420" s="1"/>
      <c r="C1420" s="1"/>
      <c r="K1420" s="8"/>
      <c r="Q1420" s="4"/>
    </row>
    <row r="1421" spans="1:17" x14ac:dyDescent="0.2">
      <c r="A1421" s="1"/>
      <c r="B1421" s="1"/>
      <c r="C1421" s="1"/>
      <c r="K1421" s="8"/>
      <c r="Q1421" s="4"/>
    </row>
    <row r="1422" spans="1:17" x14ac:dyDescent="0.2">
      <c r="A1422" s="1"/>
      <c r="B1422" s="1"/>
      <c r="C1422" s="1"/>
      <c r="K1422" s="8"/>
      <c r="Q1422" s="4"/>
    </row>
    <row r="1423" spans="1:17" x14ac:dyDescent="0.2">
      <c r="A1423" s="1"/>
      <c r="B1423" s="1"/>
      <c r="C1423" s="1"/>
      <c r="K1423" s="8"/>
      <c r="Q1423" s="4"/>
    </row>
    <row r="1424" spans="1:17" x14ac:dyDescent="0.2">
      <c r="A1424" s="1"/>
      <c r="B1424" s="1"/>
      <c r="C1424" s="1"/>
      <c r="K1424" s="8"/>
      <c r="Q1424" s="4"/>
    </row>
    <row r="1425" spans="1:17" x14ac:dyDescent="0.2">
      <c r="A1425" s="1"/>
      <c r="B1425" s="1"/>
      <c r="C1425" s="1"/>
      <c r="K1425" s="8"/>
      <c r="Q1425" s="4"/>
    </row>
    <row r="1426" spans="1:17" x14ac:dyDescent="0.2">
      <c r="A1426" s="1"/>
      <c r="B1426" s="1"/>
      <c r="C1426" s="1"/>
      <c r="K1426" s="8"/>
      <c r="Q1426" s="4"/>
    </row>
    <row r="1427" spans="1:17" x14ac:dyDescent="0.2">
      <c r="A1427" s="1"/>
      <c r="B1427" s="1"/>
      <c r="C1427" s="1"/>
      <c r="K1427" s="8"/>
      <c r="Q1427" s="4"/>
    </row>
    <row r="1428" spans="1:17" x14ac:dyDescent="0.2">
      <c r="A1428" s="1"/>
      <c r="B1428" s="1"/>
      <c r="C1428" s="1"/>
      <c r="K1428" s="8"/>
      <c r="Q1428" s="4"/>
    </row>
    <row r="1429" spans="1:17" x14ac:dyDescent="0.2">
      <c r="A1429" s="1"/>
      <c r="B1429" s="1"/>
      <c r="C1429" s="1"/>
      <c r="K1429" s="8"/>
      <c r="Q1429" s="4"/>
    </row>
    <row r="1430" spans="1:17" x14ac:dyDescent="0.2">
      <c r="A1430" s="1"/>
      <c r="B1430" s="1"/>
      <c r="C1430" s="1"/>
      <c r="K1430" s="8"/>
      <c r="Q1430" s="4"/>
    </row>
    <row r="1431" spans="1:17" x14ac:dyDescent="0.2">
      <c r="A1431" s="1"/>
      <c r="B1431" s="1"/>
      <c r="C1431" s="1"/>
      <c r="K1431" s="8"/>
      <c r="Q1431" s="4"/>
    </row>
    <row r="1432" spans="1:17" x14ac:dyDescent="0.2">
      <c r="A1432" s="1"/>
      <c r="B1432" s="1"/>
      <c r="C1432" s="1"/>
      <c r="K1432" s="8"/>
      <c r="Q1432" s="4"/>
    </row>
    <row r="1433" spans="1:17" x14ac:dyDescent="0.2">
      <c r="A1433" s="1"/>
      <c r="B1433" s="1"/>
      <c r="C1433" s="1"/>
      <c r="K1433" s="8"/>
      <c r="Q1433" s="4"/>
    </row>
    <row r="1434" spans="1:17" x14ac:dyDescent="0.2">
      <c r="A1434" s="1"/>
      <c r="B1434" s="1"/>
      <c r="C1434" s="1"/>
      <c r="K1434" s="8"/>
      <c r="Q1434" s="4"/>
    </row>
    <row r="1435" spans="1:17" x14ac:dyDescent="0.2">
      <c r="A1435" s="1"/>
      <c r="B1435" s="1"/>
      <c r="C1435" s="1"/>
      <c r="K1435" s="8"/>
      <c r="Q1435" s="4"/>
    </row>
    <row r="1436" spans="1:17" x14ac:dyDescent="0.2">
      <c r="A1436" s="1"/>
      <c r="B1436" s="1"/>
      <c r="C1436" s="1"/>
      <c r="K1436" s="8"/>
      <c r="Q1436" s="4"/>
    </row>
    <row r="1437" spans="1:17" x14ac:dyDescent="0.2">
      <c r="A1437" s="1"/>
      <c r="B1437" s="1"/>
      <c r="C1437" s="1"/>
      <c r="K1437" s="8"/>
      <c r="Q1437" s="4"/>
    </row>
    <row r="1438" spans="1:17" x14ac:dyDescent="0.2">
      <c r="A1438" s="1"/>
      <c r="B1438" s="1"/>
      <c r="C1438" s="1"/>
      <c r="K1438" s="8"/>
      <c r="Q1438" s="4"/>
    </row>
    <row r="1439" spans="1:17" x14ac:dyDescent="0.2">
      <c r="A1439" s="1"/>
      <c r="B1439" s="1"/>
      <c r="C1439" s="1"/>
      <c r="K1439" s="8"/>
      <c r="Q1439" s="4"/>
    </row>
    <row r="1440" spans="1:17" x14ac:dyDescent="0.2">
      <c r="A1440" s="1"/>
      <c r="B1440" s="1"/>
      <c r="C1440" s="1"/>
      <c r="K1440" s="8"/>
      <c r="Q1440" s="4"/>
    </row>
    <row r="1441" spans="1:17" x14ac:dyDescent="0.2">
      <c r="A1441" s="1"/>
      <c r="B1441" s="1"/>
      <c r="C1441" s="1"/>
      <c r="K1441" s="8"/>
      <c r="Q1441" s="4"/>
    </row>
    <row r="1442" spans="1:17" x14ac:dyDescent="0.2">
      <c r="A1442" s="1"/>
      <c r="B1442" s="1"/>
      <c r="C1442" s="1"/>
      <c r="K1442" s="8"/>
      <c r="Q1442" s="4"/>
    </row>
    <row r="1443" spans="1:17" x14ac:dyDescent="0.2">
      <c r="A1443" s="1"/>
      <c r="B1443" s="1"/>
      <c r="C1443" s="1"/>
      <c r="K1443" s="8"/>
      <c r="Q1443" s="4"/>
    </row>
    <row r="1444" spans="1:17" x14ac:dyDescent="0.2">
      <c r="A1444" s="1"/>
      <c r="B1444" s="1"/>
      <c r="C1444" s="1"/>
      <c r="K1444" s="8"/>
      <c r="Q1444" s="4"/>
    </row>
    <row r="1445" spans="1:17" x14ac:dyDescent="0.2">
      <c r="A1445" s="1"/>
      <c r="B1445" s="1"/>
      <c r="C1445" s="1"/>
      <c r="K1445" s="8"/>
      <c r="Q1445" s="4"/>
    </row>
    <row r="1446" spans="1:17" x14ac:dyDescent="0.2">
      <c r="A1446" s="1"/>
      <c r="B1446" s="1"/>
      <c r="C1446" s="1"/>
      <c r="K1446" s="8"/>
      <c r="Q1446" s="4"/>
    </row>
    <row r="1447" spans="1:17" x14ac:dyDescent="0.2">
      <c r="A1447" s="1"/>
      <c r="B1447" s="1"/>
      <c r="C1447" s="1"/>
      <c r="K1447" s="8"/>
      <c r="Q1447" s="4"/>
    </row>
    <row r="1448" spans="1:17" x14ac:dyDescent="0.2">
      <c r="A1448" s="1"/>
      <c r="B1448" s="1"/>
      <c r="C1448" s="1"/>
      <c r="K1448" s="8"/>
      <c r="Q1448" s="4"/>
    </row>
    <row r="1449" spans="1:17" x14ac:dyDescent="0.2">
      <c r="A1449" s="1"/>
      <c r="B1449" s="1"/>
      <c r="C1449" s="1"/>
      <c r="K1449" s="8"/>
      <c r="Q1449" s="4"/>
    </row>
    <row r="1450" spans="1:17" x14ac:dyDescent="0.2">
      <c r="A1450" s="1"/>
      <c r="B1450" s="1"/>
      <c r="C1450" s="1"/>
      <c r="K1450" s="8"/>
      <c r="Q1450" s="4"/>
    </row>
    <row r="1451" spans="1:17" x14ac:dyDescent="0.2">
      <c r="A1451" s="1"/>
      <c r="B1451" s="1"/>
      <c r="C1451" s="1"/>
      <c r="K1451" s="8"/>
      <c r="Q1451" s="4"/>
    </row>
    <row r="1452" spans="1:17" x14ac:dyDescent="0.2">
      <c r="A1452" s="1"/>
      <c r="B1452" s="1"/>
      <c r="C1452" s="1"/>
      <c r="K1452" s="8"/>
      <c r="Q1452" s="4"/>
    </row>
    <row r="1453" spans="1:17" x14ac:dyDescent="0.2">
      <c r="A1453" s="1"/>
      <c r="B1453" s="1"/>
      <c r="C1453" s="1"/>
      <c r="K1453" s="8"/>
      <c r="Q1453" s="4"/>
    </row>
    <row r="1454" spans="1:17" x14ac:dyDescent="0.2">
      <c r="A1454" s="1"/>
      <c r="B1454" s="1"/>
      <c r="C1454" s="1"/>
      <c r="K1454" s="8"/>
      <c r="Q1454" s="4"/>
    </row>
    <row r="1455" spans="1:17" x14ac:dyDescent="0.2">
      <c r="A1455" s="1"/>
      <c r="B1455" s="1"/>
      <c r="C1455" s="1"/>
      <c r="K1455" s="8"/>
      <c r="Q1455" s="4"/>
    </row>
    <row r="1456" spans="1:17" x14ac:dyDescent="0.2">
      <c r="A1456" s="1"/>
      <c r="B1456" s="1"/>
      <c r="C1456" s="1"/>
      <c r="K1456" s="8"/>
      <c r="Q1456" s="4"/>
    </row>
    <row r="1457" spans="1:17" x14ac:dyDescent="0.2">
      <c r="A1457" s="1"/>
      <c r="B1457" s="1"/>
      <c r="C1457" s="1"/>
      <c r="K1457" s="8"/>
      <c r="Q1457" s="4"/>
    </row>
    <row r="1458" spans="1:17" x14ac:dyDescent="0.2">
      <c r="A1458" s="1"/>
      <c r="B1458" s="1"/>
      <c r="C1458" s="1"/>
      <c r="K1458" s="8"/>
      <c r="Q1458" s="4"/>
    </row>
    <row r="1459" spans="1:17" x14ac:dyDescent="0.2">
      <c r="A1459" s="1"/>
      <c r="B1459" s="1"/>
      <c r="C1459" s="1"/>
      <c r="K1459" s="8"/>
      <c r="Q1459" s="4"/>
    </row>
    <row r="1460" spans="1:17" x14ac:dyDescent="0.2">
      <c r="A1460" s="1"/>
      <c r="B1460" s="1"/>
      <c r="C1460" s="1"/>
      <c r="K1460" s="8"/>
      <c r="Q1460" s="4"/>
    </row>
    <row r="1461" spans="1:17" x14ac:dyDescent="0.2">
      <c r="A1461" s="1"/>
      <c r="B1461" s="1"/>
      <c r="C1461" s="1"/>
      <c r="K1461" s="8"/>
      <c r="Q1461" s="4"/>
    </row>
    <row r="1462" spans="1:17" x14ac:dyDescent="0.2">
      <c r="A1462" s="1"/>
      <c r="B1462" s="1"/>
      <c r="C1462" s="1"/>
      <c r="K1462" s="8"/>
      <c r="Q1462" s="4"/>
    </row>
    <row r="1463" spans="1:17" x14ac:dyDescent="0.2">
      <c r="A1463" s="1"/>
      <c r="B1463" s="1"/>
      <c r="C1463" s="1"/>
      <c r="K1463" s="8"/>
      <c r="Q1463" s="4"/>
    </row>
    <row r="1464" spans="1:17" x14ac:dyDescent="0.2">
      <c r="A1464" s="1"/>
      <c r="B1464" s="1"/>
      <c r="C1464" s="1"/>
      <c r="K1464" s="8"/>
      <c r="Q1464" s="4"/>
    </row>
    <row r="1465" spans="1:17" x14ac:dyDescent="0.2">
      <c r="A1465" s="1"/>
      <c r="B1465" s="1"/>
      <c r="C1465" s="1"/>
      <c r="K1465" s="8"/>
      <c r="Q1465" s="4"/>
    </row>
    <row r="1466" spans="1:17" x14ac:dyDescent="0.2">
      <c r="A1466" s="1"/>
      <c r="B1466" s="1"/>
      <c r="C1466" s="1"/>
      <c r="K1466" s="8"/>
      <c r="Q1466" s="4"/>
    </row>
    <row r="1467" spans="1:17" x14ac:dyDescent="0.2">
      <c r="A1467" s="1"/>
      <c r="B1467" s="1"/>
      <c r="C1467" s="1"/>
      <c r="K1467" s="8"/>
      <c r="Q1467" s="4"/>
    </row>
    <row r="1468" spans="1:17" x14ac:dyDescent="0.2">
      <c r="A1468" s="1"/>
      <c r="B1468" s="1"/>
      <c r="C1468" s="1"/>
      <c r="K1468" s="8"/>
      <c r="Q1468" s="4"/>
    </row>
    <row r="1469" spans="1:17" x14ac:dyDescent="0.2">
      <c r="A1469" s="1"/>
      <c r="B1469" s="1"/>
      <c r="C1469" s="1"/>
      <c r="K1469" s="8"/>
      <c r="Q1469" s="4"/>
    </row>
    <row r="1470" spans="1:17" x14ac:dyDescent="0.2">
      <c r="A1470" s="1"/>
      <c r="B1470" s="1"/>
      <c r="C1470" s="1"/>
      <c r="K1470" s="8"/>
      <c r="Q1470" s="4"/>
    </row>
    <row r="1471" spans="1:17" x14ac:dyDescent="0.2">
      <c r="A1471" s="1"/>
      <c r="B1471" s="1"/>
      <c r="C1471" s="1"/>
      <c r="K1471" s="8"/>
      <c r="Q1471" s="4"/>
    </row>
    <row r="1472" spans="1:17" x14ac:dyDescent="0.2">
      <c r="A1472" s="1"/>
      <c r="B1472" s="1"/>
      <c r="C1472" s="1"/>
      <c r="K1472" s="8"/>
      <c r="Q1472" s="4"/>
    </row>
    <row r="1473" spans="1:17" x14ac:dyDescent="0.2">
      <c r="A1473" s="1"/>
      <c r="B1473" s="1"/>
      <c r="C1473" s="1"/>
      <c r="K1473" s="8"/>
      <c r="Q1473" s="4"/>
    </row>
    <row r="1474" spans="1:17" x14ac:dyDescent="0.2">
      <c r="A1474" s="1"/>
      <c r="B1474" s="1"/>
      <c r="C1474" s="1"/>
      <c r="K1474" s="8"/>
      <c r="Q1474" s="4"/>
    </row>
    <row r="1475" spans="1:17" x14ac:dyDescent="0.2">
      <c r="A1475" s="1"/>
      <c r="B1475" s="1"/>
      <c r="C1475" s="1"/>
      <c r="K1475" s="8"/>
      <c r="Q1475" s="4"/>
    </row>
    <row r="1476" spans="1:17" x14ac:dyDescent="0.2">
      <c r="A1476" s="1"/>
      <c r="B1476" s="1"/>
      <c r="C1476" s="1"/>
      <c r="K1476" s="8"/>
      <c r="Q1476" s="4"/>
    </row>
    <row r="1477" spans="1:17" x14ac:dyDescent="0.2">
      <c r="A1477" s="1"/>
      <c r="B1477" s="1"/>
      <c r="C1477" s="1"/>
      <c r="K1477" s="8"/>
      <c r="Q1477" s="4"/>
    </row>
    <row r="1478" spans="1:17" x14ac:dyDescent="0.2">
      <c r="A1478" s="1"/>
      <c r="B1478" s="1"/>
      <c r="C1478" s="1"/>
      <c r="K1478" s="8"/>
      <c r="Q1478" s="4"/>
    </row>
    <row r="1479" spans="1:17" x14ac:dyDescent="0.2">
      <c r="A1479" s="1"/>
      <c r="B1479" s="1"/>
      <c r="C1479" s="1"/>
      <c r="K1479" s="8"/>
      <c r="Q1479" s="4"/>
    </row>
    <row r="1480" spans="1:17" x14ac:dyDescent="0.2">
      <c r="A1480" s="1"/>
      <c r="B1480" s="1"/>
      <c r="C1480" s="1"/>
      <c r="K1480" s="8"/>
      <c r="Q1480" s="4"/>
    </row>
    <row r="1481" spans="1:17" x14ac:dyDescent="0.2">
      <c r="A1481" s="1"/>
      <c r="B1481" s="1"/>
      <c r="C1481" s="1"/>
      <c r="K1481" s="8"/>
      <c r="Q1481" s="4"/>
    </row>
    <row r="1482" spans="1:17" x14ac:dyDescent="0.2">
      <c r="A1482" s="1"/>
      <c r="B1482" s="1"/>
      <c r="C1482" s="1"/>
      <c r="K1482" s="8"/>
      <c r="Q1482" s="4"/>
    </row>
    <row r="1483" spans="1:17" x14ac:dyDescent="0.2">
      <c r="A1483" s="1"/>
      <c r="B1483" s="1"/>
      <c r="C1483" s="1"/>
      <c r="K1483" s="8"/>
      <c r="Q1483" s="4"/>
    </row>
    <row r="1484" spans="1:17" x14ac:dyDescent="0.2">
      <c r="A1484" s="1"/>
      <c r="B1484" s="1"/>
      <c r="C1484" s="1"/>
      <c r="K1484" s="8"/>
      <c r="Q1484" s="4"/>
    </row>
    <row r="1485" spans="1:17" x14ac:dyDescent="0.2">
      <c r="A1485" s="1"/>
      <c r="B1485" s="1"/>
      <c r="C1485" s="1"/>
      <c r="K1485" s="8"/>
      <c r="Q1485" s="4"/>
    </row>
    <row r="1486" spans="1:17" x14ac:dyDescent="0.2">
      <c r="A1486" s="1"/>
      <c r="B1486" s="1"/>
      <c r="C1486" s="1"/>
      <c r="K1486" s="8"/>
      <c r="Q1486" s="4"/>
    </row>
    <row r="1487" spans="1:17" x14ac:dyDescent="0.2">
      <c r="A1487" s="1"/>
      <c r="B1487" s="1"/>
      <c r="C1487" s="1"/>
      <c r="K1487" s="8"/>
      <c r="Q1487" s="4"/>
    </row>
    <row r="1488" spans="1:17" x14ac:dyDescent="0.2">
      <c r="A1488" s="1"/>
      <c r="B1488" s="1"/>
      <c r="C1488" s="1"/>
      <c r="K1488" s="8"/>
      <c r="Q1488" s="4"/>
    </row>
    <row r="1489" spans="1:17" x14ac:dyDescent="0.2">
      <c r="A1489" s="1"/>
      <c r="B1489" s="1"/>
      <c r="C1489" s="1"/>
      <c r="K1489" s="8"/>
      <c r="Q1489" s="4"/>
    </row>
    <row r="1490" spans="1:17" x14ac:dyDescent="0.2">
      <c r="A1490" s="1"/>
      <c r="B1490" s="1"/>
      <c r="C1490" s="1"/>
      <c r="K1490" s="8"/>
      <c r="Q1490" s="4"/>
    </row>
    <row r="1491" spans="1:17" x14ac:dyDescent="0.2">
      <c r="A1491" s="1"/>
      <c r="B1491" s="1"/>
      <c r="C1491" s="1"/>
      <c r="K1491" s="8"/>
      <c r="Q1491" s="4"/>
    </row>
    <row r="1492" spans="1:17" x14ac:dyDescent="0.2">
      <c r="A1492" s="1"/>
      <c r="B1492" s="1"/>
      <c r="C1492" s="1"/>
      <c r="K1492" s="8"/>
      <c r="Q1492" s="4"/>
    </row>
    <row r="1493" spans="1:17" x14ac:dyDescent="0.2">
      <c r="A1493" s="1"/>
      <c r="B1493" s="1"/>
      <c r="C1493" s="1"/>
      <c r="K1493" s="8"/>
      <c r="Q1493" s="4"/>
    </row>
    <row r="1494" spans="1:17" x14ac:dyDescent="0.2">
      <c r="A1494" s="1"/>
      <c r="B1494" s="1"/>
      <c r="C1494" s="1"/>
      <c r="K1494" s="8"/>
      <c r="Q1494" s="4"/>
    </row>
    <row r="1495" spans="1:17" x14ac:dyDescent="0.2">
      <c r="A1495" s="1"/>
      <c r="B1495" s="1"/>
      <c r="C1495" s="1"/>
      <c r="K1495" s="8"/>
      <c r="Q1495" s="4"/>
    </row>
    <row r="1496" spans="1:17" x14ac:dyDescent="0.2">
      <c r="A1496" s="1"/>
      <c r="B1496" s="1"/>
      <c r="C1496" s="1"/>
      <c r="K1496" s="8"/>
      <c r="Q1496" s="4"/>
    </row>
    <row r="1497" spans="1:17" x14ac:dyDescent="0.2">
      <c r="A1497" s="1"/>
      <c r="B1497" s="1"/>
      <c r="C1497" s="1"/>
      <c r="K1497" s="8"/>
      <c r="Q1497" s="4"/>
    </row>
    <row r="1498" spans="1:17" x14ac:dyDescent="0.2">
      <c r="A1498" s="1"/>
      <c r="B1498" s="1"/>
      <c r="C1498" s="1"/>
      <c r="K1498" s="8"/>
      <c r="Q1498" s="4"/>
    </row>
    <row r="1499" spans="1:17" x14ac:dyDescent="0.2">
      <c r="A1499" s="1"/>
      <c r="B1499" s="1"/>
      <c r="C1499" s="1"/>
      <c r="K1499" s="8"/>
      <c r="Q1499" s="4"/>
    </row>
    <row r="1500" spans="1:17" x14ac:dyDescent="0.2">
      <c r="A1500" s="1"/>
      <c r="B1500" s="1"/>
      <c r="C1500" s="1"/>
      <c r="K1500" s="8"/>
      <c r="Q1500" s="4"/>
    </row>
    <row r="1501" spans="1:17" x14ac:dyDescent="0.2">
      <c r="A1501" s="1"/>
      <c r="B1501" s="1"/>
      <c r="C1501" s="1"/>
      <c r="K1501" s="8"/>
      <c r="Q1501" s="4"/>
    </row>
    <row r="1502" spans="1:17" x14ac:dyDescent="0.2">
      <c r="A1502" s="1"/>
      <c r="B1502" s="1"/>
      <c r="C1502" s="1"/>
      <c r="K1502" s="8"/>
      <c r="Q1502" s="4"/>
    </row>
    <row r="1503" spans="1:17" x14ac:dyDescent="0.2">
      <c r="A1503" s="1"/>
      <c r="B1503" s="1"/>
      <c r="C1503" s="1"/>
      <c r="K1503" s="8"/>
      <c r="Q1503" s="4"/>
    </row>
    <row r="1504" spans="1:17" x14ac:dyDescent="0.2">
      <c r="A1504" s="1"/>
      <c r="B1504" s="1"/>
      <c r="C1504" s="1"/>
      <c r="K1504" s="8"/>
      <c r="Q1504" s="4"/>
    </row>
    <row r="1505" spans="1:17" x14ac:dyDescent="0.2">
      <c r="A1505" s="1"/>
      <c r="B1505" s="1"/>
      <c r="C1505" s="1"/>
      <c r="K1505" s="8"/>
      <c r="Q1505" s="4"/>
    </row>
    <row r="1506" spans="1:17" x14ac:dyDescent="0.2">
      <c r="A1506" s="1"/>
      <c r="B1506" s="1"/>
      <c r="C1506" s="1"/>
      <c r="K1506" s="8"/>
      <c r="Q1506" s="4"/>
    </row>
    <row r="1507" spans="1:17" x14ac:dyDescent="0.2">
      <c r="A1507" s="1"/>
      <c r="B1507" s="1"/>
      <c r="C1507" s="1"/>
      <c r="K1507" s="8"/>
      <c r="Q1507" s="4"/>
    </row>
    <row r="1508" spans="1:17" x14ac:dyDescent="0.2">
      <c r="A1508" s="1"/>
      <c r="B1508" s="1"/>
      <c r="C1508" s="1"/>
      <c r="K1508" s="8"/>
      <c r="Q1508" s="4"/>
    </row>
    <row r="1509" spans="1:17" x14ac:dyDescent="0.2">
      <c r="A1509" s="1"/>
      <c r="B1509" s="1"/>
      <c r="C1509" s="1"/>
      <c r="K1509" s="8"/>
      <c r="Q1509" s="4"/>
    </row>
    <row r="1510" spans="1:17" x14ac:dyDescent="0.2">
      <c r="A1510" s="1"/>
      <c r="B1510" s="1"/>
      <c r="C1510" s="1"/>
      <c r="K1510" s="8"/>
      <c r="Q1510" s="4"/>
    </row>
    <row r="1511" spans="1:17" x14ac:dyDescent="0.2">
      <c r="A1511" s="1"/>
      <c r="B1511" s="1"/>
      <c r="C1511" s="1"/>
      <c r="K1511" s="8"/>
      <c r="Q1511" s="4"/>
    </row>
    <row r="1512" spans="1:17" x14ac:dyDescent="0.2">
      <c r="A1512" s="1"/>
      <c r="B1512" s="1"/>
      <c r="C1512" s="1"/>
      <c r="K1512" s="8"/>
      <c r="Q1512" s="4"/>
    </row>
    <row r="1513" spans="1:17" x14ac:dyDescent="0.2">
      <c r="A1513" s="1"/>
      <c r="B1513" s="1"/>
      <c r="C1513" s="1"/>
      <c r="K1513" s="8"/>
      <c r="Q1513" s="4"/>
    </row>
    <row r="1514" spans="1:17" x14ac:dyDescent="0.2">
      <c r="A1514" s="1"/>
      <c r="B1514" s="1"/>
      <c r="C1514" s="1"/>
      <c r="K1514" s="8"/>
      <c r="Q1514" s="4"/>
    </row>
    <row r="1515" spans="1:17" x14ac:dyDescent="0.2">
      <c r="A1515" s="1"/>
      <c r="B1515" s="1"/>
      <c r="C1515" s="1"/>
      <c r="K1515" s="8"/>
      <c r="Q1515" s="4"/>
    </row>
    <row r="1516" spans="1:17" x14ac:dyDescent="0.2">
      <c r="A1516" s="1"/>
      <c r="B1516" s="1"/>
      <c r="C1516" s="1"/>
      <c r="K1516" s="8"/>
      <c r="Q1516" s="4"/>
    </row>
    <row r="1517" spans="1:17" x14ac:dyDescent="0.2">
      <c r="A1517" s="1"/>
      <c r="B1517" s="1"/>
      <c r="C1517" s="1"/>
      <c r="K1517" s="8"/>
      <c r="Q1517" s="4"/>
    </row>
    <row r="1518" spans="1:17" x14ac:dyDescent="0.2">
      <c r="A1518" s="1"/>
      <c r="B1518" s="1"/>
      <c r="C1518" s="1"/>
      <c r="K1518" s="8"/>
      <c r="Q1518" s="4"/>
    </row>
    <row r="1519" spans="1:17" x14ac:dyDescent="0.2">
      <c r="A1519" s="1"/>
      <c r="B1519" s="1"/>
      <c r="C1519" s="1"/>
      <c r="K1519" s="8"/>
      <c r="Q1519" s="4"/>
    </row>
    <row r="1520" spans="1:17" x14ac:dyDescent="0.2">
      <c r="A1520" s="1"/>
      <c r="B1520" s="1"/>
      <c r="C1520" s="1"/>
      <c r="K1520" s="8"/>
      <c r="Q1520" s="4"/>
    </row>
    <row r="1521" spans="1:17" x14ac:dyDescent="0.2">
      <c r="A1521" s="1"/>
      <c r="B1521" s="1"/>
      <c r="C1521" s="1"/>
      <c r="K1521" s="8"/>
      <c r="Q1521" s="4"/>
    </row>
    <row r="1522" spans="1:17" x14ac:dyDescent="0.2">
      <c r="A1522" s="1"/>
      <c r="B1522" s="1"/>
      <c r="C1522" s="1"/>
      <c r="K1522" s="8"/>
      <c r="Q1522" s="4"/>
    </row>
    <row r="1523" spans="1:17" x14ac:dyDescent="0.2">
      <c r="A1523" s="1"/>
      <c r="B1523" s="1"/>
      <c r="C1523" s="1"/>
      <c r="K1523" s="8"/>
      <c r="Q1523" s="4"/>
    </row>
    <row r="1524" spans="1:17" x14ac:dyDescent="0.2">
      <c r="A1524" s="1"/>
      <c r="B1524" s="1"/>
      <c r="C1524" s="1"/>
      <c r="K1524" s="8"/>
      <c r="Q1524" s="4"/>
    </row>
    <row r="1525" spans="1:17" x14ac:dyDescent="0.2">
      <c r="A1525" s="1"/>
      <c r="B1525" s="1"/>
      <c r="C1525" s="1"/>
      <c r="K1525" s="8"/>
      <c r="Q1525" s="4"/>
    </row>
    <row r="1526" spans="1:17" x14ac:dyDescent="0.2">
      <c r="A1526" s="1"/>
      <c r="B1526" s="1"/>
      <c r="C1526" s="1"/>
      <c r="K1526" s="8"/>
      <c r="Q1526" s="4"/>
    </row>
    <row r="1527" spans="1:17" x14ac:dyDescent="0.2">
      <c r="A1527" s="1"/>
      <c r="B1527" s="1"/>
      <c r="C1527" s="1"/>
      <c r="K1527" s="8"/>
      <c r="Q1527" s="4"/>
    </row>
    <row r="1528" spans="1:17" x14ac:dyDescent="0.2">
      <c r="A1528" s="1"/>
      <c r="B1528" s="1"/>
      <c r="C1528" s="1"/>
      <c r="K1528" s="8"/>
      <c r="Q1528" s="4"/>
    </row>
    <row r="1529" spans="1:17" x14ac:dyDescent="0.2">
      <c r="A1529" s="1"/>
      <c r="B1529" s="1"/>
      <c r="C1529" s="1"/>
      <c r="K1529" s="8"/>
      <c r="Q1529" s="4"/>
    </row>
    <row r="1530" spans="1:17" x14ac:dyDescent="0.2">
      <c r="A1530" s="1"/>
      <c r="B1530" s="1"/>
      <c r="C1530" s="1"/>
      <c r="K1530" s="8"/>
      <c r="Q1530" s="4"/>
    </row>
    <row r="1531" spans="1:17" x14ac:dyDescent="0.2">
      <c r="A1531" s="1"/>
      <c r="B1531" s="1"/>
      <c r="C1531" s="1"/>
      <c r="K1531" s="8"/>
      <c r="Q1531" s="4"/>
    </row>
    <row r="1532" spans="1:17" x14ac:dyDescent="0.2">
      <c r="A1532" s="1"/>
      <c r="B1532" s="1"/>
      <c r="C1532" s="1"/>
      <c r="K1532" s="8"/>
      <c r="Q1532" s="4"/>
    </row>
    <row r="1533" spans="1:17" x14ac:dyDescent="0.2">
      <c r="A1533" s="1"/>
      <c r="B1533" s="1"/>
      <c r="C1533" s="1"/>
      <c r="K1533" s="8"/>
      <c r="Q1533" s="4"/>
    </row>
    <row r="1534" spans="1:17" x14ac:dyDescent="0.2">
      <c r="A1534" s="1"/>
      <c r="B1534" s="1"/>
      <c r="C1534" s="1"/>
      <c r="K1534" s="8"/>
      <c r="Q1534" s="4"/>
    </row>
    <row r="1535" spans="1:17" x14ac:dyDescent="0.2">
      <c r="A1535" s="1"/>
      <c r="B1535" s="1"/>
      <c r="C1535" s="1"/>
      <c r="K1535" s="8"/>
      <c r="Q1535" s="4"/>
    </row>
    <row r="1536" spans="1:17" x14ac:dyDescent="0.2">
      <c r="A1536" s="1"/>
      <c r="B1536" s="1"/>
      <c r="C1536" s="1"/>
      <c r="K1536" s="8"/>
      <c r="Q1536" s="4"/>
    </row>
    <row r="1537" spans="1:17" x14ac:dyDescent="0.2">
      <c r="A1537" s="1"/>
      <c r="B1537" s="1"/>
      <c r="C1537" s="1"/>
      <c r="K1537" s="8"/>
      <c r="Q1537" s="4"/>
    </row>
    <row r="1538" spans="1:17" x14ac:dyDescent="0.2">
      <c r="A1538" s="1"/>
      <c r="B1538" s="1"/>
      <c r="C1538" s="1"/>
      <c r="K1538" s="8"/>
      <c r="Q1538" s="4"/>
    </row>
    <row r="1539" spans="1:17" x14ac:dyDescent="0.2">
      <c r="A1539" s="1"/>
      <c r="B1539" s="1"/>
      <c r="C1539" s="1"/>
      <c r="K1539" s="8"/>
      <c r="Q1539" s="4"/>
    </row>
    <row r="1540" spans="1:17" x14ac:dyDescent="0.2">
      <c r="A1540" s="1"/>
      <c r="B1540" s="1"/>
      <c r="C1540" s="1"/>
      <c r="K1540" s="8"/>
      <c r="Q1540" s="4"/>
    </row>
    <row r="1541" spans="1:17" x14ac:dyDescent="0.2">
      <c r="A1541" s="1"/>
      <c r="B1541" s="1"/>
      <c r="C1541" s="1"/>
      <c r="K1541" s="8"/>
      <c r="Q1541" s="4"/>
    </row>
    <row r="1542" spans="1:17" x14ac:dyDescent="0.2">
      <c r="A1542" s="1"/>
      <c r="B1542" s="1"/>
      <c r="C1542" s="1"/>
      <c r="K1542" s="8"/>
      <c r="Q1542" s="4"/>
    </row>
    <row r="1543" spans="1:17" x14ac:dyDescent="0.2">
      <c r="A1543" s="1"/>
      <c r="B1543" s="1"/>
      <c r="C1543" s="1"/>
      <c r="K1543" s="8"/>
      <c r="Q1543" s="4"/>
    </row>
    <row r="1544" spans="1:17" x14ac:dyDescent="0.2">
      <c r="A1544" s="1"/>
      <c r="B1544" s="1"/>
      <c r="C1544" s="1"/>
      <c r="K1544" s="8"/>
      <c r="Q1544" s="4"/>
    </row>
    <row r="1545" spans="1:17" x14ac:dyDescent="0.2">
      <c r="A1545" s="1"/>
      <c r="B1545" s="1"/>
      <c r="C1545" s="1"/>
      <c r="K1545" s="8"/>
      <c r="Q1545" s="4"/>
    </row>
    <row r="1546" spans="1:17" x14ac:dyDescent="0.2">
      <c r="A1546" s="1"/>
      <c r="B1546" s="1"/>
      <c r="C1546" s="1"/>
      <c r="K1546" s="8"/>
      <c r="Q1546" s="4"/>
    </row>
    <row r="1547" spans="1:17" x14ac:dyDescent="0.2">
      <c r="A1547" s="1"/>
      <c r="B1547" s="1"/>
      <c r="C1547" s="1"/>
      <c r="K1547" s="8"/>
      <c r="Q1547" s="4"/>
    </row>
    <row r="1548" spans="1:17" x14ac:dyDescent="0.2">
      <c r="A1548" s="1"/>
      <c r="B1548" s="1"/>
      <c r="C1548" s="1"/>
      <c r="K1548" s="8"/>
      <c r="Q1548" s="4"/>
    </row>
    <row r="1549" spans="1:17" x14ac:dyDescent="0.2">
      <c r="A1549" s="1"/>
      <c r="B1549" s="1"/>
      <c r="C1549" s="1"/>
      <c r="K1549" s="8"/>
      <c r="Q1549" s="4"/>
    </row>
    <row r="1550" spans="1:17" x14ac:dyDescent="0.2">
      <c r="A1550" s="1"/>
      <c r="B1550" s="1"/>
      <c r="C1550" s="1"/>
      <c r="K1550" s="8"/>
      <c r="Q1550" s="4"/>
    </row>
    <row r="1551" spans="1:17" x14ac:dyDescent="0.2">
      <c r="A1551" s="1"/>
      <c r="B1551" s="1"/>
      <c r="C1551" s="1"/>
      <c r="K1551" s="8"/>
      <c r="Q1551" s="4"/>
    </row>
    <row r="1552" spans="1:17" x14ac:dyDescent="0.2">
      <c r="A1552" s="1"/>
      <c r="B1552" s="1"/>
      <c r="C1552" s="1"/>
      <c r="K1552" s="8"/>
      <c r="Q1552" s="4"/>
    </row>
    <row r="1553" spans="1:17" x14ac:dyDescent="0.2">
      <c r="A1553" s="1"/>
      <c r="B1553" s="1"/>
      <c r="C1553" s="1"/>
      <c r="K1553" s="8"/>
      <c r="Q1553" s="4"/>
    </row>
    <row r="1554" spans="1:17" x14ac:dyDescent="0.2">
      <c r="A1554" s="1"/>
      <c r="B1554" s="1"/>
      <c r="C1554" s="1"/>
      <c r="K1554" s="8"/>
      <c r="Q1554" s="4"/>
    </row>
    <row r="1555" spans="1:17" x14ac:dyDescent="0.2">
      <c r="A1555" s="1"/>
      <c r="B1555" s="1"/>
      <c r="C1555" s="1"/>
      <c r="K1555" s="8"/>
      <c r="Q1555" s="4"/>
    </row>
    <row r="1556" spans="1:17" x14ac:dyDescent="0.2">
      <c r="A1556" s="1"/>
      <c r="B1556" s="1"/>
      <c r="C1556" s="1"/>
      <c r="K1556" s="8"/>
      <c r="Q1556" s="4"/>
    </row>
    <row r="1557" spans="1:17" x14ac:dyDescent="0.2">
      <c r="A1557" s="1"/>
      <c r="B1557" s="1"/>
      <c r="C1557" s="1"/>
      <c r="K1557" s="8"/>
      <c r="Q1557" s="4"/>
    </row>
    <row r="1558" spans="1:17" x14ac:dyDescent="0.2">
      <c r="A1558" s="1"/>
      <c r="B1558" s="1"/>
      <c r="C1558" s="1"/>
      <c r="K1558" s="8"/>
      <c r="Q1558" s="4"/>
    </row>
    <row r="1559" spans="1:17" x14ac:dyDescent="0.2">
      <c r="A1559" s="1"/>
      <c r="B1559" s="1"/>
      <c r="C1559" s="1"/>
      <c r="K1559" s="8"/>
      <c r="Q1559" s="4"/>
    </row>
    <row r="1560" spans="1:17" x14ac:dyDescent="0.2">
      <c r="A1560" s="1"/>
      <c r="B1560" s="1"/>
      <c r="C1560" s="1"/>
      <c r="K1560" s="8"/>
      <c r="Q1560" s="4"/>
    </row>
    <row r="1561" spans="1:17" x14ac:dyDescent="0.2">
      <c r="A1561" s="1"/>
      <c r="B1561" s="1"/>
      <c r="C1561" s="1"/>
      <c r="K1561" s="8"/>
      <c r="Q1561" s="4"/>
    </row>
    <row r="1562" spans="1:17" x14ac:dyDescent="0.2">
      <c r="A1562" s="1"/>
      <c r="B1562" s="1"/>
      <c r="C1562" s="1"/>
      <c r="K1562" s="8"/>
      <c r="Q1562" s="4"/>
    </row>
    <row r="1563" spans="1:17" x14ac:dyDescent="0.2">
      <c r="A1563" s="1"/>
      <c r="B1563" s="1"/>
      <c r="C1563" s="1"/>
      <c r="K1563" s="8"/>
      <c r="Q1563" s="4"/>
    </row>
    <row r="1564" spans="1:17" x14ac:dyDescent="0.2">
      <c r="A1564" s="1"/>
      <c r="B1564" s="1"/>
      <c r="C1564" s="1"/>
      <c r="K1564" s="8"/>
      <c r="Q1564" s="4"/>
    </row>
    <row r="1565" spans="1:17" x14ac:dyDescent="0.2">
      <c r="A1565" s="1"/>
      <c r="B1565" s="1"/>
      <c r="C1565" s="1"/>
      <c r="K1565" s="8"/>
      <c r="Q1565" s="4"/>
    </row>
    <row r="1566" spans="1:17" x14ac:dyDescent="0.2">
      <c r="A1566" s="1"/>
      <c r="B1566" s="1"/>
      <c r="C1566" s="1"/>
      <c r="K1566" s="8"/>
      <c r="Q1566" s="4"/>
    </row>
    <row r="1567" spans="1:17" x14ac:dyDescent="0.2">
      <c r="A1567" s="1"/>
      <c r="B1567" s="1"/>
      <c r="C1567" s="1"/>
      <c r="K1567" s="8"/>
      <c r="Q1567" s="4"/>
    </row>
    <row r="1568" spans="1:17" x14ac:dyDescent="0.2">
      <c r="A1568" s="1"/>
      <c r="B1568" s="1"/>
      <c r="C1568" s="1"/>
      <c r="K1568" s="8"/>
      <c r="Q1568" s="4"/>
    </row>
    <row r="1569" spans="1:17" x14ac:dyDescent="0.2">
      <c r="A1569" s="1"/>
      <c r="B1569" s="1"/>
      <c r="C1569" s="1"/>
      <c r="K1569" s="8"/>
      <c r="Q1569" s="4"/>
    </row>
    <row r="1570" spans="1:17" x14ac:dyDescent="0.2">
      <c r="A1570" s="1"/>
      <c r="B1570" s="1"/>
      <c r="C1570" s="1"/>
      <c r="K1570" s="8"/>
      <c r="Q1570" s="4"/>
    </row>
    <row r="1571" spans="1:17" x14ac:dyDescent="0.2">
      <c r="A1571" s="1"/>
      <c r="B1571" s="1"/>
      <c r="C1571" s="1"/>
      <c r="K1571" s="8"/>
      <c r="Q1571" s="4"/>
    </row>
    <row r="1572" spans="1:17" x14ac:dyDescent="0.2">
      <c r="A1572" s="1"/>
      <c r="B1572" s="1"/>
      <c r="C1572" s="1"/>
      <c r="K1572" s="8"/>
      <c r="Q1572" s="4"/>
    </row>
    <row r="1573" spans="1:17" x14ac:dyDescent="0.2">
      <c r="A1573" s="1"/>
      <c r="B1573" s="1"/>
      <c r="C1573" s="1"/>
      <c r="K1573" s="8"/>
      <c r="Q1573" s="4"/>
    </row>
    <row r="1574" spans="1:17" x14ac:dyDescent="0.2">
      <c r="A1574" s="1"/>
      <c r="B1574" s="1"/>
      <c r="C1574" s="1"/>
      <c r="K1574" s="8"/>
      <c r="Q1574" s="4"/>
    </row>
    <row r="1575" spans="1:17" x14ac:dyDescent="0.2">
      <c r="A1575" s="1"/>
      <c r="B1575" s="1"/>
      <c r="C1575" s="1"/>
      <c r="K1575" s="8"/>
      <c r="Q1575" s="4"/>
    </row>
    <row r="1576" spans="1:17" x14ac:dyDescent="0.2">
      <c r="A1576" s="1"/>
      <c r="B1576" s="1"/>
      <c r="C1576" s="1"/>
      <c r="K1576" s="8"/>
      <c r="Q1576" s="4"/>
    </row>
    <row r="1577" spans="1:17" x14ac:dyDescent="0.2">
      <c r="A1577" s="1"/>
      <c r="B1577" s="1"/>
      <c r="C1577" s="1"/>
      <c r="K1577" s="8"/>
      <c r="Q1577" s="4"/>
    </row>
    <row r="1578" spans="1:17" x14ac:dyDescent="0.2">
      <c r="A1578" s="1"/>
      <c r="B1578" s="1"/>
      <c r="C1578" s="1"/>
      <c r="K1578" s="8"/>
      <c r="Q1578" s="4"/>
    </row>
    <row r="1579" spans="1:17" x14ac:dyDescent="0.2">
      <c r="A1579" s="1"/>
      <c r="B1579" s="1"/>
      <c r="C1579" s="1"/>
      <c r="K1579" s="8"/>
      <c r="Q1579" s="4"/>
    </row>
    <row r="1580" spans="1:17" x14ac:dyDescent="0.2">
      <c r="A1580" s="1"/>
      <c r="B1580" s="1"/>
      <c r="C1580" s="1"/>
      <c r="K1580" s="8"/>
      <c r="Q1580" s="4"/>
    </row>
    <row r="1581" spans="1:17" x14ac:dyDescent="0.2">
      <c r="A1581" s="1"/>
      <c r="B1581" s="1"/>
      <c r="C1581" s="1"/>
      <c r="K1581" s="8"/>
      <c r="Q1581" s="4"/>
    </row>
    <row r="1582" spans="1:17" x14ac:dyDescent="0.2">
      <c r="A1582" s="1"/>
      <c r="B1582" s="1"/>
      <c r="C1582" s="1"/>
      <c r="K1582" s="8"/>
      <c r="Q1582" s="4"/>
    </row>
    <row r="1583" spans="1:17" x14ac:dyDescent="0.2">
      <c r="A1583" s="1"/>
      <c r="B1583" s="1"/>
      <c r="C1583" s="1"/>
      <c r="K1583" s="8"/>
      <c r="Q1583" s="4"/>
    </row>
    <row r="1584" spans="1:17" x14ac:dyDescent="0.2">
      <c r="A1584" s="1"/>
      <c r="B1584" s="1"/>
      <c r="C1584" s="1"/>
      <c r="K1584" s="8"/>
      <c r="Q1584" s="4"/>
    </row>
    <row r="1585" spans="1:17" x14ac:dyDescent="0.2">
      <c r="A1585" s="1"/>
      <c r="B1585" s="1"/>
      <c r="C1585" s="1"/>
      <c r="K1585" s="8"/>
      <c r="Q1585" s="4"/>
    </row>
    <row r="1586" spans="1:17" x14ac:dyDescent="0.2">
      <c r="A1586" s="1"/>
      <c r="B1586" s="1"/>
      <c r="C1586" s="1"/>
      <c r="K1586" s="8"/>
      <c r="Q1586" s="4"/>
    </row>
    <row r="1587" spans="1:17" x14ac:dyDescent="0.2">
      <c r="A1587" s="1"/>
      <c r="B1587" s="1"/>
      <c r="C1587" s="1"/>
      <c r="K1587" s="8"/>
      <c r="Q1587" s="4"/>
    </row>
    <row r="1588" spans="1:17" x14ac:dyDescent="0.2">
      <c r="A1588" s="1"/>
      <c r="B1588" s="1"/>
      <c r="C1588" s="1"/>
      <c r="K1588" s="8"/>
      <c r="Q1588" s="4"/>
    </row>
    <row r="1589" spans="1:17" x14ac:dyDescent="0.2">
      <c r="A1589" s="1"/>
      <c r="B1589" s="1"/>
      <c r="C1589" s="1"/>
      <c r="K1589" s="8"/>
      <c r="Q1589" s="4"/>
    </row>
    <row r="1590" spans="1:17" x14ac:dyDescent="0.2">
      <c r="A1590" s="1"/>
      <c r="B1590" s="1"/>
      <c r="C1590" s="1"/>
      <c r="K1590" s="8"/>
      <c r="Q1590" s="4"/>
    </row>
    <row r="1591" spans="1:17" x14ac:dyDescent="0.2">
      <c r="A1591" s="1"/>
      <c r="B1591" s="1"/>
      <c r="C1591" s="1"/>
      <c r="K1591" s="8"/>
      <c r="Q1591" s="4"/>
    </row>
    <row r="1592" spans="1:17" x14ac:dyDescent="0.2">
      <c r="A1592" s="1"/>
      <c r="B1592" s="1"/>
      <c r="C1592" s="1"/>
      <c r="K1592" s="8"/>
      <c r="Q1592" s="4"/>
    </row>
    <row r="1593" spans="1:17" x14ac:dyDescent="0.2">
      <c r="A1593" s="1"/>
      <c r="B1593" s="1"/>
      <c r="C1593" s="1"/>
      <c r="K1593" s="8"/>
      <c r="Q1593" s="4"/>
    </row>
    <row r="1594" spans="1:17" x14ac:dyDescent="0.2">
      <c r="A1594" s="1"/>
      <c r="B1594" s="1"/>
      <c r="C1594" s="1"/>
      <c r="K1594" s="8"/>
      <c r="Q1594" s="4"/>
    </row>
    <row r="1595" spans="1:17" x14ac:dyDescent="0.2">
      <c r="A1595" s="1"/>
      <c r="B1595" s="1"/>
      <c r="C1595" s="1"/>
      <c r="K1595" s="8"/>
      <c r="Q1595" s="4"/>
    </row>
    <row r="1596" spans="1:17" x14ac:dyDescent="0.2">
      <c r="A1596" s="1"/>
      <c r="B1596" s="1"/>
      <c r="C1596" s="1"/>
      <c r="K1596" s="8"/>
      <c r="Q1596" s="4"/>
    </row>
    <row r="1597" spans="1:17" x14ac:dyDescent="0.2">
      <c r="A1597" s="1"/>
      <c r="B1597" s="1"/>
      <c r="C1597" s="1"/>
      <c r="K1597" s="8"/>
      <c r="Q1597" s="4"/>
    </row>
    <row r="1598" spans="1:17" x14ac:dyDescent="0.2">
      <c r="A1598" s="1"/>
      <c r="B1598" s="1"/>
      <c r="C1598" s="1"/>
      <c r="K1598" s="8"/>
      <c r="Q1598" s="4"/>
    </row>
    <row r="1599" spans="1:17" x14ac:dyDescent="0.2">
      <c r="A1599" s="1"/>
      <c r="B1599" s="1"/>
      <c r="C1599" s="1"/>
      <c r="K1599" s="8"/>
      <c r="Q1599" s="4"/>
    </row>
    <row r="1600" spans="1:17" x14ac:dyDescent="0.2">
      <c r="A1600" s="1"/>
      <c r="B1600" s="1"/>
      <c r="C1600" s="1"/>
      <c r="K1600" s="8"/>
      <c r="Q1600" s="4"/>
    </row>
    <row r="1601" spans="1:17" x14ac:dyDescent="0.2">
      <c r="A1601" s="1"/>
      <c r="B1601" s="1"/>
      <c r="C1601" s="1"/>
      <c r="K1601" s="8"/>
      <c r="Q1601" s="4"/>
    </row>
    <row r="1602" spans="1:17" x14ac:dyDescent="0.2">
      <c r="A1602" s="1"/>
      <c r="B1602" s="1"/>
      <c r="C1602" s="1"/>
      <c r="K1602" s="8"/>
      <c r="Q1602" s="4"/>
    </row>
    <row r="1603" spans="1:17" x14ac:dyDescent="0.2">
      <c r="A1603" s="1"/>
      <c r="B1603" s="1"/>
      <c r="C1603" s="1"/>
      <c r="K1603" s="8"/>
      <c r="Q1603" s="4"/>
    </row>
    <row r="1604" spans="1:17" x14ac:dyDescent="0.2">
      <c r="A1604" s="1"/>
      <c r="B1604" s="1"/>
      <c r="C1604" s="1"/>
      <c r="K1604" s="8"/>
      <c r="Q1604" s="4"/>
    </row>
    <row r="1605" spans="1:17" x14ac:dyDescent="0.2">
      <c r="A1605" s="1"/>
      <c r="B1605" s="1"/>
      <c r="C1605" s="1"/>
      <c r="K1605" s="8"/>
      <c r="Q1605" s="4"/>
    </row>
    <row r="1606" spans="1:17" x14ac:dyDescent="0.2">
      <c r="A1606" s="1"/>
      <c r="B1606" s="1"/>
      <c r="C1606" s="1"/>
      <c r="K1606" s="8"/>
      <c r="Q1606" s="4"/>
    </row>
    <row r="1607" spans="1:17" x14ac:dyDescent="0.2">
      <c r="A1607" s="1"/>
      <c r="B1607" s="1"/>
      <c r="C1607" s="1"/>
      <c r="K1607" s="8"/>
      <c r="Q1607" s="4"/>
    </row>
    <row r="1608" spans="1:17" x14ac:dyDescent="0.2">
      <c r="A1608" s="1"/>
      <c r="B1608" s="1"/>
      <c r="C1608" s="1"/>
      <c r="K1608" s="8"/>
      <c r="Q1608" s="4"/>
    </row>
    <row r="1609" spans="1:17" x14ac:dyDescent="0.2">
      <c r="A1609" s="1"/>
      <c r="B1609" s="1"/>
      <c r="C1609" s="1"/>
      <c r="K1609" s="8"/>
      <c r="Q1609" s="4"/>
    </row>
    <row r="1610" spans="1:17" x14ac:dyDescent="0.2">
      <c r="A1610" s="1"/>
      <c r="B1610" s="1"/>
      <c r="C1610" s="1"/>
      <c r="K1610" s="8"/>
      <c r="Q1610" s="4"/>
    </row>
    <row r="1611" spans="1:17" x14ac:dyDescent="0.2">
      <c r="A1611" s="1"/>
      <c r="B1611" s="1"/>
      <c r="C1611" s="1"/>
      <c r="K1611" s="8"/>
      <c r="Q1611" s="4"/>
    </row>
    <row r="1612" spans="1:17" x14ac:dyDescent="0.2">
      <c r="A1612" s="1"/>
      <c r="B1612" s="1"/>
      <c r="C1612" s="1"/>
      <c r="K1612" s="8"/>
      <c r="Q1612" s="4"/>
    </row>
    <row r="1613" spans="1:17" x14ac:dyDescent="0.2">
      <c r="A1613" s="1"/>
      <c r="B1613" s="1"/>
      <c r="C1613" s="1"/>
      <c r="K1613" s="8"/>
      <c r="Q1613" s="4"/>
    </row>
    <row r="1614" spans="1:17" x14ac:dyDescent="0.2">
      <c r="A1614" s="1"/>
      <c r="B1614" s="1"/>
      <c r="C1614" s="1"/>
      <c r="K1614" s="8"/>
      <c r="Q1614" s="4"/>
    </row>
    <row r="1615" spans="1:17" x14ac:dyDescent="0.2">
      <c r="A1615" s="1"/>
      <c r="B1615" s="1"/>
      <c r="C1615" s="1"/>
      <c r="K1615" s="8"/>
      <c r="Q1615" s="4"/>
    </row>
    <row r="1616" spans="1:17" x14ac:dyDescent="0.2">
      <c r="A1616" s="1"/>
      <c r="B1616" s="1"/>
      <c r="C1616" s="1"/>
      <c r="K1616" s="8"/>
      <c r="Q1616" s="4"/>
    </row>
    <row r="1617" spans="1:17" x14ac:dyDescent="0.2">
      <c r="A1617" s="1"/>
      <c r="B1617" s="1"/>
      <c r="C1617" s="1"/>
      <c r="K1617" s="8"/>
      <c r="Q1617" s="4"/>
    </row>
    <row r="1618" spans="1:17" x14ac:dyDescent="0.2">
      <c r="A1618" s="1"/>
      <c r="B1618" s="1"/>
      <c r="C1618" s="1"/>
      <c r="K1618" s="8"/>
      <c r="Q1618" s="4"/>
    </row>
    <row r="1619" spans="1:17" x14ac:dyDescent="0.2">
      <c r="A1619" s="1"/>
      <c r="B1619" s="1"/>
      <c r="C1619" s="1"/>
      <c r="K1619" s="8"/>
      <c r="Q1619" s="4"/>
    </row>
    <row r="1620" spans="1:17" x14ac:dyDescent="0.2">
      <c r="A1620" s="1"/>
      <c r="B1620" s="1"/>
      <c r="C1620" s="1"/>
      <c r="K1620" s="8"/>
      <c r="Q1620" s="4"/>
    </row>
    <row r="1621" spans="1:17" x14ac:dyDescent="0.2">
      <c r="A1621" s="1"/>
      <c r="B1621" s="1"/>
      <c r="C1621" s="1"/>
      <c r="K1621" s="8"/>
      <c r="Q1621" s="4"/>
    </row>
    <row r="1622" spans="1:17" x14ac:dyDescent="0.2">
      <c r="A1622" s="1"/>
      <c r="B1622" s="1"/>
      <c r="C1622" s="1"/>
      <c r="K1622" s="8"/>
      <c r="Q1622" s="4"/>
    </row>
    <row r="1623" spans="1:17" x14ac:dyDescent="0.2">
      <c r="A1623" s="1"/>
      <c r="B1623" s="1"/>
      <c r="C1623" s="1"/>
      <c r="K1623" s="8"/>
      <c r="Q1623" s="4"/>
    </row>
    <row r="1624" spans="1:17" x14ac:dyDescent="0.2">
      <c r="A1624" s="1"/>
      <c r="B1624" s="1"/>
      <c r="C1624" s="1"/>
      <c r="K1624" s="8"/>
      <c r="Q1624" s="4"/>
    </row>
    <row r="1625" spans="1:17" x14ac:dyDescent="0.2">
      <c r="A1625" s="1"/>
      <c r="B1625" s="1"/>
      <c r="C1625" s="1"/>
      <c r="K1625" s="8"/>
      <c r="Q1625" s="4"/>
    </row>
    <row r="1626" spans="1:17" x14ac:dyDescent="0.2">
      <c r="A1626" s="1"/>
      <c r="B1626" s="1"/>
      <c r="C1626" s="1"/>
      <c r="K1626" s="8"/>
      <c r="Q1626" s="4"/>
    </row>
    <row r="1627" spans="1:17" x14ac:dyDescent="0.2">
      <c r="A1627" s="1"/>
      <c r="B1627" s="1"/>
      <c r="C1627" s="1"/>
      <c r="K1627" s="8"/>
      <c r="Q1627" s="4"/>
    </row>
    <row r="1628" spans="1:17" x14ac:dyDescent="0.2">
      <c r="A1628" s="1"/>
      <c r="B1628" s="1"/>
      <c r="C1628" s="1"/>
      <c r="K1628" s="8"/>
      <c r="Q1628" s="4"/>
    </row>
    <row r="1629" spans="1:17" x14ac:dyDescent="0.2">
      <c r="A1629" s="1"/>
      <c r="B1629" s="1"/>
      <c r="C1629" s="1"/>
      <c r="K1629" s="8"/>
      <c r="Q1629" s="4"/>
    </row>
    <row r="1630" spans="1:17" x14ac:dyDescent="0.2">
      <c r="A1630" s="1"/>
      <c r="B1630" s="1"/>
      <c r="C1630" s="1"/>
      <c r="K1630" s="8"/>
      <c r="Q1630" s="4"/>
    </row>
    <row r="1631" spans="1:17" x14ac:dyDescent="0.2">
      <c r="A1631" s="1"/>
      <c r="B1631" s="1"/>
      <c r="C1631" s="1"/>
      <c r="K1631" s="8"/>
      <c r="Q1631" s="4"/>
    </row>
    <row r="1632" spans="1:17" x14ac:dyDescent="0.2">
      <c r="A1632" s="1"/>
      <c r="B1632" s="1"/>
      <c r="C1632" s="1"/>
      <c r="K1632" s="8"/>
      <c r="Q1632" s="4"/>
    </row>
    <row r="1633" spans="1:17" x14ac:dyDescent="0.2">
      <c r="A1633" s="1"/>
      <c r="B1633" s="1"/>
      <c r="C1633" s="1"/>
      <c r="K1633" s="8"/>
      <c r="Q1633" s="4"/>
    </row>
    <row r="1634" spans="1:17" x14ac:dyDescent="0.2">
      <c r="A1634" s="1"/>
      <c r="B1634" s="1"/>
      <c r="C1634" s="1"/>
      <c r="K1634" s="8"/>
      <c r="Q1634" s="4"/>
    </row>
    <row r="1635" spans="1:17" x14ac:dyDescent="0.2">
      <c r="A1635" s="1"/>
      <c r="B1635" s="1"/>
      <c r="C1635" s="1"/>
      <c r="K1635" s="8"/>
      <c r="Q1635" s="4"/>
    </row>
    <row r="1636" spans="1:17" x14ac:dyDescent="0.2">
      <c r="A1636" s="1"/>
      <c r="B1636" s="1"/>
      <c r="C1636" s="1"/>
      <c r="K1636" s="8"/>
      <c r="Q1636" s="4"/>
    </row>
    <row r="1637" spans="1:17" x14ac:dyDescent="0.2">
      <c r="A1637" s="1"/>
      <c r="B1637" s="1"/>
      <c r="C1637" s="1"/>
      <c r="K1637" s="8"/>
      <c r="Q1637" s="4"/>
    </row>
    <row r="1638" spans="1:17" x14ac:dyDescent="0.2">
      <c r="A1638" s="1"/>
      <c r="B1638" s="1"/>
      <c r="C1638" s="1"/>
      <c r="K1638" s="8"/>
      <c r="Q1638" s="4"/>
    </row>
    <row r="1639" spans="1:17" x14ac:dyDescent="0.2">
      <c r="A1639" s="1"/>
      <c r="B1639" s="1"/>
      <c r="C1639" s="1"/>
      <c r="K1639" s="8"/>
      <c r="Q1639" s="4"/>
    </row>
    <row r="1640" spans="1:17" x14ac:dyDescent="0.2">
      <c r="A1640" s="1"/>
      <c r="B1640" s="1"/>
      <c r="C1640" s="1"/>
      <c r="K1640" s="8"/>
      <c r="Q1640" s="4"/>
    </row>
    <row r="1641" spans="1:17" x14ac:dyDescent="0.2">
      <c r="A1641" s="1"/>
      <c r="B1641" s="1"/>
      <c r="C1641" s="1"/>
      <c r="K1641" s="8"/>
      <c r="Q1641" s="4"/>
    </row>
    <row r="1642" spans="1:17" x14ac:dyDescent="0.2">
      <c r="A1642" s="1"/>
      <c r="B1642" s="1"/>
      <c r="C1642" s="1"/>
      <c r="K1642" s="8"/>
      <c r="Q1642" s="4"/>
    </row>
    <row r="1643" spans="1:17" x14ac:dyDescent="0.2">
      <c r="A1643" s="1"/>
      <c r="B1643" s="1"/>
      <c r="C1643" s="1"/>
      <c r="K1643" s="8"/>
      <c r="Q1643" s="4"/>
    </row>
    <row r="1644" spans="1:17" x14ac:dyDescent="0.2">
      <c r="A1644" s="1"/>
      <c r="B1644" s="1"/>
      <c r="C1644" s="1"/>
      <c r="K1644" s="8"/>
      <c r="Q1644" s="4"/>
    </row>
    <row r="1645" spans="1:17" x14ac:dyDescent="0.2">
      <c r="A1645" s="1"/>
      <c r="B1645" s="1"/>
      <c r="C1645" s="1"/>
      <c r="K1645" s="8"/>
      <c r="Q1645" s="4"/>
    </row>
    <row r="1646" spans="1:17" x14ac:dyDescent="0.2">
      <c r="A1646" s="1"/>
      <c r="B1646" s="1"/>
      <c r="C1646" s="1"/>
      <c r="K1646" s="8"/>
      <c r="Q1646" s="4"/>
    </row>
    <row r="1647" spans="1:17" x14ac:dyDescent="0.2">
      <c r="A1647" s="1"/>
      <c r="B1647" s="1"/>
      <c r="C1647" s="1"/>
      <c r="K1647" s="8"/>
      <c r="Q1647" s="4"/>
    </row>
    <row r="1648" spans="1:17" x14ac:dyDescent="0.2">
      <c r="A1648" s="1"/>
      <c r="B1648" s="1"/>
      <c r="C1648" s="1"/>
      <c r="K1648" s="8"/>
      <c r="Q1648" s="4"/>
    </row>
    <row r="1649" spans="1:17" x14ac:dyDescent="0.2">
      <c r="A1649" s="1"/>
      <c r="B1649" s="1"/>
      <c r="C1649" s="1"/>
      <c r="K1649" s="8"/>
      <c r="Q1649" s="4"/>
    </row>
    <row r="1650" spans="1:17" x14ac:dyDescent="0.2">
      <c r="A1650" s="1"/>
      <c r="B1650" s="1"/>
      <c r="C1650" s="1"/>
      <c r="K1650" s="8"/>
      <c r="Q1650" s="4"/>
    </row>
    <row r="1651" spans="1:17" x14ac:dyDescent="0.2">
      <c r="A1651" s="1"/>
      <c r="B1651" s="1"/>
      <c r="C1651" s="1"/>
      <c r="K1651" s="8"/>
      <c r="Q1651" s="4"/>
    </row>
    <row r="1652" spans="1:17" x14ac:dyDescent="0.2">
      <c r="A1652" s="1"/>
      <c r="B1652" s="1"/>
      <c r="C1652" s="1"/>
      <c r="K1652" s="8"/>
      <c r="Q1652" s="4"/>
    </row>
    <row r="1653" spans="1:17" x14ac:dyDescent="0.2">
      <c r="A1653" s="1"/>
      <c r="B1653" s="1"/>
      <c r="C1653" s="1"/>
      <c r="K1653" s="8"/>
      <c r="Q1653" s="4"/>
    </row>
    <row r="1654" spans="1:17" x14ac:dyDescent="0.2">
      <c r="A1654" s="1"/>
      <c r="B1654" s="1"/>
      <c r="C1654" s="1"/>
      <c r="K1654" s="8"/>
      <c r="Q1654" s="4"/>
    </row>
    <row r="1655" spans="1:17" x14ac:dyDescent="0.2">
      <c r="A1655" s="1"/>
      <c r="B1655" s="1"/>
      <c r="C1655" s="1"/>
      <c r="K1655" s="8"/>
      <c r="Q1655" s="4"/>
    </row>
    <row r="1656" spans="1:17" x14ac:dyDescent="0.2">
      <c r="A1656" s="1"/>
      <c r="B1656" s="1"/>
      <c r="C1656" s="1"/>
      <c r="K1656" s="8"/>
      <c r="Q1656" s="4"/>
    </row>
    <row r="1657" spans="1:17" x14ac:dyDescent="0.2">
      <c r="A1657" s="1"/>
      <c r="B1657" s="1"/>
      <c r="C1657" s="1"/>
      <c r="K1657" s="8"/>
      <c r="Q1657" s="4"/>
    </row>
    <row r="1658" spans="1:17" x14ac:dyDescent="0.2">
      <c r="A1658" s="1"/>
      <c r="B1658" s="1"/>
      <c r="C1658" s="1"/>
      <c r="K1658" s="8"/>
      <c r="Q1658" s="4"/>
    </row>
    <row r="1659" spans="1:17" x14ac:dyDescent="0.2">
      <c r="A1659" s="1"/>
      <c r="B1659" s="1"/>
      <c r="C1659" s="1"/>
      <c r="K1659" s="8"/>
      <c r="Q1659" s="4"/>
    </row>
    <row r="1660" spans="1:17" x14ac:dyDescent="0.2">
      <c r="A1660" s="1"/>
      <c r="B1660" s="1"/>
      <c r="C1660" s="1"/>
      <c r="K1660" s="8"/>
      <c r="Q1660" s="4"/>
    </row>
    <row r="1661" spans="1:17" x14ac:dyDescent="0.2">
      <c r="A1661" s="1"/>
      <c r="B1661" s="1"/>
      <c r="C1661" s="1"/>
      <c r="K1661" s="8"/>
      <c r="Q1661" s="4"/>
    </row>
    <row r="1662" spans="1:17" x14ac:dyDescent="0.2">
      <c r="A1662" s="1"/>
      <c r="B1662" s="1"/>
      <c r="C1662" s="1"/>
      <c r="K1662" s="8"/>
      <c r="Q1662" s="4"/>
    </row>
    <row r="1663" spans="1:17" x14ac:dyDescent="0.2">
      <c r="A1663" s="1"/>
      <c r="B1663" s="1"/>
      <c r="C1663" s="1"/>
      <c r="K1663" s="8"/>
      <c r="Q1663" s="4"/>
    </row>
    <row r="1664" spans="1:17" x14ac:dyDescent="0.2">
      <c r="A1664" s="1"/>
      <c r="B1664" s="1"/>
      <c r="C1664" s="1"/>
      <c r="K1664" s="8"/>
      <c r="Q1664" s="4"/>
    </row>
    <row r="1665" spans="1:17" x14ac:dyDescent="0.2">
      <c r="A1665" s="1"/>
      <c r="B1665" s="1"/>
      <c r="C1665" s="1"/>
      <c r="K1665" s="8"/>
      <c r="Q1665" s="4"/>
    </row>
    <row r="1666" spans="1:17" x14ac:dyDescent="0.2">
      <c r="A1666" s="1"/>
      <c r="B1666" s="1"/>
      <c r="C1666" s="1"/>
      <c r="K1666" s="8"/>
      <c r="Q1666" s="4"/>
    </row>
    <row r="1667" spans="1:17" x14ac:dyDescent="0.2">
      <c r="A1667" s="1"/>
      <c r="B1667" s="1"/>
      <c r="C1667" s="1"/>
      <c r="K1667" s="8"/>
      <c r="Q1667" s="4"/>
    </row>
    <row r="1668" spans="1:17" x14ac:dyDescent="0.2">
      <c r="A1668" s="1"/>
      <c r="B1668" s="1"/>
      <c r="C1668" s="1"/>
      <c r="K1668" s="8"/>
      <c r="Q1668" s="4"/>
    </row>
    <row r="1669" spans="1:17" x14ac:dyDescent="0.2">
      <c r="A1669" s="1"/>
      <c r="B1669" s="1"/>
      <c r="C1669" s="1"/>
      <c r="K1669" s="8"/>
      <c r="Q1669" s="4"/>
    </row>
    <row r="1670" spans="1:17" x14ac:dyDescent="0.2">
      <c r="A1670" s="1"/>
      <c r="B1670" s="1"/>
      <c r="C1670" s="1"/>
      <c r="K1670" s="8"/>
      <c r="Q1670" s="4"/>
    </row>
    <row r="1671" spans="1:17" x14ac:dyDescent="0.2">
      <c r="A1671" s="1"/>
      <c r="B1671" s="1"/>
      <c r="C1671" s="1"/>
      <c r="K1671" s="8"/>
      <c r="Q1671" s="4"/>
    </row>
    <row r="1672" spans="1:17" x14ac:dyDescent="0.2">
      <c r="A1672" s="1"/>
      <c r="B1672" s="1"/>
      <c r="C1672" s="1"/>
      <c r="K1672" s="8"/>
      <c r="Q1672" s="4"/>
    </row>
    <row r="1673" spans="1:17" x14ac:dyDescent="0.2">
      <c r="A1673" s="1"/>
      <c r="B1673" s="1"/>
      <c r="C1673" s="1"/>
      <c r="K1673" s="8"/>
      <c r="Q1673" s="4"/>
    </row>
    <row r="1674" spans="1:17" x14ac:dyDescent="0.2">
      <c r="A1674" s="1"/>
      <c r="B1674" s="1"/>
      <c r="C1674" s="1"/>
      <c r="K1674" s="8"/>
      <c r="Q1674" s="4"/>
    </row>
    <row r="1675" spans="1:17" x14ac:dyDescent="0.2">
      <c r="A1675" s="1"/>
      <c r="B1675" s="1"/>
      <c r="C1675" s="1"/>
      <c r="K1675" s="8"/>
      <c r="Q1675" s="4"/>
    </row>
    <row r="1676" spans="1:17" x14ac:dyDescent="0.2">
      <c r="A1676" s="1"/>
      <c r="B1676" s="1"/>
      <c r="C1676" s="1"/>
      <c r="K1676" s="8"/>
      <c r="Q1676" s="4"/>
    </row>
    <row r="1677" spans="1:17" x14ac:dyDescent="0.2">
      <c r="A1677" s="1"/>
      <c r="B1677" s="1"/>
      <c r="C1677" s="1"/>
      <c r="K1677" s="8"/>
      <c r="Q1677" s="4"/>
    </row>
    <row r="1678" spans="1:17" x14ac:dyDescent="0.2">
      <c r="A1678" s="1"/>
      <c r="B1678" s="1"/>
      <c r="C1678" s="1"/>
      <c r="K1678" s="8"/>
      <c r="Q1678" s="4"/>
    </row>
    <row r="1679" spans="1:17" x14ac:dyDescent="0.2">
      <c r="A1679" s="1"/>
      <c r="B1679" s="1"/>
      <c r="C1679" s="1"/>
      <c r="K1679" s="8"/>
      <c r="Q1679" s="4"/>
    </row>
    <row r="1680" spans="1:17" x14ac:dyDescent="0.2">
      <c r="A1680" s="1"/>
      <c r="B1680" s="1"/>
      <c r="C1680" s="1"/>
      <c r="K1680" s="8"/>
      <c r="Q1680" s="4"/>
    </row>
    <row r="1681" spans="1:17" x14ac:dyDescent="0.2">
      <c r="A1681" s="1"/>
      <c r="B1681" s="1"/>
      <c r="C1681" s="1"/>
      <c r="K1681" s="8"/>
      <c r="Q1681" s="4"/>
    </row>
    <row r="1682" spans="1:17" x14ac:dyDescent="0.2">
      <c r="A1682" s="1"/>
      <c r="B1682" s="1"/>
      <c r="C1682" s="1"/>
      <c r="K1682" s="8"/>
      <c r="Q1682" s="4"/>
    </row>
    <row r="1683" spans="1:17" x14ac:dyDescent="0.2">
      <c r="A1683" s="1"/>
      <c r="B1683" s="1"/>
      <c r="C1683" s="1"/>
      <c r="K1683" s="8"/>
      <c r="Q1683" s="4"/>
    </row>
    <row r="1684" spans="1:17" x14ac:dyDescent="0.2">
      <c r="A1684" s="1"/>
      <c r="B1684" s="1"/>
      <c r="C1684" s="1"/>
      <c r="K1684" s="8"/>
      <c r="Q1684" s="4"/>
    </row>
    <row r="1685" spans="1:17" x14ac:dyDescent="0.2">
      <c r="A1685" s="1"/>
      <c r="B1685" s="1"/>
      <c r="C1685" s="1"/>
      <c r="K1685" s="8"/>
      <c r="Q1685" s="4"/>
    </row>
    <row r="1686" spans="1:17" x14ac:dyDescent="0.2">
      <c r="A1686" s="1"/>
      <c r="B1686" s="1"/>
      <c r="C1686" s="1"/>
      <c r="K1686" s="8"/>
      <c r="Q1686" s="4"/>
    </row>
    <row r="1687" spans="1:17" x14ac:dyDescent="0.2">
      <c r="A1687" s="1"/>
      <c r="B1687" s="1"/>
      <c r="C1687" s="1"/>
      <c r="K1687" s="8"/>
      <c r="Q1687" s="4"/>
    </row>
    <row r="1688" spans="1:17" x14ac:dyDescent="0.2">
      <c r="A1688" s="1"/>
      <c r="B1688" s="1"/>
      <c r="C1688" s="1"/>
      <c r="K1688" s="8"/>
      <c r="Q1688" s="4"/>
    </row>
    <row r="1689" spans="1:17" x14ac:dyDescent="0.2">
      <c r="A1689" s="1"/>
      <c r="B1689" s="1"/>
      <c r="C1689" s="1"/>
      <c r="K1689" s="8"/>
      <c r="Q1689" s="4"/>
    </row>
    <row r="1690" spans="1:17" x14ac:dyDescent="0.2">
      <c r="A1690" s="1"/>
      <c r="B1690" s="1"/>
      <c r="C1690" s="1"/>
      <c r="K1690" s="8"/>
      <c r="Q1690" s="4"/>
    </row>
    <row r="1691" spans="1:17" x14ac:dyDescent="0.2">
      <c r="A1691" s="1"/>
      <c r="B1691" s="1"/>
      <c r="C1691" s="1"/>
      <c r="K1691" s="8"/>
      <c r="Q1691" s="4"/>
    </row>
    <row r="1692" spans="1:17" x14ac:dyDescent="0.2">
      <c r="A1692" s="1"/>
      <c r="B1692" s="1"/>
      <c r="C1692" s="1"/>
      <c r="K1692" s="8"/>
      <c r="Q1692" s="4"/>
    </row>
    <row r="1693" spans="1:17" x14ac:dyDescent="0.2">
      <c r="A1693" s="1"/>
      <c r="B1693" s="1"/>
      <c r="C1693" s="1"/>
      <c r="K1693" s="8"/>
      <c r="Q1693" s="4"/>
    </row>
    <row r="1694" spans="1:17" x14ac:dyDescent="0.2">
      <c r="A1694" s="1"/>
      <c r="B1694" s="1"/>
      <c r="C1694" s="1"/>
      <c r="K1694" s="8"/>
      <c r="Q1694" s="4"/>
    </row>
    <row r="1695" spans="1:17" x14ac:dyDescent="0.2">
      <c r="A1695" s="1"/>
      <c r="B1695" s="1"/>
      <c r="C1695" s="1"/>
      <c r="K1695" s="8"/>
      <c r="Q1695" s="4"/>
    </row>
    <row r="1696" spans="1:17" x14ac:dyDescent="0.2">
      <c r="A1696" s="1"/>
      <c r="B1696" s="1"/>
      <c r="C1696" s="1"/>
      <c r="K1696" s="8"/>
      <c r="Q1696" s="4"/>
    </row>
    <row r="1697" spans="1:17" x14ac:dyDescent="0.2">
      <c r="A1697" s="1"/>
      <c r="B1697" s="1"/>
      <c r="C1697" s="1"/>
      <c r="K1697" s="8"/>
      <c r="Q1697" s="4"/>
    </row>
    <row r="1698" spans="1:17" x14ac:dyDescent="0.2">
      <c r="A1698" s="1"/>
      <c r="B1698" s="1"/>
      <c r="C1698" s="1"/>
      <c r="K1698" s="8"/>
      <c r="Q1698" s="4"/>
    </row>
    <row r="1699" spans="1:17" x14ac:dyDescent="0.2">
      <c r="A1699" s="1"/>
      <c r="B1699" s="1"/>
      <c r="C1699" s="1"/>
      <c r="K1699" s="8"/>
      <c r="Q1699" s="4"/>
    </row>
    <row r="1700" spans="1:17" x14ac:dyDescent="0.2">
      <c r="A1700" s="1"/>
      <c r="B1700" s="1"/>
      <c r="C1700" s="1"/>
      <c r="K1700" s="8"/>
      <c r="Q1700" s="4"/>
    </row>
    <row r="1701" spans="1:17" x14ac:dyDescent="0.2">
      <c r="A1701" s="1"/>
      <c r="B1701" s="1"/>
      <c r="C1701" s="1"/>
      <c r="K1701" s="8"/>
      <c r="Q1701" s="4"/>
    </row>
    <row r="1702" spans="1:17" x14ac:dyDescent="0.2">
      <c r="A1702" s="1"/>
      <c r="B1702" s="1"/>
      <c r="C1702" s="1"/>
      <c r="K1702" s="8"/>
      <c r="Q1702" s="4"/>
    </row>
    <row r="1703" spans="1:17" x14ac:dyDescent="0.2">
      <c r="A1703" s="1"/>
      <c r="B1703" s="1"/>
      <c r="C1703" s="1"/>
      <c r="K1703" s="8"/>
      <c r="Q1703" s="4"/>
    </row>
    <row r="1704" spans="1:17" x14ac:dyDescent="0.2">
      <c r="A1704" s="1"/>
      <c r="B1704" s="1"/>
      <c r="C1704" s="1"/>
      <c r="K1704" s="8"/>
      <c r="Q1704" s="4"/>
    </row>
    <row r="1705" spans="1:17" x14ac:dyDescent="0.2">
      <c r="A1705" s="1"/>
      <c r="B1705" s="1"/>
      <c r="C1705" s="1"/>
      <c r="K1705" s="8"/>
      <c r="Q1705" s="4"/>
    </row>
    <row r="1706" spans="1:17" x14ac:dyDescent="0.2">
      <c r="A1706" s="1"/>
      <c r="B1706" s="1"/>
      <c r="C1706" s="1"/>
      <c r="K1706" s="8"/>
      <c r="Q1706" s="4"/>
    </row>
    <row r="1707" spans="1:17" x14ac:dyDescent="0.2">
      <c r="A1707" s="1"/>
      <c r="B1707" s="1"/>
      <c r="C1707" s="1"/>
      <c r="K1707" s="8"/>
      <c r="Q1707" s="4"/>
    </row>
    <row r="1708" spans="1:17" x14ac:dyDescent="0.2">
      <c r="A1708" s="1"/>
      <c r="B1708" s="1"/>
      <c r="C1708" s="1"/>
      <c r="K1708" s="8"/>
      <c r="Q1708" s="4"/>
    </row>
    <row r="1709" spans="1:17" x14ac:dyDescent="0.2">
      <c r="A1709" s="1"/>
      <c r="B1709" s="1"/>
      <c r="C1709" s="1"/>
      <c r="K1709" s="8"/>
      <c r="Q1709" s="4"/>
    </row>
    <row r="1710" spans="1:17" x14ac:dyDescent="0.2">
      <c r="A1710" s="1"/>
      <c r="B1710" s="1"/>
      <c r="C1710" s="1"/>
      <c r="K1710" s="8"/>
      <c r="Q1710" s="4"/>
    </row>
    <row r="1711" spans="1:17" x14ac:dyDescent="0.2">
      <c r="A1711" s="1"/>
      <c r="B1711" s="1"/>
      <c r="C1711" s="1"/>
      <c r="K1711" s="8"/>
      <c r="Q1711" s="4"/>
    </row>
    <row r="1712" spans="1:17" x14ac:dyDescent="0.2">
      <c r="A1712" s="1"/>
      <c r="B1712" s="1"/>
      <c r="C1712" s="1"/>
      <c r="K1712" s="8"/>
      <c r="Q1712" s="4"/>
    </row>
    <row r="1713" spans="1:17" x14ac:dyDescent="0.2">
      <c r="A1713" s="1"/>
      <c r="B1713" s="1"/>
      <c r="C1713" s="1"/>
      <c r="K1713" s="8"/>
      <c r="Q1713" s="4"/>
    </row>
    <row r="1714" spans="1:17" x14ac:dyDescent="0.2">
      <c r="A1714" s="1"/>
      <c r="B1714" s="1"/>
      <c r="C1714" s="1"/>
      <c r="K1714" s="8"/>
      <c r="Q1714" s="4"/>
    </row>
    <row r="1715" spans="1:17" x14ac:dyDescent="0.2">
      <c r="A1715" s="1"/>
      <c r="B1715" s="1"/>
      <c r="C1715" s="1"/>
      <c r="K1715" s="8"/>
      <c r="Q1715" s="4"/>
    </row>
    <row r="1716" spans="1:17" x14ac:dyDescent="0.2">
      <c r="A1716" s="1"/>
      <c r="B1716" s="1"/>
      <c r="C1716" s="1"/>
      <c r="K1716" s="8"/>
      <c r="Q1716" s="4"/>
    </row>
    <row r="1717" spans="1:17" x14ac:dyDescent="0.2">
      <c r="A1717" s="1"/>
      <c r="B1717" s="1"/>
      <c r="C1717" s="1"/>
      <c r="K1717" s="8"/>
      <c r="Q1717" s="4"/>
    </row>
    <row r="1718" spans="1:17" x14ac:dyDescent="0.2">
      <c r="A1718" s="1"/>
      <c r="B1718" s="1"/>
      <c r="C1718" s="1"/>
      <c r="K1718" s="8"/>
      <c r="Q1718" s="4"/>
    </row>
    <row r="1719" spans="1:17" x14ac:dyDescent="0.2">
      <c r="A1719" s="1"/>
      <c r="B1719" s="1"/>
      <c r="C1719" s="1"/>
      <c r="K1719" s="8"/>
      <c r="Q1719" s="4"/>
    </row>
    <row r="1720" spans="1:17" x14ac:dyDescent="0.2">
      <c r="A1720" s="1"/>
      <c r="B1720" s="1"/>
      <c r="C1720" s="1"/>
      <c r="K1720" s="8"/>
      <c r="Q1720" s="4"/>
    </row>
    <row r="1721" spans="1:17" x14ac:dyDescent="0.2">
      <c r="A1721" s="1"/>
      <c r="B1721" s="1"/>
      <c r="C1721" s="1"/>
      <c r="K1721" s="8"/>
      <c r="Q1721" s="4"/>
    </row>
    <row r="1722" spans="1:17" x14ac:dyDescent="0.2">
      <c r="A1722" s="1"/>
      <c r="B1722" s="1"/>
      <c r="C1722" s="1"/>
      <c r="K1722" s="8"/>
      <c r="Q1722" s="4"/>
    </row>
    <row r="1723" spans="1:17" x14ac:dyDescent="0.2">
      <c r="A1723" s="1"/>
      <c r="B1723" s="1"/>
      <c r="C1723" s="1"/>
      <c r="K1723" s="8"/>
      <c r="Q1723" s="4"/>
    </row>
    <row r="1724" spans="1:17" x14ac:dyDescent="0.2">
      <c r="A1724" s="1"/>
      <c r="B1724" s="1"/>
      <c r="C1724" s="1"/>
      <c r="K1724" s="8"/>
      <c r="Q1724" s="4"/>
    </row>
    <row r="1725" spans="1:17" x14ac:dyDescent="0.2">
      <c r="A1725" s="1"/>
      <c r="B1725" s="1"/>
      <c r="C1725" s="1"/>
      <c r="K1725" s="8"/>
      <c r="Q1725" s="4"/>
    </row>
    <row r="1726" spans="1:17" x14ac:dyDescent="0.2">
      <c r="A1726" s="1"/>
      <c r="B1726" s="1"/>
      <c r="C1726" s="1"/>
      <c r="K1726" s="8"/>
      <c r="Q1726" s="4"/>
    </row>
    <row r="1727" spans="1:17" x14ac:dyDescent="0.2">
      <c r="A1727" s="1"/>
      <c r="B1727" s="1"/>
      <c r="C1727" s="1"/>
      <c r="K1727" s="8"/>
      <c r="Q1727" s="4"/>
    </row>
    <row r="1728" spans="1:17" x14ac:dyDescent="0.2">
      <c r="A1728" s="1"/>
      <c r="B1728" s="1"/>
      <c r="C1728" s="1"/>
      <c r="K1728" s="8"/>
      <c r="Q1728" s="4"/>
    </row>
    <row r="1729" spans="1:17" x14ac:dyDescent="0.2">
      <c r="A1729" s="1"/>
      <c r="B1729" s="1"/>
      <c r="C1729" s="1"/>
      <c r="K1729" s="8"/>
      <c r="Q1729" s="4"/>
    </row>
    <row r="1730" spans="1:17" x14ac:dyDescent="0.2">
      <c r="A1730" s="1"/>
      <c r="B1730" s="1"/>
      <c r="C1730" s="1"/>
      <c r="K1730" s="8"/>
      <c r="Q1730" s="4"/>
    </row>
    <row r="1731" spans="1:17" x14ac:dyDescent="0.2">
      <c r="A1731" s="1"/>
      <c r="B1731" s="1"/>
      <c r="C1731" s="1"/>
      <c r="K1731" s="8"/>
      <c r="Q1731" s="4"/>
    </row>
    <row r="1732" spans="1:17" x14ac:dyDescent="0.2">
      <c r="A1732" s="1"/>
      <c r="B1732" s="1"/>
      <c r="C1732" s="1"/>
      <c r="K1732" s="8"/>
      <c r="Q1732" s="4"/>
    </row>
    <row r="1733" spans="1:17" x14ac:dyDescent="0.2">
      <c r="A1733" s="1"/>
      <c r="B1733" s="1"/>
      <c r="C1733" s="1"/>
      <c r="K1733" s="8"/>
      <c r="Q1733" s="4"/>
    </row>
    <row r="1734" spans="1:17" x14ac:dyDescent="0.2">
      <c r="A1734" s="1"/>
      <c r="B1734" s="1"/>
      <c r="C1734" s="1"/>
      <c r="K1734" s="8"/>
      <c r="Q1734" s="4"/>
    </row>
    <row r="1735" spans="1:17" x14ac:dyDescent="0.2">
      <c r="A1735" s="1"/>
      <c r="B1735" s="1"/>
      <c r="C1735" s="1"/>
      <c r="K1735" s="8"/>
      <c r="Q1735" s="4"/>
    </row>
    <row r="1736" spans="1:17" x14ac:dyDescent="0.2">
      <c r="A1736" s="1"/>
      <c r="B1736" s="1"/>
      <c r="C1736" s="1"/>
      <c r="K1736" s="8"/>
      <c r="Q1736" s="4"/>
    </row>
    <row r="1737" spans="1:17" x14ac:dyDescent="0.2">
      <c r="A1737" s="1"/>
      <c r="B1737" s="1"/>
      <c r="C1737" s="1"/>
      <c r="K1737" s="8"/>
      <c r="Q1737" s="4"/>
    </row>
    <row r="1738" spans="1:17" x14ac:dyDescent="0.2">
      <c r="A1738" s="1"/>
      <c r="B1738" s="1"/>
      <c r="C1738" s="1"/>
      <c r="K1738" s="8"/>
      <c r="Q1738" s="4"/>
    </row>
    <row r="1739" spans="1:17" x14ac:dyDescent="0.2">
      <c r="A1739" s="1"/>
      <c r="B1739" s="1"/>
      <c r="C1739" s="1"/>
      <c r="K1739" s="8"/>
      <c r="Q1739" s="4"/>
    </row>
    <row r="1740" spans="1:17" x14ac:dyDescent="0.2">
      <c r="A1740" s="1"/>
      <c r="B1740" s="1"/>
      <c r="C1740" s="1"/>
      <c r="K1740" s="8"/>
      <c r="Q1740" s="4"/>
    </row>
    <row r="1741" spans="1:17" x14ac:dyDescent="0.2">
      <c r="A1741" s="1"/>
      <c r="B1741" s="1"/>
      <c r="C1741" s="1"/>
      <c r="K1741" s="8"/>
      <c r="Q1741" s="4"/>
    </row>
    <row r="1742" spans="1:17" x14ac:dyDescent="0.2">
      <c r="A1742" s="1"/>
      <c r="B1742" s="1"/>
      <c r="C1742" s="1"/>
      <c r="K1742" s="8"/>
      <c r="Q1742" s="4"/>
    </row>
    <row r="1743" spans="1:17" x14ac:dyDescent="0.2">
      <c r="A1743" s="1"/>
      <c r="B1743" s="1"/>
      <c r="C1743" s="1"/>
      <c r="K1743" s="8"/>
      <c r="Q1743" s="4"/>
    </row>
    <row r="1744" spans="1:17" x14ac:dyDescent="0.2">
      <c r="A1744" s="1"/>
      <c r="B1744" s="1"/>
      <c r="C1744" s="1"/>
      <c r="K1744" s="8"/>
      <c r="Q1744" s="4"/>
    </row>
    <row r="1745" spans="1:17" x14ac:dyDescent="0.2">
      <c r="A1745" s="1"/>
      <c r="B1745" s="1"/>
      <c r="C1745" s="1"/>
      <c r="K1745" s="8"/>
      <c r="Q1745" s="4"/>
    </row>
    <row r="1746" spans="1:17" x14ac:dyDescent="0.2">
      <c r="A1746" s="1"/>
      <c r="B1746" s="1"/>
      <c r="C1746" s="1"/>
      <c r="K1746" s="8"/>
      <c r="Q1746" s="4"/>
    </row>
    <row r="1747" spans="1:17" x14ac:dyDescent="0.2">
      <c r="A1747" s="1"/>
      <c r="B1747" s="1"/>
      <c r="C1747" s="1"/>
      <c r="K1747" s="8"/>
      <c r="Q1747" s="4"/>
    </row>
    <row r="1748" spans="1:17" x14ac:dyDescent="0.2">
      <c r="A1748" s="1"/>
      <c r="B1748" s="1"/>
      <c r="C1748" s="1"/>
      <c r="K1748" s="8"/>
      <c r="Q1748" s="4"/>
    </row>
    <row r="1749" spans="1:17" x14ac:dyDescent="0.2">
      <c r="A1749" s="1"/>
      <c r="B1749" s="1"/>
      <c r="C1749" s="1"/>
      <c r="K1749" s="8"/>
      <c r="Q1749" s="4"/>
    </row>
    <row r="1750" spans="1:17" x14ac:dyDescent="0.2">
      <c r="A1750" s="1"/>
      <c r="B1750" s="1"/>
      <c r="C1750" s="1"/>
      <c r="K1750" s="8"/>
      <c r="Q1750" s="4"/>
    </row>
    <row r="1751" spans="1:17" x14ac:dyDescent="0.2">
      <c r="A1751" s="1"/>
      <c r="B1751" s="1"/>
      <c r="C1751" s="1"/>
      <c r="K1751" s="8"/>
      <c r="Q1751" s="4"/>
    </row>
    <row r="1752" spans="1:17" x14ac:dyDescent="0.2">
      <c r="A1752" s="1"/>
      <c r="B1752" s="1"/>
      <c r="C1752" s="1"/>
      <c r="K1752" s="8"/>
      <c r="Q1752" s="4"/>
    </row>
    <row r="1753" spans="1:17" x14ac:dyDescent="0.2">
      <c r="A1753" s="1"/>
      <c r="B1753" s="1"/>
      <c r="C1753" s="1"/>
      <c r="K1753" s="8"/>
      <c r="Q1753" s="4"/>
    </row>
    <row r="1754" spans="1:17" x14ac:dyDescent="0.2">
      <c r="A1754" s="1"/>
      <c r="B1754" s="1"/>
      <c r="C1754" s="1"/>
      <c r="K1754" s="8"/>
      <c r="Q1754" s="4"/>
    </row>
    <row r="1755" spans="1:17" x14ac:dyDescent="0.2">
      <c r="A1755" s="1"/>
      <c r="B1755" s="1"/>
      <c r="C1755" s="1"/>
      <c r="K1755" s="8"/>
      <c r="Q1755" s="4"/>
    </row>
    <row r="1756" spans="1:17" x14ac:dyDescent="0.2">
      <c r="A1756" s="1"/>
      <c r="B1756" s="1"/>
      <c r="C1756" s="1"/>
      <c r="K1756" s="8"/>
      <c r="Q1756" s="4"/>
    </row>
    <row r="1757" spans="1:17" x14ac:dyDescent="0.2">
      <c r="A1757" s="1"/>
      <c r="B1757" s="1"/>
      <c r="C1757" s="1"/>
      <c r="K1757" s="8"/>
      <c r="Q1757" s="4"/>
    </row>
    <row r="1758" spans="1:17" x14ac:dyDescent="0.2">
      <c r="A1758" s="1"/>
      <c r="B1758" s="1"/>
      <c r="C1758" s="1"/>
      <c r="K1758" s="8"/>
      <c r="Q1758" s="4"/>
    </row>
    <row r="1759" spans="1:17" x14ac:dyDescent="0.2">
      <c r="A1759" s="1"/>
      <c r="B1759" s="1"/>
      <c r="C1759" s="1"/>
      <c r="K1759" s="8"/>
      <c r="Q1759" s="4"/>
    </row>
    <row r="1760" spans="1:17" x14ac:dyDescent="0.2">
      <c r="A1760" s="1"/>
      <c r="B1760" s="1"/>
      <c r="C1760" s="1"/>
      <c r="K1760" s="8"/>
      <c r="Q1760" s="4"/>
    </row>
    <row r="1761" spans="1:17" x14ac:dyDescent="0.2">
      <c r="A1761" s="1"/>
      <c r="B1761" s="1"/>
      <c r="C1761" s="1"/>
      <c r="K1761" s="8"/>
      <c r="Q1761" s="4"/>
    </row>
    <row r="1762" spans="1:17" x14ac:dyDescent="0.2">
      <c r="A1762" s="1"/>
      <c r="B1762" s="1"/>
      <c r="C1762" s="1"/>
      <c r="K1762" s="8"/>
      <c r="Q1762" s="4"/>
    </row>
    <row r="1763" spans="1:17" x14ac:dyDescent="0.2">
      <c r="A1763" s="1"/>
      <c r="B1763" s="1"/>
      <c r="C1763" s="1"/>
      <c r="K1763" s="8"/>
      <c r="Q1763" s="4"/>
    </row>
    <row r="1764" spans="1:17" x14ac:dyDescent="0.2">
      <c r="A1764" s="1"/>
      <c r="B1764" s="1"/>
      <c r="C1764" s="1"/>
      <c r="K1764" s="8"/>
      <c r="Q1764" s="4"/>
    </row>
    <row r="1765" spans="1:17" x14ac:dyDescent="0.2">
      <c r="A1765" s="1"/>
      <c r="B1765" s="1"/>
      <c r="C1765" s="1"/>
      <c r="K1765" s="8"/>
      <c r="Q1765" s="4"/>
    </row>
    <row r="1766" spans="1:17" x14ac:dyDescent="0.2">
      <c r="A1766" s="1"/>
      <c r="B1766" s="1"/>
      <c r="C1766" s="1"/>
      <c r="K1766" s="8"/>
      <c r="Q1766" s="4"/>
    </row>
    <row r="1767" spans="1:17" x14ac:dyDescent="0.2">
      <c r="A1767" s="1"/>
      <c r="B1767" s="1"/>
      <c r="C1767" s="1"/>
      <c r="K1767" s="8"/>
      <c r="Q1767" s="4"/>
    </row>
    <row r="1768" spans="1:17" x14ac:dyDescent="0.2">
      <c r="A1768" s="1"/>
      <c r="B1768" s="1"/>
      <c r="C1768" s="1"/>
      <c r="K1768" s="8"/>
      <c r="Q1768" s="4"/>
    </row>
    <row r="1769" spans="1:17" x14ac:dyDescent="0.2">
      <c r="A1769" s="1"/>
      <c r="B1769" s="1"/>
      <c r="C1769" s="1"/>
      <c r="K1769" s="8"/>
      <c r="Q1769" s="4"/>
    </row>
    <row r="1770" spans="1:17" x14ac:dyDescent="0.2">
      <c r="A1770" s="1"/>
      <c r="B1770" s="1"/>
      <c r="C1770" s="1"/>
      <c r="K1770" s="8"/>
      <c r="Q1770" s="4"/>
    </row>
    <row r="1771" spans="1:17" x14ac:dyDescent="0.2">
      <c r="A1771" s="1"/>
      <c r="B1771" s="1"/>
      <c r="C1771" s="1"/>
      <c r="K1771" s="8"/>
      <c r="Q1771" s="4"/>
    </row>
    <row r="1772" spans="1:17" x14ac:dyDescent="0.2">
      <c r="A1772" s="1"/>
      <c r="B1772" s="1"/>
      <c r="C1772" s="1"/>
      <c r="K1772" s="8"/>
      <c r="Q1772" s="4"/>
    </row>
    <row r="1773" spans="1:17" x14ac:dyDescent="0.2">
      <c r="A1773" s="1"/>
      <c r="B1773" s="1"/>
      <c r="C1773" s="1"/>
      <c r="K1773" s="8"/>
      <c r="Q1773" s="4"/>
    </row>
    <row r="1774" spans="1:17" x14ac:dyDescent="0.2">
      <c r="A1774" s="1"/>
      <c r="B1774" s="1"/>
      <c r="C1774" s="1"/>
      <c r="K1774" s="8"/>
      <c r="Q1774" s="4"/>
    </row>
    <row r="1775" spans="1:17" x14ac:dyDescent="0.2">
      <c r="A1775" s="1"/>
      <c r="B1775" s="1"/>
      <c r="C1775" s="1"/>
      <c r="K1775" s="8"/>
      <c r="Q1775" s="4"/>
    </row>
    <row r="1776" spans="1:17" x14ac:dyDescent="0.2">
      <c r="A1776" s="1"/>
      <c r="B1776" s="1"/>
      <c r="C1776" s="1"/>
      <c r="K1776" s="8"/>
      <c r="Q1776" s="4"/>
    </row>
    <row r="1777" spans="1:17" x14ac:dyDescent="0.2">
      <c r="A1777" s="1"/>
      <c r="B1777" s="1"/>
      <c r="C1777" s="1"/>
      <c r="K1777" s="8"/>
      <c r="Q1777" s="4"/>
    </row>
    <row r="1778" spans="1:17" x14ac:dyDescent="0.2">
      <c r="A1778" s="1"/>
      <c r="B1778" s="1"/>
      <c r="C1778" s="1"/>
      <c r="K1778" s="8"/>
      <c r="Q1778" s="4"/>
    </row>
    <row r="1779" spans="1:17" x14ac:dyDescent="0.2">
      <c r="A1779" s="1"/>
      <c r="B1779" s="1"/>
      <c r="C1779" s="1"/>
      <c r="K1779" s="8"/>
      <c r="Q1779" s="4"/>
    </row>
    <row r="1780" spans="1:17" x14ac:dyDescent="0.2">
      <c r="A1780" s="1"/>
      <c r="B1780" s="1"/>
      <c r="C1780" s="1"/>
      <c r="K1780" s="8"/>
      <c r="Q1780" s="4"/>
    </row>
    <row r="1781" spans="1:17" x14ac:dyDescent="0.2">
      <c r="A1781" s="1"/>
      <c r="B1781" s="1"/>
      <c r="C1781" s="1"/>
      <c r="K1781" s="8"/>
      <c r="Q1781" s="4"/>
    </row>
    <row r="1782" spans="1:17" x14ac:dyDescent="0.2">
      <c r="A1782" s="1"/>
      <c r="B1782" s="1"/>
      <c r="C1782" s="1"/>
      <c r="K1782" s="8"/>
      <c r="Q1782" s="4"/>
    </row>
    <row r="1783" spans="1:17" x14ac:dyDescent="0.2">
      <c r="A1783" s="1"/>
      <c r="B1783" s="1"/>
      <c r="C1783" s="1"/>
      <c r="K1783" s="8"/>
      <c r="Q1783" s="4"/>
    </row>
    <row r="1784" spans="1:17" x14ac:dyDescent="0.2">
      <c r="A1784" s="1"/>
      <c r="B1784" s="1"/>
      <c r="C1784" s="1"/>
      <c r="K1784" s="8"/>
      <c r="Q1784" s="4"/>
    </row>
    <row r="1785" spans="1:17" x14ac:dyDescent="0.2">
      <c r="A1785" s="1"/>
      <c r="B1785" s="1"/>
      <c r="C1785" s="1"/>
      <c r="K1785" s="8"/>
      <c r="Q1785" s="4"/>
    </row>
    <row r="1786" spans="1:17" x14ac:dyDescent="0.2">
      <c r="A1786" s="1"/>
      <c r="B1786" s="1"/>
      <c r="C1786" s="1"/>
      <c r="K1786" s="8"/>
      <c r="Q1786" s="4"/>
    </row>
    <row r="1787" spans="1:17" x14ac:dyDescent="0.2">
      <c r="A1787" s="1"/>
      <c r="B1787" s="1"/>
      <c r="C1787" s="1"/>
      <c r="K1787" s="8"/>
      <c r="Q1787" s="4"/>
    </row>
    <row r="1788" spans="1:17" x14ac:dyDescent="0.2">
      <c r="A1788" s="1"/>
      <c r="B1788" s="1"/>
      <c r="C1788" s="1"/>
      <c r="K1788" s="8"/>
      <c r="Q1788" s="4"/>
    </row>
    <row r="1789" spans="1:17" x14ac:dyDescent="0.2">
      <c r="A1789" s="1"/>
      <c r="B1789" s="1"/>
      <c r="C1789" s="1"/>
      <c r="K1789" s="8"/>
      <c r="Q1789" s="4"/>
    </row>
    <row r="1790" spans="1:17" x14ac:dyDescent="0.2">
      <c r="A1790" s="1"/>
      <c r="B1790" s="1"/>
      <c r="C1790" s="1"/>
      <c r="K1790" s="8"/>
      <c r="Q1790" s="4"/>
    </row>
    <row r="1791" spans="1:17" x14ac:dyDescent="0.2">
      <c r="A1791" s="1"/>
      <c r="B1791" s="1"/>
      <c r="C1791" s="1"/>
      <c r="K1791" s="8"/>
      <c r="Q1791" s="4"/>
    </row>
    <row r="1792" spans="1:17" x14ac:dyDescent="0.2">
      <c r="A1792" s="1"/>
      <c r="B1792" s="1"/>
      <c r="C1792" s="1"/>
      <c r="K1792" s="8"/>
      <c r="Q1792" s="4"/>
    </row>
    <row r="1793" spans="1:17" x14ac:dyDescent="0.2">
      <c r="A1793" s="1"/>
      <c r="B1793" s="1"/>
      <c r="C1793" s="1"/>
      <c r="K1793" s="8"/>
      <c r="Q1793" s="4"/>
    </row>
    <row r="1794" spans="1:17" x14ac:dyDescent="0.2">
      <c r="A1794" s="1"/>
      <c r="B1794" s="1"/>
      <c r="C1794" s="1"/>
      <c r="K1794" s="8"/>
      <c r="Q1794" s="4"/>
    </row>
    <row r="1795" spans="1:17" x14ac:dyDescent="0.2">
      <c r="A1795" s="1"/>
      <c r="B1795" s="1"/>
      <c r="C1795" s="1"/>
      <c r="K1795" s="8"/>
      <c r="Q1795" s="4"/>
    </row>
    <row r="1796" spans="1:17" x14ac:dyDescent="0.2">
      <c r="A1796" s="1"/>
      <c r="B1796" s="1"/>
      <c r="C1796" s="1"/>
      <c r="K1796" s="8"/>
      <c r="Q1796" s="4"/>
    </row>
    <row r="1797" spans="1:17" x14ac:dyDescent="0.2">
      <c r="A1797" s="1"/>
      <c r="B1797" s="1"/>
      <c r="C1797" s="1"/>
      <c r="K1797" s="8"/>
      <c r="Q1797" s="4"/>
    </row>
    <row r="1798" spans="1:17" x14ac:dyDescent="0.2">
      <c r="A1798" s="1"/>
      <c r="B1798" s="1"/>
      <c r="C1798" s="1"/>
      <c r="K1798" s="8"/>
      <c r="Q1798" s="4"/>
    </row>
    <row r="1799" spans="1:17" x14ac:dyDescent="0.2">
      <c r="A1799" s="1"/>
      <c r="B1799" s="1"/>
      <c r="C1799" s="1"/>
      <c r="K1799" s="8"/>
      <c r="Q1799" s="4"/>
    </row>
    <row r="1800" spans="1:17" x14ac:dyDescent="0.2">
      <c r="A1800" s="1"/>
      <c r="B1800" s="1"/>
      <c r="C1800" s="1"/>
      <c r="K1800" s="8"/>
      <c r="Q1800" s="4"/>
    </row>
    <row r="1801" spans="1:17" x14ac:dyDescent="0.2">
      <c r="A1801" s="1"/>
      <c r="B1801" s="1"/>
      <c r="C1801" s="1"/>
      <c r="K1801" s="8"/>
      <c r="Q1801" s="4"/>
    </row>
    <row r="1802" spans="1:17" x14ac:dyDescent="0.2">
      <c r="A1802" s="1"/>
      <c r="B1802" s="1"/>
      <c r="C1802" s="1"/>
      <c r="K1802" s="8"/>
      <c r="Q1802" s="4"/>
    </row>
    <row r="1803" spans="1:17" x14ac:dyDescent="0.2">
      <c r="A1803" s="1"/>
      <c r="B1803" s="1"/>
      <c r="C1803" s="1"/>
      <c r="K1803" s="8"/>
      <c r="Q1803" s="4"/>
    </row>
    <row r="1804" spans="1:17" x14ac:dyDescent="0.2">
      <c r="A1804" s="1"/>
      <c r="B1804" s="1"/>
      <c r="C1804" s="1"/>
      <c r="K1804" s="8"/>
      <c r="Q1804" s="4"/>
    </row>
    <row r="1805" spans="1:17" x14ac:dyDescent="0.2">
      <c r="A1805" s="1"/>
      <c r="B1805" s="1"/>
      <c r="C1805" s="1"/>
      <c r="K1805" s="8"/>
      <c r="Q1805" s="4"/>
    </row>
    <row r="1806" spans="1:17" x14ac:dyDescent="0.2">
      <c r="A1806" s="1"/>
      <c r="B1806" s="1"/>
      <c r="C1806" s="1"/>
      <c r="K1806" s="8"/>
      <c r="Q1806" s="4"/>
    </row>
    <row r="1807" spans="1:17" x14ac:dyDescent="0.2">
      <c r="A1807" s="1"/>
      <c r="B1807" s="1"/>
      <c r="C1807" s="1"/>
      <c r="K1807" s="8"/>
      <c r="Q1807" s="4"/>
    </row>
    <row r="1808" spans="1:17" x14ac:dyDescent="0.2">
      <c r="A1808" s="1"/>
      <c r="B1808" s="1"/>
      <c r="C1808" s="1"/>
      <c r="K1808" s="8"/>
      <c r="Q1808" s="4"/>
    </row>
    <row r="1809" spans="1:17" x14ac:dyDescent="0.2">
      <c r="A1809" s="1"/>
      <c r="B1809" s="1"/>
      <c r="C1809" s="1"/>
      <c r="K1809" s="8"/>
      <c r="Q1809" s="4"/>
    </row>
    <row r="1810" spans="1:17" x14ac:dyDescent="0.2">
      <c r="A1810" s="1"/>
      <c r="B1810" s="1"/>
      <c r="C1810" s="1"/>
      <c r="K1810" s="8"/>
      <c r="Q1810" s="4"/>
    </row>
    <row r="1811" spans="1:17" x14ac:dyDescent="0.2">
      <c r="A1811" s="1"/>
      <c r="B1811" s="1"/>
      <c r="C1811" s="1"/>
      <c r="K1811" s="8"/>
      <c r="Q1811" s="4"/>
    </row>
    <row r="1812" spans="1:17" x14ac:dyDescent="0.2">
      <c r="A1812" s="1"/>
      <c r="B1812" s="1"/>
      <c r="C1812" s="1"/>
      <c r="K1812" s="8"/>
      <c r="Q1812" s="4"/>
    </row>
    <row r="1813" spans="1:17" x14ac:dyDescent="0.2">
      <c r="A1813" s="1"/>
      <c r="B1813" s="1"/>
      <c r="C1813" s="1"/>
      <c r="K1813" s="8"/>
      <c r="Q1813" s="4"/>
    </row>
    <row r="1814" spans="1:17" x14ac:dyDescent="0.2">
      <c r="A1814" s="1"/>
      <c r="B1814" s="1"/>
      <c r="C1814" s="1"/>
      <c r="K1814" s="8"/>
      <c r="Q1814" s="4"/>
    </row>
    <row r="1815" spans="1:17" x14ac:dyDescent="0.2">
      <c r="A1815" s="1"/>
      <c r="B1815" s="1"/>
      <c r="C1815" s="1"/>
      <c r="K1815" s="8"/>
      <c r="Q1815" s="4"/>
    </row>
    <row r="1816" spans="1:17" x14ac:dyDescent="0.2">
      <c r="A1816" s="1"/>
      <c r="B1816" s="1"/>
      <c r="C1816" s="1"/>
      <c r="K1816" s="8"/>
      <c r="Q1816" s="4"/>
    </row>
    <row r="1817" spans="1:17" x14ac:dyDescent="0.2">
      <c r="A1817" s="1"/>
      <c r="B1817" s="1"/>
      <c r="C1817" s="1"/>
      <c r="K1817" s="8"/>
      <c r="Q1817" s="4"/>
    </row>
    <row r="1818" spans="1:17" x14ac:dyDescent="0.2">
      <c r="A1818" s="1"/>
      <c r="B1818" s="1"/>
      <c r="C1818" s="1"/>
      <c r="K1818" s="8"/>
      <c r="Q1818" s="4"/>
    </row>
    <row r="1819" spans="1:17" x14ac:dyDescent="0.2">
      <c r="A1819" s="1"/>
      <c r="B1819" s="1"/>
      <c r="C1819" s="1"/>
      <c r="K1819" s="8"/>
      <c r="Q1819" s="4"/>
    </row>
    <row r="1820" spans="1:17" x14ac:dyDescent="0.2">
      <c r="A1820" s="1"/>
      <c r="B1820" s="1"/>
      <c r="C1820" s="1"/>
      <c r="K1820" s="8"/>
      <c r="Q1820" s="4"/>
    </row>
    <row r="1821" spans="1:17" x14ac:dyDescent="0.2">
      <c r="A1821" s="1"/>
      <c r="B1821" s="1"/>
      <c r="C1821" s="1"/>
      <c r="K1821" s="8"/>
      <c r="Q1821" s="4"/>
    </row>
    <row r="1822" spans="1:17" x14ac:dyDescent="0.2">
      <c r="A1822" s="1"/>
      <c r="B1822" s="1"/>
      <c r="C1822" s="1"/>
      <c r="K1822" s="8"/>
      <c r="Q1822" s="4"/>
    </row>
    <row r="1823" spans="1:17" x14ac:dyDescent="0.2">
      <c r="A1823" s="1"/>
      <c r="B1823" s="1"/>
      <c r="C1823" s="1"/>
      <c r="K1823" s="8"/>
      <c r="Q1823" s="4"/>
    </row>
    <row r="1824" spans="1:17" x14ac:dyDescent="0.2">
      <c r="A1824" s="1"/>
      <c r="B1824" s="1"/>
      <c r="C1824" s="1"/>
      <c r="K1824" s="8"/>
      <c r="Q1824" s="4"/>
    </row>
    <row r="1825" spans="1:17" x14ac:dyDescent="0.2">
      <c r="A1825" s="1"/>
      <c r="B1825" s="1"/>
      <c r="C1825" s="1"/>
      <c r="K1825" s="8"/>
      <c r="Q1825" s="4"/>
    </row>
    <row r="1826" spans="1:17" x14ac:dyDescent="0.2">
      <c r="A1826" s="1"/>
      <c r="B1826" s="1"/>
      <c r="C1826" s="1"/>
      <c r="K1826" s="8"/>
      <c r="Q1826" s="4"/>
    </row>
    <row r="1827" spans="1:17" x14ac:dyDescent="0.2">
      <c r="A1827" s="1"/>
      <c r="B1827" s="1"/>
      <c r="C1827" s="1"/>
      <c r="K1827" s="8"/>
      <c r="Q1827" s="4"/>
    </row>
    <row r="1828" spans="1:17" x14ac:dyDescent="0.2">
      <c r="A1828" s="1"/>
      <c r="B1828" s="1"/>
      <c r="C1828" s="1"/>
      <c r="K1828" s="8"/>
      <c r="Q1828" s="4"/>
    </row>
    <row r="1829" spans="1:17" x14ac:dyDescent="0.2">
      <c r="A1829" s="1"/>
      <c r="B1829" s="1"/>
      <c r="C1829" s="1"/>
      <c r="K1829" s="8"/>
      <c r="Q1829" s="4"/>
    </row>
    <row r="1830" spans="1:17" x14ac:dyDescent="0.2">
      <c r="A1830" s="1"/>
      <c r="B1830" s="1"/>
      <c r="C1830" s="1"/>
      <c r="K1830" s="8"/>
      <c r="Q1830" s="4"/>
    </row>
    <row r="1831" spans="1:17" x14ac:dyDescent="0.2">
      <c r="A1831" s="1"/>
      <c r="B1831" s="1"/>
      <c r="C1831" s="1"/>
      <c r="K1831" s="8"/>
      <c r="Q1831" s="4"/>
    </row>
    <row r="1832" spans="1:17" x14ac:dyDescent="0.2">
      <c r="A1832" s="1"/>
      <c r="B1832" s="1"/>
      <c r="C1832" s="1"/>
      <c r="K1832" s="8"/>
      <c r="Q1832" s="4"/>
    </row>
    <row r="1833" spans="1:17" x14ac:dyDescent="0.2">
      <c r="A1833" s="1"/>
      <c r="B1833" s="1"/>
      <c r="C1833" s="1"/>
      <c r="K1833" s="8"/>
      <c r="Q1833" s="4"/>
    </row>
    <row r="1834" spans="1:17" x14ac:dyDescent="0.2">
      <c r="A1834" s="1"/>
      <c r="B1834" s="1"/>
      <c r="C1834" s="1"/>
      <c r="K1834" s="8"/>
      <c r="Q1834" s="4"/>
    </row>
    <row r="1835" spans="1:17" x14ac:dyDescent="0.2">
      <c r="A1835" s="1"/>
      <c r="B1835" s="1"/>
      <c r="C1835" s="1"/>
      <c r="K1835" s="8"/>
      <c r="Q1835" s="4"/>
    </row>
    <row r="1836" spans="1:17" x14ac:dyDescent="0.2">
      <c r="A1836" s="1"/>
      <c r="B1836" s="1"/>
      <c r="C1836" s="1"/>
      <c r="K1836" s="8"/>
      <c r="Q1836" s="4"/>
    </row>
    <row r="1837" spans="1:17" x14ac:dyDescent="0.2">
      <c r="A1837" s="1"/>
      <c r="B1837" s="1"/>
      <c r="C1837" s="1"/>
      <c r="K1837" s="8"/>
      <c r="Q1837" s="4"/>
    </row>
    <row r="1838" spans="1:17" x14ac:dyDescent="0.2">
      <c r="A1838" s="1"/>
      <c r="B1838" s="1"/>
      <c r="C1838" s="1"/>
      <c r="K1838" s="8"/>
      <c r="Q1838" s="4"/>
    </row>
    <row r="1839" spans="1:17" x14ac:dyDescent="0.2">
      <c r="A1839" s="1"/>
      <c r="B1839" s="1"/>
      <c r="C1839" s="1"/>
      <c r="K1839" s="8"/>
      <c r="Q1839" s="4"/>
    </row>
    <row r="1840" spans="1:17" x14ac:dyDescent="0.2">
      <c r="A1840" s="1"/>
      <c r="B1840" s="1"/>
      <c r="C1840" s="1"/>
      <c r="K1840" s="8"/>
      <c r="Q1840" s="4"/>
    </row>
    <row r="1841" spans="1:17" x14ac:dyDescent="0.2">
      <c r="A1841" s="1"/>
      <c r="B1841" s="1"/>
      <c r="C1841" s="1"/>
      <c r="K1841" s="8"/>
      <c r="Q1841" s="4"/>
    </row>
    <row r="1842" spans="1:17" x14ac:dyDescent="0.2">
      <c r="A1842" s="1"/>
      <c r="B1842" s="1"/>
      <c r="C1842" s="1"/>
      <c r="K1842" s="8"/>
      <c r="Q1842" s="4"/>
    </row>
    <row r="1843" spans="1:17" x14ac:dyDescent="0.2">
      <c r="A1843" s="1"/>
      <c r="B1843" s="1"/>
      <c r="C1843" s="1"/>
      <c r="K1843" s="8"/>
      <c r="Q1843" s="4"/>
    </row>
    <row r="1844" spans="1:17" x14ac:dyDescent="0.2">
      <c r="A1844" s="1"/>
      <c r="B1844" s="1"/>
      <c r="C1844" s="1"/>
      <c r="K1844" s="8"/>
      <c r="Q1844" s="4"/>
    </row>
    <row r="1845" spans="1:17" x14ac:dyDescent="0.2">
      <c r="A1845" s="1"/>
      <c r="B1845" s="1"/>
      <c r="C1845" s="1"/>
      <c r="K1845" s="8"/>
      <c r="Q1845" s="4"/>
    </row>
    <row r="1846" spans="1:17" x14ac:dyDescent="0.2">
      <c r="A1846" s="1"/>
      <c r="B1846" s="1"/>
      <c r="C1846" s="1"/>
      <c r="K1846" s="8"/>
      <c r="Q1846" s="4"/>
    </row>
    <row r="1847" spans="1:17" x14ac:dyDescent="0.2">
      <c r="A1847" s="1"/>
      <c r="B1847" s="1"/>
      <c r="C1847" s="1"/>
      <c r="K1847" s="8"/>
      <c r="Q1847" s="4"/>
    </row>
    <row r="1848" spans="1:17" x14ac:dyDescent="0.2">
      <c r="A1848" s="1"/>
      <c r="B1848" s="1"/>
      <c r="C1848" s="1"/>
      <c r="K1848" s="8"/>
      <c r="Q1848" s="4"/>
    </row>
    <row r="1849" spans="1:17" x14ac:dyDescent="0.2">
      <c r="A1849" s="1"/>
      <c r="B1849" s="1"/>
      <c r="C1849" s="1"/>
      <c r="K1849" s="8"/>
      <c r="Q1849" s="4"/>
    </row>
    <row r="1850" spans="1:17" x14ac:dyDescent="0.2">
      <c r="A1850" s="1"/>
      <c r="B1850" s="1"/>
      <c r="C1850" s="1"/>
      <c r="K1850" s="8"/>
      <c r="Q1850" s="4"/>
    </row>
    <row r="1851" spans="1:17" x14ac:dyDescent="0.2">
      <c r="A1851" s="1"/>
      <c r="B1851" s="1"/>
      <c r="C1851" s="1"/>
      <c r="K1851" s="8"/>
      <c r="Q1851" s="4"/>
    </row>
    <row r="1852" spans="1:17" x14ac:dyDescent="0.2">
      <c r="A1852" s="1"/>
      <c r="B1852" s="1"/>
      <c r="C1852" s="1"/>
      <c r="K1852" s="8"/>
      <c r="Q1852" s="4"/>
    </row>
    <row r="1853" spans="1:17" x14ac:dyDescent="0.2">
      <c r="A1853" s="1"/>
      <c r="B1853" s="1"/>
      <c r="C1853" s="1"/>
      <c r="K1853" s="8"/>
      <c r="Q1853" s="4"/>
    </row>
    <row r="1854" spans="1:17" x14ac:dyDescent="0.2">
      <c r="A1854" s="1"/>
      <c r="B1854" s="1"/>
      <c r="C1854" s="1"/>
      <c r="K1854" s="8"/>
      <c r="Q1854" s="4"/>
    </row>
    <row r="1855" spans="1:17" x14ac:dyDescent="0.2">
      <c r="A1855" s="1"/>
      <c r="B1855" s="1"/>
      <c r="C1855" s="1"/>
      <c r="K1855" s="8"/>
      <c r="Q1855" s="4"/>
    </row>
    <row r="1856" spans="1:17" x14ac:dyDescent="0.2">
      <c r="A1856" s="1"/>
      <c r="B1856" s="1"/>
      <c r="C1856" s="1"/>
      <c r="K1856" s="8"/>
      <c r="Q1856" s="4"/>
    </row>
    <row r="1857" spans="1:17" x14ac:dyDescent="0.2">
      <c r="A1857" s="1"/>
      <c r="B1857" s="1"/>
      <c r="C1857" s="1"/>
      <c r="K1857" s="8"/>
      <c r="Q1857" s="4"/>
    </row>
    <row r="1858" spans="1:17" x14ac:dyDescent="0.2">
      <c r="A1858" s="1"/>
      <c r="B1858" s="1"/>
      <c r="C1858" s="1"/>
      <c r="K1858" s="8"/>
      <c r="Q1858" s="4"/>
    </row>
    <row r="1859" spans="1:17" x14ac:dyDescent="0.2">
      <c r="A1859" s="1"/>
      <c r="B1859" s="1"/>
      <c r="C1859" s="1"/>
      <c r="K1859" s="8"/>
      <c r="Q1859" s="4"/>
    </row>
    <row r="1860" spans="1:17" x14ac:dyDescent="0.2">
      <c r="A1860" s="1"/>
      <c r="B1860" s="1"/>
      <c r="C1860" s="1"/>
      <c r="K1860" s="8"/>
      <c r="Q1860" s="4"/>
    </row>
    <row r="1861" spans="1:17" x14ac:dyDescent="0.2">
      <c r="A1861" s="1"/>
      <c r="B1861" s="1"/>
      <c r="C1861" s="1"/>
      <c r="K1861" s="8"/>
      <c r="Q1861" s="4"/>
    </row>
    <row r="1862" spans="1:17" x14ac:dyDescent="0.2">
      <c r="A1862" s="1"/>
      <c r="B1862" s="1"/>
      <c r="C1862" s="1"/>
      <c r="K1862" s="8"/>
      <c r="Q1862" s="4"/>
    </row>
    <row r="1863" spans="1:17" x14ac:dyDescent="0.2">
      <c r="A1863" s="1"/>
      <c r="B1863" s="1"/>
      <c r="C1863" s="1"/>
      <c r="K1863" s="8"/>
      <c r="Q1863" s="4"/>
    </row>
    <row r="1864" spans="1:17" x14ac:dyDescent="0.2">
      <c r="A1864" s="1"/>
      <c r="B1864" s="1"/>
      <c r="C1864" s="1"/>
      <c r="K1864" s="8"/>
      <c r="Q1864" s="4"/>
    </row>
    <row r="1865" spans="1:17" x14ac:dyDescent="0.2">
      <c r="A1865" s="1"/>
      <c r="B1865" s="1"/>
      <c r="C1865" s="1"/>
      <c r="K1865" s="8"/>
      <c r="Q1865" s="4"/>
    </row>
    <row r="1866" spans="1:17" x14ac:dyDescent="0.2">
      <c r="A1866" s="1"/>
      <c r="B1866" s="1"/>
      <c r="C1866" s="1"/>
      <c r="K1866" s="8"/>
      <c r="Q1866" s="4"/>
    </row>
    <row r="1867" spans="1:17" x14ac:dyDescent="0.2">
      <c r="A1867" s="1"/>
      <c r="B1867" s="1"/>
      <c r="C1867" s="1"/>
      <c r="K1867" s="8"/>
      <c r="Q1867" s="4"/>
    </row>
    <row r="1868" spans="1:17" x14ac:dyDescent="0.2">
      <c r="A1868" s="1"/>
      <c r="B1868" s="1"/>
      <c r="C1868" s="1"/>
      <c r="K1868" s="8"/>
      <c r="Q1868" s="4"/>
    </row>
    <row r="1869" spans="1:17" x14ac:dyDescent="0.2">
      <c r="A1869" s="1"/>
      <c r="B1869" s="1"/>
      <c r="C1869" s="1"/>
      <c r="K1869" s="8"/>
      <c r="Q1869" s="4"/>
    </row>
    <row r="1870" spans="1:17" x14ac:dyDescent="0.2">
      <c r="A1870" s="1"/>
      <c r="B1870" s="1"/>
      <c r="C1870" s="1"/>
      <c r="K1870" s="8"/>
      <c r="Q1870" s="4"/>
    </row>
    <row r="1871" spans="1:17" x14ac:dyDescent="0.2">
      <c r="A1871" s="1"/>
      <c r="B1871" s="1"/>
      <c r="C1871" s="1"/>
      <c r="K1871" s="8"/>
      <c r="Q1871" s="4"/>
    </row>
    <row r="1872" spans="1:17" x14ac:dyDescent="0.2">
      <c r="A1872" s="1"/>
      <c r="B1872" s="1"/>
      <c r="C1872" s="1"/>
      <c r="K1872" s="8"/>
      <c r="Q1872" s="4"/>
    </row>
    <row r="1873" spans="1:17" x14ac:dyDescent="0.2">
      <c r="A1873" s="1"/>
      <c r="B1873" s="1"/>
      <c r="C1873" s="1"/>
      <c r="K1873" s="8"/>
      <c r="Q1873" s="4"/>
    </row>
    <row r="1874" spans="1:17" x14ac:dyDescent="0.2">
      <c r="A1874" s="1"/>
      <c r="B1874" s="1"/>
      <c r="C1874" s="1"/>
      <c r="K1874" s="8"/>
      <c r="Q1874" s="4"/>
    </row>
    <row r="1875" spans="1:17" x14ac:dyDescent="0.2">
      <c r="A1875" s="1"/>
      <c r="B1875" s="1"/>
      <c r="C1875" s="1"/>
      <c r="K1875" s="8"/>
      <c r="Q1875" s="4"/>
    </row>
    <row r="1876" spans="1:17" x14ac:dyDescent="0.2">
      <c r="A1876" s="1"/>
      <c r="B1876" s="1"/>
      <c r="C1876" s="1"/>
      <c r="K1876" s="8"/>
      <c r="Q1876" s="4"/>
    </row>
    <row r="1877" spans="1:17" x14ac:dyDescent="0.2">
      <c r="A1877" s="1"/>
      <c r="B1877" s="1"/>
      <c r="C1877" s="1"/>
      <c r="K1877" s="8"/>
      <c r="Q1877" s="4"/>
    </row>
    <row r="1878" spans="1:17" x14ac:dyDescent="0.2">
      <c r="A1878" s="1"/>
      <c r="B1878" s="1"/>
      <c r="C1878" s="1"/>
      <c r="K1878" s="8"/>
      <c r="Q1878" s="4"/>
    </row>
    <row r="1879" spans="1:17" x14ac:dyDescent="0.2">
      <c r="A1879" s="1"/>
      <c r="B1879" s="1"/>
      <c r="C1879" s="1"/>
      <c r="K1879" s="8"/>
      <c r="Q1879" s="4"/>
    </row>
    <row r="1880" spans="1:17" x14ac:dyDescent="0.2">
      <c r="A1880" s="1"/>
      <c r="B1880" s="1"/>
      <c r="C1880" s="1"/>
      <c r="K1880" s="8"/>
      <c r="Q1880" s="4"/>
    </row>
    <row r="1881" spans="1:17" x14ac:dyDescent="0.2">
      <c r="A1881" s="1"/>
      <c r="B1881" s="1"/>
      <c r="C1881" s="1"/>
      <c r="K1881" s="8"/>
      <c r="Q1881" s="4"/>
    </row>
    <row r="1882" spans="1:17" x14ac:dyDescent="0.2">
      <c r="A1882" s="1"/>
      <c r="B1882" s="1"/>
      <c r="C1882" s="1"/>
      <c r="K1882" s="8"/>
      <c r="Q1882" s="4"/>
    </row>
    <row r="1883" spans="1:17" x14ac:dyDescent="0.2">
      <c r="A1883" s="1"/>
      <c r="B1883" s="1"/>
      <c r="C1883" s="1"/>
      <c r="K1883" s="8"/>
      <c r="Q1883" s="4"/>
    </row>
    <row r="1884" spans="1:17" x14ac:dyDescent="0.2">
      <c r="A1884" s="1"/>
      <c r="B1884" s="1"/>
      <c r="C1884" s="1"/>
      <c r="K1884" s="8"/>
      <c r="Q1884" s="4"/>
    </row>
    <row r="1885" spans="1:17" x14ac:dyDescent="0.2">
      <c r="A1885" s="1"/>
      <c r="B1885" s="1"/>
      <c r="C1885" s="1"/>
      <c r="K1885" s="8"/>
      <c r="Q1885" s="4"/>
    </row>
    <row r="1886" spans="1:17" x14ac:dyDescent="0.2">
      <c r="A1886" s="1"/>
      <c r="B1886" s="1"/>
      <c r="C1886" s="1"/>
      <c r="K1886" s="8"/>
      <c r="Q1886" s="4"/>
    </row>
    <row r="1887" spans="1:17" x14ac:dyDescent="0.2">
      <c r="A1887" s="1"/>
      <c r="B1887" s="1"/>
      <c r="C1887" s="1"/>
      <c r="K1887" s="8"/>
      <c r="Q1887" s="4"/>
    </row>
    <row r="1888" spans="1:17" x14ac:dyDescent="0.2">
      <c r="A1888" s="1"/>
      <c r="B1888" s="1"/>
      <c r="C1888" s="1"/>
      <c r="K1888" s="8"/>
      <c r="Q1888" s="4"/>
    </row>
    <row r="1889" spans="1:17" x14ac:dyDescent="0.2">
      <c r="A1889" s="1"/>
      <c r="B1889" s="1"/>
      <c r="C1889" s="1"/>
      <c r="K1889" s="8"/>
      <c r="Q1889" s="4"/>
    </row>
    <row r="1890" spans="1:17" x14ac:dyDescent="0.2">
      <c r="A1890" s="1"/>
      <c r="B1890" s="1"/>
      <c r="C1890" s="1"/>
      <c r="K1890" s="8"/>
      <c r="Q1890" s="4"/>
    </row>
    <row r="1891" spans="1:17" x14ac:dyDescent="0.2">
      <c r="A1891" s="1"/>
      <c r="B1891" s="1"/>
      <c r="C1891" s="1"/>
      <c r="K1891" s="8"/>
      <c r="Q1891" s="4"/>
    </row>
    <row r="1892" spans="1:17" x14ac:dyDescent="0.2">
      <c r="A1892" s="1"/>
      <c r="B1892" s="1"/>
      <c r="C1892" s="1"/>
      <c r="K1892" s="8"/>
      <c r="Q1892" s="4"/>
    </row>
    <row r="1893" spans="1:17" x14ac:dyDescent="0.2">
      <c r="A1893" s="1"/>
      <c r="B1893" s="1"/>
      <c r="C1893" s="1"/>
      <c r="K1893" s="8"/>
      <c r="Q1893" s="4"/>
    </row>
    <row r="1894" spans="1:17" x14ac:dyDescent="0.2">
      <c r="A1894" s="1"/>
      <c r="B1894" s="1"/>
      <c r="C1894" s="1"/>
      <c r="K1894" s="8"/>
      <c r="Q1894" s="4"/>
    </row>
    <row r="1895" spans="1:17" x14ac:dyDescent="0.2">
      <c r="A1895" s="1"/>
      <c r="B1895" s="1"/>
      <c r="C1895" s="1"/>
      <c r="K1895" s="8"/>
      <c r="Q1895" s="4"/>
    </row>
    <row r="1896" spans="1:17" x14ac:dyDescent="0.2">
      <c r="A1896" s="1"/>
      <c r="B1896" s="1"/>
      <c r="C1896" s="1"/>
      <c r="K1896" s="8"/>
      <c r="Q1896" s="4"/>
    </row>
    <row r="1897" spans="1:17" x14ac:dyDescent="0.2">
      <c r="A1897" s="1"/>
      <c r="B1897" s="1"/>
      <c r="C1897" s="1"/>
      <c r="K1897" s="8"/>
      <c r="Q1897" s="4"/>
    </row>
    <row r="1898" spans="1:17" x14ac:dyDescent="0.2">
      <c r="A1898" s="1"/>
      <c r="B1898" s="1"/>
      <c r="C1898" s="1"/>
      <c r="K1898" s="8"/>
      <c r="Q1898" s="4"/>
    </row>
    <row r="1899" spans="1:17" x14ac:dyDescent="0.2">
      <c r="A1899" s="1"/>
      <c r="B1899" s="1"/>
      <c r="C1899" s="1"/>
      <c r="K1899" s="8"/>
      <c r="Q1899" s="4"/>
    </row>
    <row r="1900" spans="1:17" x14ac:dyDescent="0.2">
      <c r="A1900" s="1"/>
      <c r="B1900" s="1"/>
      <c r="C1900" s="1"/>
      <c r="K1900" s="8"/>
      <c r="Q1900" s="4"/>
    </row>
    <row r="1901" spans="1:17" x14ac:dyDescent="0.2">
      <c r="A1901" s="1"/>
      <c r="B1901" s="1"/>
      <c r="C1901" s="1"/>
      <c r="K1901" s="8"/>
      <c r="Q1901" s="4"/>
    </row>
    <row r="1902" spans="1:17" x14ac:dyDescent="0.2">
      <c r="A1902" s="1"/>
      <c r="B1902" s="1"/>
      <c r="C1902" s="1"/>
      <c r="K1902" s="8"/>
      <c r="Q1902" s="4"/>
    </row>
    <row r="1903" spans="1:17" x14ac:dyDescent="0.2">
      <c r="A1903" s="1"/>
      <c r="B1903" s="1"/>
      <c r="C1903" s="1"/>
      <c r="K1903" s="8"/>
      <c r="Q1903" s="4"/>
    </row>
    <row r="1904" spans="1:17" x14ac:dyDescent="0.2">
      <c r="A1904" s="1"/>
      <c r="B1904" s="1"/>
      <c r="C1904" s="1"/>
      <c r="K1904" s="8"/>
      <c r="Q1904" s="4"/>
    </row>
    <row r="1905" spans="1:17" x14ac:dyDescent="0.2">
      <c r="A1905" s="1"/>
      <c r="B1905" s="1"/>
      <c r="C1905" s="1"/>
      <c r="K1905" s="8"/>
      <c r="Q1905" s="4"/>
    </row>
    <row r="1906" spans="1:17" x14ac:dyDescent="0.2">
      <c r="A1906" s="1"/>
      <c r="B1906" s="1"/>
      <c r="C1906" s="1"/>
      <c r="K1906" s="8"/>
      <c r="Q1906" s="4"/>
    </row>
    <row r="1907" spans="1:17" x14ac:dyDescent="0.2">
      <c r="A1907" s="1"/>
      <c r="B1907" s="1"/>
      <c r="C1907" s="1"/>
      <c r="K1907" s="8"/>
      <c r="Q1907" s="4"/>
    </row>
    <row r="1908" spans="1:17" x14ac:dyDescent="0.2">
      <c r="A1908" s="1"/>
      <c r="B1908" s="1"/>
      <c r="C1908" s="1"/>
      <c r="K1908" s="8"/>
      <c r="Q1908" s="4"/>
    </row>
    <row r="1909" spans="1:17" x14ac:dyDescent="0.2">
      <c r="A1909" s="1"/>
      <c r="B1909" s="1"/>
      <c r="C1909" s="1"/>
      <c r="K1909" s="8"/>
      <c r="Q1909" s="4"/>
    </row>
    <row r="1910" spans="1:17" x14ac:dyDescent="0.2">
      <c r="A1910" s="1"/>
      <c r="B1910" s="1"/>
      <c r="C1910" s="1"/>
      <c r="K1910" s="8"/>
      <c r="Q1910" s="4"/>
    </row>
    <row r="1911" spans="1:17" x14ac:dyDescent="0.2">
      <c r="A1911" s="1"/>
      <c r="B1911" s="1"/>
      <c r="C1911" s="1"/>
      <c r="K1911" s="8"/>
      <c r="Q1911" s="4"/>
    </row>
    <row r="1912" spans="1:17" x14ac:dyDescent="0.2">
      <c r="A1912" s="1"/>
      <c r="B1912" s="1"/>
      <c r="C1912" s="1"/>
      <c r="K1912" s="8"/>
      <c r="Q1912" s="4"/>
    </row>
    <row r="1913" spans="1:17" x14ac:dyDescent="0.2">
      <c r="A1913" s="1"/>
      <c r="B1913" s="1"/>
      <c r="C1913" s="1"/>
      <c r="K1913" s="8"/>
      <c r="Q1913" s="4"/>
    </row>
    <row r="1914" spans="1:17" x14ac:dyDescent="0.2">
      <c r="A1914" s="1"/>
      <c r="B1914" s="1"/>
      <c r="C1914" s="1"/>
      <c r="K1914" s="8"/>
      <c r="Q1914" s="4"/>
    </row>
    <row r="1915" spans="1:17" x14ac:dyDescent="0.2">
      <c r="A1915" s="1"/>
      <c r="B1915" s="1"/>
      <c r="C1915" s="1"/>
      <c r="K1915" s="8"/>
      <c r="Q1915" s="4"/>
    </row>
    <row r="1916" spans="1:17" x14ac:dyDescent="0.2">
      <c r="A1916" s="1"/>
      <c r="B1916" s="1"/>
      <c r="C1916" s="1"/>
      <c r="K1916" s="8"/>
      <c r="Q1916" s="4"/>
    </row>
    <row r="1917" spans="1:17" x14ac:dyDescent="0.2">
      <c r="A1917" s="1"/>
      <c r="B1917" s="1"/>
      <c r="C1917" s="1"/>
      <c r="K1917" s="8"/>
      <c r="Q1917" s="4"/>
    </row>
    <row r="1918" spans="1:17" x14ac:dyDescent="0.2">
      <c r="A1918" s="1"/>
      <c r="B1918" s="1"/>
      <c r="C1918" s="1"/>
      <c r="K1918" s="8"/>
      <c r="Q1918" s="4"/>
    </row>
    <row r="1919" spans="1:17" x14ac:dyDescent="0.2">
      <c r="A1919" s="1"/>
      <c r="B1919" s="1"/>
      <c r="C1919" s="1"/>
      <c r="K1919" s="8"/>
      <c r="Q1919" s="4"/>
    </row>
    <row r="1920" spans="1:17" x14ac:dyDescent="0.2">
      <c r="A1920" s="1"/>
      <c r="B1920" s="1"/>
      <c r="C1920" s="1"/>
      <c r="K1920" s="8"/>
      <c r="Q1920" s="4"/>
    </row>
    <row r="1921" spans="1:17" x14ac:dyDescent="0.2">
      <c r="A1921" s="1"/>
      <c r="B1921" s="1"/>
      <c r="C1921" s="1"/>
      <c r="K1921" s="8"/>
      <c r="Q1921" s="4"/>
    </row>
    <row r="1922" spans="1:17" x14ac:dyDescent="0.2">
      <c r="A1922" s="1"/>
      <c r="B1922" s="1"/>
      <c r="C1922" s="1"/>
      <c r="K1922" s="8"/>
      <c r="Q1922" s="4"/>
    </row>
    <row r="1923" spans="1:17" x14ac:dyDescent="0.2">
      <c r="A1923" s="1"/>
      <c r="B1923" s="1"/>
      <c r="C1923" s="1"/>
      <c r="K1923" s="8"/>
      <c r="Q1923" s="4"/>
    </row>
    <row r="1924" spans="1:17" x14ac:dyDescent="0.2">
      <c r="A1924" s="1"/>
      <c r="B1924" s="1"/>
      <c r="C1924" s="1"/>
      <c r="K1924" s="8"/>
      <c r="Q1924" s="4"/>
    </row>
    <row r="1925" spans="1:17" x14ac:dyDescent="0.2">
      <c r="A1925" s="1"/>
      <c r="B1925" s="1"/>
      <c r="C1925" s="1"/>
      <c r="K1925" s="8"/>
      <c r="Q1925" s="4"/>
    </row>
    <row r="1926" spans="1:17" x14ac:dyDescent="0.2">
      <c r="A1926" s="1"/>
      <c r="B1926" s="1"/>
      <c r="C1926" s="1"/>
      <c r="K1926" s="8"/>
      <c r="Q1926" s="4"/>
    </row>
    <row r="1927" spans="1:17" x14ac:dyDescent="0.2">
      <c r="A1927" s="1"/>
      <c r="B1927" s="1"/>
      <c r="C1927" s="1"/>
      <c r="K1927" s="8"/>
      <c r="Q1927" s="4"/>
    </row>
    <row r="1928" spans="1:17" x14ac:dyDescent="0.2">
      <c r="A1928" s="1"/>
      <c r="B1928" s="1"/>
      <c r="C1928" s="1"/>
      <c r="K1928" s="8"/>
      <c r="Q1928" s="4"/>
    </row>
    <row r="1929" spans="1:17" x14ac:dyDescent="0.2">
      <c r="A1929" s="1"/>
      <c r="B1929" s="1"/>
      <c r="C1929" s="1"/>
      <c r="K1929" s="8"/>
      <c r="Q1929" s="4"/>
    </row>
    <row r="1930" spans="1:17" x14ac:dyDescent="0.2">
      <c r="A1930" s="1"/>
      <c r="B1930" s="1"/>
      <c r="C1930" s="1"/>
      <c r="K1930" s="8"/>
      <c r="Q1930" s="4"/>
    </row>
    <row r="1931" spans="1:17" x14ac:dyDescent="0.2">
      <c r="A1931" s="1"/>
      <c r="B1931" s="1"/>
      <c r="C1931" s="1"/>
      <c r="K1931" s="8"/>
      <c r="Q1931" s="4"/>
    </row>
    <row r="1932" spans="1:17" x14ac:dyDescent="0.2">
      <c r="A1932" s="1"/>
      <c r="B1932" s="1"/>
      <c r="C1932" s="1"/>
      <c r="K1932" s="8"/>
      <c r="Q1932" s="4"/>
    </row>
    <row r="1933" spans="1:17" x14ac:dyDescent="0.2">
      <c r="A1933" s="1"/>
      <c r="B1933" s="1"/>
      <c r="C1933" s="1"/>
      <c r="K1933" s="8"/>
      <c r="Q1933" s="4"/>
    </row>
    <row r="1934" spans="1:17" x14ac:dyDescent="0.2">
      <c r="A1934" s="1"/>
      <c r="B1934" s="1"/>
      <c r="C1934" s="1"/>
      <c r="K1934" s="8"/>
      <c r="Q1934" s="4"/>
    </row>
    <row r="1935" spans="1:17" x14ac:dyDescent="0.2">
      <c r="A1935" s="1"/>
      <c r="B1935" s="1"/>
      <c r="C1935" s="1"/>
      <c r="K1935" s="8"/>
      <c r="Q1935" s="4"/>
    </row>
    <row r="1936" spans="1:17" x14ac:dyDescent="0.2">
      <c r="A1936" s="1"/>
      <c r="B1936" s="1"/>
      <c r="C1936" s="1"/>
      <c r="K1936" s="8"/>
      <c r="Q1936" s="4"/>
    </row>
    <row r="1937" spans="1:17" x14ac:dyDescent="0.2">
      <c r="A1937" s="1"/>
      <c r="B1937" s="1"/>
      <c r="C1937" s="1"/>
      <c r="K1937" s="8"/>
      <c r="Q1937" s="4"/>
    </row>
    <row r="1938" spans="1:17" x14ac:dyDescent="0.2">
      <c r="A1938" s="1"/>
      <c r="B1938" s="1"/>
      <c r="C1938" s="1"/>
      <c r="K1938" s="8"/>
      <c r="Q1938" s="4"/>
    </row>
    <row r="1939" spans="1:17" x14ac:dyDescent="0.2">
      <c r="A1939" s="1"/>
      <c r="B1939" s="1"/>
      <c r="C1939" s="1"/>
      <c r="K1939" s="8"/>
      <c r="Q1939" s="4"/>
    </row>
    <row r="1940" spans="1:17" x14ac:dyDescent="0.2">
      <c r="A1940" s="1"/>
      <c r="B1940" s="1"/>
      <c r="C1940" s="1"/>
      <c r="K1940" s="8"/>
      <c r="Q1940" s="4"/>
    </row>
    <row r="1941" spans="1:17" x14ac:dyDescent="0.2">
      <c r="A1941" s="1"/>
      <c r="B1941" s="1"/>
      <c r="C1941" s="1"/>
      <c r="K1941" s="8"/>
      <c r="Q1941" s="4"/>
    </row>
    <row r="1942" spans="1:17" x14ac:dyDescent="0.2">
      <c r="A1942" s="1"/>
      <c r="B1942" s="1"/>
      <c r="C1942" s="1"/>
      <c r="K1942" s="8"/>
      <c r="Q1942" s="4"/>
    </row>
    <row r="1943" spans="1:17" x14ac:dyDescent="0.2">
      <c r="A1943" s="1"/>
      <c r="B1943" s="1"/>
      <c r="C1943" s="1"/>
      <c r="K1943" s="8"/>
      <c r="Q1943" s="4"/>
    </row>
    <row r="1944" spans="1:17" x14ac:dyDescent="0.2">
      <c r="A1944" s="1"/>
      <c r="B1944" s="1"/>
      <c r="C1944" s="1"/>
      <c r="K1944" s="8"/>
      <c r="Q1944" s="4"/>
    </row>
    <row r="1945" spans="1:17" x14ac:dyDescent="0.2">
      <c r="A1945" s="1"/>
      <c r="B1945" s="1"/>
      <c r="C1945" s="1"/>
      <c r="K1945" s="8"/>
      <c r="Q1945" s="4"/>
    </row>
    <row r="1946" spans="1:17" x14ac:dyDescent="0.2">
      <c r="A1946" s="1"/>
      <c r="B1946" s="1"/>
      <c r="C1946" s="1"/>
      <c r="K1946" s="8"/>
      <c r="Q1946" s="4"/>
    </row>
    <row r="1947" spans="1:17" x14ac:dyDescent="0.2">
      <c r="A1947" s="1"/>
      <c r="B1947" s="1"/>
      <c r="C1947" s="1"/>
      <c r="K1947" s="8"/>
      <c r="Q1947" s="4"/>
    </row>
    <row r="1948" spans="1:17" x14ac:dyDescent="0.2">
      <c r="A1948" s="1"/>
      <c r="B1948" s="1"/>
      <c r="C1948" s="1"/>
      <c r="K1948" s="8"/>
      <c r="Q1948" s="4"/>
    </row>
    <row r="1949" spans="1:17" x14ac:dyDescent="0.2">
      <c r="A1949" s="1"/>
      <c r="B1949" s="1"/>
      <c r="C1949" s="1"/>
      <c r="K1949" s="8"/>
      <c r="Q1949" s="4"/>
    </row>
    <row r="1950" spans="1:17" x14ac:dyDescent="0.2">
      <c r="A1950" s="1"/>
      <c r="B1950" s="1"/>
      <c r="C1950" s="1"/>
      <c r="K1950" s="8"/>
      <c r="Q1950" s="4"/>
    </row>
    <row r="1951" spans="1:17" x14ac:dyDescent="0.2">
      <c r="A1951" s="1"/>
      <c r="B1951" s="1"/>
      <c r="C1951" s="1"/>
      <c r="K1951" s="8"/>
      <c r="Q1951" s="4"/>
    </row>
    <row r="1952" spans="1:17" x14ac:dyDescent="0.2">
      <c r="A1952" s="1"/>
      <c r="B1952" s="1"/>
      <c r="C1952" s="1"/>
      <c r="K1952" s="8"/>
      <c r="Q1952" s="4"/>
    </row>
    <row r="1953" spans="1:17" x14ac:dyDescent="0.2">
      <c r="A1953" s="1"/>
      <c r="B1953" s="1"/>
      <c r="C1953" s="1"/>
      <c r="K1953" s="8"/>
      <c r="Q1953" s="4"/>
    </row>
    <row r="1954" spans="1:17" x14ac:dyDescent="0.2">
      <c r="A1954" s="1"/>
      <c r="B1954" s="1"/>
      <c r="C1954" s="1"/>
      <c r="K1954" s="8"/>
      <c r="Q1954" s="4"/>
    </row>
    <row r="1955" spans="1:17" x14ac:dyDescent="0.2">
      <c r="A1955" s="1"/>
      <c r="B1955" s="1"/>
      <c r="C1955" s="1"/>
      <c r="K1955" s="8"/>
      <c r="Q1955" s="4"/>
    </row>
    <row r="1956" spans="1:17" x14ac:dyDescent="0.2">
      <c r="A1956" s="1"/>
      <c r="B1956" s="1"/>
      <c r="C1956" s="1"/>
      <c r="K1956" s="8"/>
      <c r="Q1956" s="4"/>
    </row>
    <row r="1957" spans="1:17" x14ac:dyDescent="0.2">
      <c r="A1957" s="1"/>
      <c r="B1957" s="1"/>
      <c r="C1957" s="1"/>
      <c r="K1957" s="8"/>
      <c r="Q1957" s="4"/>
    </row>
    <row r="1958" spans="1:17" x14ac:dyDescent="0.2">
      <c r="A1958" s="1"/>
      <c r="B1958" s="1"/>
      <c r="C1958" s="1"/>
      <c r="K1958" s="8"/>
      <c r="Q1958" s="4"/>
    </row>
    <row r="1959" spans="1:17" x14ac:dyDescent="0.2">
      <c r="A1959" s="1"/>
      <c r="B1959" s="1"/>
      <c r="C1959" s="1"/>
      <c r="K1959" s="8"/>
      <c r="Q1959" s="4"/>
    </row>
    <row r="1960" spans="1:17" x14ac:dyDescent="0.2">
      <c r="A1960" s="1"/>
      <c r="B1960" s="1"/>
      <c r="C1960" s="1"/>
      <c r="K1960" s="8"/>
      <c r="Q1960" s="4"/>
    </row>
    <row r="1961" spans="1:17" x14ac:dyDescent="0.2">
      <c r="A1961" s="1"/>
      <c r="B1961" s="1"/>
      <c r="C1961" s="1"/>
      <c r="K1961" s="8"/>
      <c r="Q1961" s="4"/>
    </row>
    <row r="1962" spans="1:17" x14ac:dyDescent="0.2">
      <c r="A1962" s="1"/>
      <c r="B1962" s="1"/>
      <c r="C1962" s="1"/>
      <c r="K1962" s="8"/>
      <c r="Q1962" s="4"/>
    </row>
    <row r="1963" spans="1:17" x14ac:dyDescent="0.2">
      <c r="A1963" s="1"/>
      <c r="B1963" s="1"/>
      <c r="C1963" s="1"/>
      <c r="K1963" s="8"/>
      <c r="Q1963" s="4"/>
    </row>
    <row r="1964" spans="1:17" x14ac:dyDescent="0.2">
      <c r="A1964" s="1"/>
      <c r="B1964" s="1"/>
      <c r="C1964" s="1"/>
      <c r="K1964" s="8"/>
      <c r="Q1964" s="4"/>
    </row>
    <row r="1965" spans="1:17" x14ac:dyDescent="0.2">
      <c r="A1965" s="1"/>
      <c r="B1965" s="1"/>
      <c r="C1965" s="1"/>
      <c r="K1965" s="8"/>
      <c r="Q1965" s="4"/>
    </row>
    <row r="1966" spans="1:17" x14ac:dyDescent="0.2">
      <c r="A1966" s="1"/>
      <c r="B1966" s="1"/>
      <c r="C1966" s="1"/>
      <c r="K1966" s="8"/>
      <c r="Q1966" s="4"/>
    </row>
    <row r="1967" spans="1:17" x14ac:dyDescent="0.2">
      <c r="A1967" s="1"/>
      <c r="B1967" s="1"/>
      <c r="C1967" s="1"/>
      <c r="K1967" s="8"/>
      <c r="Q1967" s="4"/>
    </row>
    <row r="1968" spans="1:17" x14ac:dyDescent="0.2">
      <c r="A1968" s="1"/>
      <c r="B1968" s="1"/>
      <c r="C1968" s="1"/>
      <c r="K1968" s="8"/>
      <c r="Q1968" s="4"/>
    </row>
    <row r="1969" spans="1:17" x14ac:dyDescent="0.2">
      <c r="A1969" s="1"/>
      <c r="B1969" s="1"/>
      <c r="C1969" s="1"/>
      <c r="K1969" s="8"/>
      <c r="Q1969" s="4"/>
    </row>
    <row r="1970" spans="1:17" x14ac:dyDescent="0.2">
      <c r="A1970" s="1"/>
      <c r="B1970" s="1"/>
      <c r="C1970" s="1"/>
      <c r="K1970" s="8"/>
      <c r="Q1970" s="4"/>
    </row>
    <row r="1971" spans="1:17" x14ac:dyDescent="0.2">
      <c r="A1971" s="1"/>
      <c r="B1971" s="1"/>
      <c r="C1971" s="1"/>
      <c r="K1971" s="8"/>
      <c r="Q1971" s="4"/>
    </row>
    <row r="1972" spans="1:17" x14ac:dyDescent="0.2">
      <c r="A1972" s="1"/>
      <c r="B1972" s="1"/>
      <c r="C1972" s="1"/>
      <c r="K1972" s="8"/>
      <c r="Q1972" s="4"/>
    </row>
    <row r="1973" spans="1:17" x14ac:dyDescent="0.2">
      <c r="A1973" s="1"/>
      <c r="B1973" s="1"/>
      <c r="C1973" s="1"/>
      <c r="K1973" s="8"/>
      <c r="Q1973" s="4"/>
    </row>
    <row r="1974" spans="1:17" x14ac:dyDescent="0.2">
      <c r="A1974" s="1"/>
      <c r="B1974" s="1"/>
      <c r="C1974" s="1"/>
      <c r="K1974" s="8"/>
      <c r="Q1974" s="4"/>
    </row>
    <row r="1975" spans="1:17" x14ac:dyDescent="0.2">
      <c r="A1975" s="1"/>
      <c r="B1975" s="1"/>
      <c r="C1975" s="1"/>
      <c r="K1975" s="8"/>
      <c r="Q1975" s="4"/>
    </row>
    <row r="1976" spans="1:17" x14ac:dyDescent="0.2">
      <c r="A1976" s="1"/>
      <c r="B1976" s="1"/>
      <c r="C1976" s="1"/>
      <c r="K1976" s="8"/>
      <c r="Q1976" s="4"/>
    </row>
    <row r="1977" spans="1:17" x14ac:dyDescent="0.2">
      <c r="A1977" s="1"/>
      <c r="B1977" s="1"/>
      <c r="C1977" s="1"/>
      <c r="K1977" s="8"/>
      <c r="Q1977" s="4"/>
    </row>
    <row r="1978" spans="1:17" x14ac:dyDescent="0.2">
      <c r="A1978" s="1"/>
      <c r="B1978" s="1"/>
      <c r="C1978" s="1"/>
      <c r="K1978" s="8"/>
      <c r="Q1978" s="4"/>
    </row>
    <row r="1979" spans="1:17" x14ac:dyDescent="0.2">
      <c r="A1979" s="1"/>
      <c r="B1979" s="1"/>
      <c r="C1979" s="1"/>
      <c r="K1979" s="8"/>
      <c r="Q1979" s="4"/>
    </row>
    <row r="1980" spans="1:17" x14ac:dyDescent="0.2">
      <c r="A1980" s="1"/>
      <c r="B1980" s="1"/>
      <c r="C1980" s="1"/>
      <c r="K1980" s="8"/>
      <c r="Q1980" s="4"/>
    </row>
    <row r="1981" spans="1:17" x14ac:dyDescent="0.2">
      <c r="A1981" s="1"/>
      <c r="B1981" s="1"/>
      <c r="C1981" s="1"/>
      <c r="K1981" s="8"/>
      <c r="Q1981" s="4"/>
    </row>
    <row r="1982" spans="1:17" x14ac:dyDescent="0.2">
      <c r="A1982" s="1"/>
      <c r="B1982" s="1"/>
      <c r="C1982" s="1"/>
      <c r="K1982" s="8"/>
      <c r="Q1982" s="4"/>
    </row>
    <row r="1983" spans="1:17" x14ac:dyDescent="0.2">
      <c r="A1983" s="1"/>
      <c r="B1983" s="1"/>
      <c r="C1983" s="1"/>
      <c r="K1983" s="8"/>
      <c r="Q1983" s="4"/>
    </row>
    <row r="1984" spans="1:17" x14ac:dyDescent="0.2">
      <c r="A1984" s="1"/>
      <c r="B1984" s="1"/>
      <c r="C1984" s="1"/>
      <c r="K1984" s="8"/>
      <c r="Q1984" s="4"/>
    </row>
    <row r="1985" spans="1:17" x14ac:dyDescent="0.2">
      <c r="A1985" s="1"/>
      <c r="B1985" s="1"/>
      <c r="C1985" s="1"/>
      <c r="K1985" s="8"/>
      <c r="Q1985" s="4"/>
    </row>
    <row r="1986" spans="1:17" x14ac:dyDescent="0.2">
      <c r="A1986" s="1"/>
      <c r="B1986" s="1"/>
      <c r="C1986" s="1"/>
      <c r="K1986" s="8"/>
      <c r="Q1986" s="4"/>
    </row>
    <row r="1987" spans="1:17" x14ac:dyDescent="0.2">
      <c r="A1987" s="1"/>
      <c r="B1987" s="1"/>
      <c r="C1987" s="1"/>
      <c r="K1987" s="8"/>
      <c r="Q1987" s="4"/>
    </row>
    <row r="1988" spans="1:17" x14ac:dyDescent="0.2">
      <c r="A1988" s="1"/>
      <c r="B1988" s="1"/>
      <c r="C1988" s="1"/>
      <c r="K1988" s="8"/>
      <c r="Q1988" s="4"/>
    </row>
    <row r="1989" spans="1:17" x14ac:dyDescent="0.2">
      <c r="A1989" s="1"/>
      <c r="B1989" s="1"/>
      <c r="C1989" s="1"/>
      <c r="K1989" s="8"/>
      <c r="Q1989" s="4"/>
    </row>
    <row r="1990" spans="1:17" x14ac:dyDescent="0.2">
      <c r="A1990" s="1"/>
      <c r="B1990" s="1"/>
      <c r="C1990" s="1"/>
      <c r="K1990" s="8"/>
      <c r="Q1990" s="4"/>
    </row>
    <row r="1991" spans="1:17" x14ac:dyDescent="0.2">
      <c r="A1991" s="1"/>
      <c r="B1991" s="1"/>
      <c r="C1991" s="1"/>
      <c r="K1991" s="8"/>
      <c r="Q1991" s="4"/>
    </row>
    <row r="1992" spans="1:17" x14ac:dyDescent="0.2">
      <c r="A1992" s="1"/>
      <c r="B1992" s="1"/>
      <c r="C1992" s="1"/>
      <c r="K1992" s="8"/>
      <c r="Q1992" s="4"/>
    </row>
    <row r="1993" spans="1:17" x14ac:dyDescent="0.2">
      <c r="A1993" s="1"/>
      <c r="B1993" s="1"/>
      <c r="C1993" s="1"/>
      <c r="K1993" s="8"/>
      <c r="Q1993" s="4"/>
    </row>
    <row r="1994" spans="1:17" x14ac:dyDescent="0.2">
      <c r="A1994" s="1"/>
      <c r="B1994" s="1"/>
      <c r="C1994" s="1"/>
      <c r="K1994" s="8"/>
      <c r="Q1994" s="4"/>
    </row>
    <row r="1995" spans="1:17" x14ac:dyDescent="0.2">
      <c r="A1995" s="1"/>
      <c r="B1995" s="1"/>
      <c r="C1995" s="1"/>
      <c r="K1995" s="8"/>
      <c r="Q1995" s="4"/>
    </row>
    <row r="1996" spans="1:17" x14ac:dyDescent="0.2">
      <c r="A1996" s="1"/>
      <c r="B1996" s="1"/>
      <c r="C1996" s="1"/>
      <c r="K1996" s="8"/>
      <c r="Q1996" s="4"/>
    </row>
    <row r="1997" spans="1:17" x14ac:dyDescent="0.2">
      <c r="A1997" s="1"/>
      <c r="B1997" s="1"/>
      <c r="C1997" s="1"/>
      <c r="K1997" s="8"/>
      <c r="Q1997" s="4"/>
    </row>
    <row r="1998" spans="1:17" x14ac:dyDescent="0.2">
      <c r="A1998" s="1"/>
      <c r="B1998" s="1"/>
      <c r="C1998" s="1"/>
      <c r="K1998" s="8"/>
      <c r="Q1998" s="4"/>
    </row>
    <row r="1999" spans="1:17" x14ac:dyDescent="0.2">
      <c r="A1999" s="1"/>
      <c r="B1999" s="1"/>
      <c r="C1999" s="1"/>
      <c r="K1999" s="8"/>
      <c r="Q1999" s="4"/>
    </row>
    <row r="2000" spans="1:17" x14ac:dyDescent="0.2">
      <c r="A2000" s="1"/>
      <c r="B2000" s="1"/>
      <c r="C2000" s="1"/>
      <c r="K2000" s="8"/>
      <c r="Q2000" s="4"/>
    </row>
    <row r="2001" spans="1:17" x14ac:dyDescent="0.2">
      <c r="A2001" s="1"/>
      <c r="B2001" s="1"/>
      <c r="C2001" s="1"/>
      <c r="K2001" s="8"/>
      <c r="Q2001" s="4"/>
    </row>
    <row r="2002" spans="1:17" x14ac:dyDescent="0.2">
      <c r="A2002" s="1"/>
      <c r="B2002" s="1"/>
      <c r="C2002" s="1"/>
      <c r="K2002" s="8"/>
      <c r="Q2002" s="4"/>
    </row>
    <row r="2003" spans="1:17" x14ac:dyDescent="0.2">
      <c r="A2003" s="1"/>
      <c r="B2003" s="1"/>
      <c r="C2003" s="1"/>
      <c r="K2003" s="8"/>
      <c r="Q2003" s="4"/>
    </row>
    <row r="2004" spans="1:17" x14ac:dyDescent="0.2">
      <c r="A2004" s="1"/>
      <c r="B2004" s="1"/>
      <c r="C2004" s="1"/>
      <c r="K2004" s="8"/>
      <c r="Q2004" s="4"/>
    </row>
    <row r="2005" spans="1:17" x14ac:dyDescent="0.2">
      <c r="A2005" s="1"/>
      <c r="B2005" s="1"/>
      <c r="C2005" s="1"/>
      <c r="K2005" s="8"/>
      <c r="Q2005" s="4"/>
    </row>
    <row r="2006" spans="1:17" x14ac:dyDescent="0.2">
      <c r="A2006" s="1"/>
      <c r="B2006" s="1"/>
      <c r="C2006" s="1"/>
      <c r="K2006" s="8"/>
      <c r="Q2006" s="4"/>
    </row>
    <row r="2007" spans="1:17" x14ac:dyDescent="0.2">
      <c r="A2007" s="1"/>
      <c r="B2007" s="1"/>
      <c r="C2007" s="1"/>
      <c r="K2007" s="8"/>
      <c r="Q2007" s="4"/>
    </row>
    <row r="2008" spans="1:17" x14ac:dyDescent="0.2">
      <c r="A2008" s="1"/>
      <c r="B2008" s="1"/>
      <c r="C2008" s="1"/>
      <c r="K2008" s="8"/>
      <c r="Q2008" s="4"/>
    </row>
    <row r="2009" spans="1:17" x14ac:dyDescent="0.2">
      <c r="A2009" s="1"/>
      <c r="B2009" s="1"/>
      <c r="C2009" s="1"/>
      <c r="K2009" s="8"/>
      <c r="Q2009" s="4"/>
    </row>
    <row r="2010" spans="1:17" x14ac:dyDescent="0.2">
      <c r="A2010" s="1"/>
      <c r="B2010" s="1"/>
      <c r="C2010" s="1"/>
      <c r="K2010" s="8"/>
      <c r="Q2010" s="4"/>
    </row>
    <row r="2011" spans="1:17" x14ac:dyDescent="0.2">
      <c r="A2011" s="1"/>
      <c r="B2011" s="1"/>
      <c r="C2011" s="1"/>
      <c r="K2011" s="8"/>
      <c r="Q2011" s="4"/>
    </row>
    <row r="2012" spans="1:17" x14ac:dyDescent="0.2">
      <c r="A2012" s="1"/>
      <c r="B2012" s="1"/>
      <c r="C2012" s="1"/>
      <c r="K2012" s="8"/>
      <c r="Q2012" s="4"/>
    </row>
    <row r="2013" spans="1:17" x14ac:dyDescent="0.2">
      <c r="A2013" s="1"/>
      <c r="B2013" s="1"/>
      <c r="C2013" s="1"/>
      <c r="K2013" s="8"/>
      <c r="Q2013" s="4"/>
    </row>
    <row r="2014" spans="1:17" x14ac:dyDescent="0.2">
      <c r="A2014" s="1"/>
      <c r="B2014" s="1"/>
      <c r="C2014" s="1"/>
      <c r="K2014" s="8"/>
      <c r="Q2014" s="4"/>
    </row>
    <row r="2015" spans="1:17" x14ac:dyDescent="0.2">
      <c r="A2015" s="1"/>
      <c r="B2015" s="1"/>
      <c r="C2015" s="1"/>
      <c r="K2015" s="8"/>
      <c r="Q2015" s="4"/>
    </row>
    <row r="2016" spans="1:17" x14ac:dyDescent="0.2">
      <c r="A2016" s="1"/>
      <c r="B2016" s="1"/>
      <c r="C2016" s="1"/>
      <c r="K2016" s="8"/>
      <c r="Q2016" s="4"/>
    </row>
    <row r="2017" spans="1:17" x14ac:dyDescent="0.2">
      <c r="A2017" s="1"/>
      <c r="B2017" s="1"/>
      <c r="C2017" s="1"/>
      <c r="K2017" s="8"/>
      <c r="Q2017" s="4"/>
    </row>
    <row r="2018" spans="1:17" x14ac:dyDescent="0.2">
      <c r="A2018" s="1"/>
      <c r="B2018" s="1"/>
      <c r="C2018" s="1"/>
      <c r="K2018" s="8"/>
      <c r="Q2018" s="4"/>
    </row>
    <row r="2019" spans="1:17" x14ac:dyDescent="0.2">
      <c r="A2019" s="1"/>
      <c r="B2019" s="1"/>
      <c r="C2019" s="1"/>
      <c r="K2019" s="8"/>
      <c r="Q2019" s="4"/>
    </row>
    <row r="2020" spans="1:17" x14ac:dyDescent="0.2">
      <c r="A2020" s="1"/>
      <c r="B2020" s="1"/>
      <c r="C2020" s="1"/>
      <c r="K2020" s="8"/>
      <c r="Q2020" s="4"/>
    </row>
    <row r="2021" spans="1:17" x14ac:dyDescent="0.2">
      <c r="A2021" s="1"/>
      <c r="B2021" s="1"/>
      <c r="C2021" s="1"/>
      <c r="K2021" s="8"/>
      <c r="Q2021" s="4"/>
    </row>
    <row r="2022" spans="1:17" x14ac:dyDescent="0.2">
      <c r="A2022" s="1"/>
      <c r="B2022" s="1"/>
      <c r="C2022" s="1"/>
      <c r="K2022" s="8"/>
      <c r="Q2022" s="4"/>
    </row>
    <row r="2023" spans="1:17" x14ac:dyDescent="0.2">
      <c r="A2023" s="1"/>
      <c r="B2023" s="1"/>
      <c r="C2023" s="1"/>
      <c r="K2023" s="8"/>
      <c r="Q2023" s="4"/>
    </row>
    <row r="2024" spans="1:17" x14ac:dyDescent="0.2">
      <c r="A2024" s="1"/>
      <c r="B2024" s="1"/>
      <c r="C2024" s="1"/>
      <c r="K2024" s="8"/>
      <c r="Q2024" s="4"/>
    </row>
    <row r="2025" spans="1:17" x14ac:dyDescent="0.2">
      <c r="A2025" s="1"/>
      <c r="B2025" s="1"/>
      <c r="C2025" s="1"/>
      <c r="K2025" s="8"/>
      <c r="Q2025" s="4"/>
    </row>
    <row r="2026" spans="1:17" x14ac:dyDescent="0.2">
      <c r="A2026" s="1"/>
      <c r="B2026" s="1"/>
      <c r="C2026" s="1"/>
      <c r="K2026" s="8"/>
      <c r="Q2026" s="4"/>
    </row>
    <row r="2027" spans="1:17" x14ac:dyDescent="0.2">
      <c r="A2027" s="1"/>
      <c r="B2027" s="1"/>
      <c r="C2027" s="1"/>
      <c r="K2027" s="8"/>
      <c r="Q2027" s="4"/>
    </row>
    <row r="2028" spans="1:17" x14ac:dyDescent="0.2">
      <c r="A2028" s="1"/>
      <c r="B2028" s="1"/>
      <c r="C2028" s="1"/>
      <c r="K2028" s="8"/>
      <c r="Q2028" s="4"/>
    </row>
    <row r="2029" spans="1:17" x14ac:dyDescent="0.2">
      <c r="A2029" s="1"/>
      <c r="B2029" s="1"/>
      <c r="C2029" s="1"/>
      <c r="K2029" s="8"/>
      <c r="Q2029" s="4"/>
    </row>
    <row r="2030" spans="1:17" x14ac:dyDescent="0.2">
      <c r="A2030" s="1"/>
      <c r="B2030" s="1"/>
      <c r="C2030" s="1"/>
      <c r="K2030" s="8"/>
      <c r="Q2030" s="4"/>
    </row>
    <row r="2031" spans="1:17" x14ac:dyDescent="0.2">
      <c r="A2031" s="1"/>
      <c r="B2031" s="1"/>
      <c r="C2031" s="1"/>
      <c r="K2031" s="8"/>
      <c r="Q2031" s="4"/>
    </row>
    <row r="2032" spans="1:17" x14ac:dyDescent="0.2">
      <c r="A2032" s="1"/>
      <c r="B2032" s="1"/>
      <c r="C2032" s="1"/>
      <c r="K2032" s="8"/>
      <c r="Q2032" s="4"/>
    </row>
    <row r="2033" spans="1:17" x14ac:dyDescent="0.2">
      <c r="A2033" s="1"/>
      <c r="B2033" s="1"/>
      <c r="C2033" s="1"/>
      <c r="K2033" s="8"/>
      <c r="Q2033" s="4"/>
    </row>
    <row r="2034" spans="1:17" x14ac:dyDescent="0.2">
      <c r="A2034" s="1"/>
      <c r="B2034" s="1"/>
      <c r="C2034" s="1"/>
      <c r="K2034" s="8"/>
      <c r="Q2034" s="4"/>
    </row>
    <row r="2035" spans="1:17" x14ac:dyDescent="0.2">
      <c r="A2035" s="1"/>
      <c r="B2035" s="1"/>
      <c r="C2035" s="1"/>
      <c r="K2035" s="8"/>
      <c r="Q2035" s="4"/>
    </row>
    <row r="2036" spans="1:17" x14ac:dyDescent="0.2">
      <c r="A2036" s="1"/>
      <c r="B2036" s="1"/>
      <c r="C2036" s="1"/>
      <c r="K2036" s="8"/>
      <c r="Q2036" s="4"/>
    </row>
    <row r="2037" spans="1:17" x14ac:dyDescent="0.2">
      <c r="A2037" s="1"/>
      <c r="B2037" s="1"/>
      <c r="C2037" s="1"/>
      <c r="K2037" s="8"/>
      <c r="Q2037" s="4"/>
    </row>
    <row r="2038" spans="1:17" x14ac:dyDescent="0.2">
      <c r="A2038" s="1"/>
      <c r="B2038" s="1"/>
      <c r="C2038" s="1"/>
      <c r="K2038" s="8"/>
      <c r="Q2038" s="4"/>
    </row>
    <row r="2039" spans="1:17" x14ac:dyDescent="0.2">
      <c r="A2039" s="1"/>
      <c r="B2039" s="1"/>
      <c r="C2039" s="1"/>
      <c r="K2039" s="8"/>
      <c r="Q2039" s="4"/>
    </row>
    <row r="2040" spans="1:17" x14ac:dyDescent="0.2">
      <c r="A2040" s="1"/>
      <c r="B2040" s="1"/>
      <c r="C2040" s="1"/>
      <c r="K2040" s="8"/>
      <c r="Q2040" s="4"/>
    </row>
    <row r="2041" spans="1:17" x14ac:dyDescent="0.2">
      <c r="A2041" s="1"/>
      <c r="B2041" s="1"/>
      <c r="C2041" s="1"/>
      <c r="K2041" s="8"/>
      <c r="Q2041" s="4"/>
    </row>
    <row r="2042" spans="1:17" x14ac:dyDescent="0.2">
      <c r="A2042" s="1"/>
      <c r="B2042" s="1"/>
      <c r="C2042" s="1"/>
      <c r="K2042" s="8"/>
      <c r="Q2042" s="4"/>
    </row>
    <row r="2043" spans="1:17" x14ac:dyDescent="0.2">
      <c r="A2043" s="1"/>
      <c r="B2043" s="1"/>
      <c r="C2043" s="1"/>
      <c r="K2043" s="8"/>
      <c r="Q2043" s="4"/>
    </row>
    <row r="2044" spans="1:17" x14ac:dyDescent="0.2">
      <c r="A2044" s="1"/>
      <c r="B2044" s="1"/>
      <c r="C2044" s="1"/>
      <c r="K2044" s="8"/>
      <c r="Q2044" s="4"/>
    </row>
    <row r="2045" spans="1:17" x14ac:dyDescent="0.2">
      <c r="A2045" s="1"/>
      <c r="B2045" s="1"/>
      <c r="C2045" s="1"/>
      <c r="K2045" s="8"/>
      <c r="Q2045" s="4"/>
    </row>
    <row r="2046" spans="1:17" x14ac:dyDescent="0.2">
      <c r="A2046" s="1"/>
      <c r="B2046" s="1"/>
      <c r="C2046" s="1"/>
      <c r="K2046" s="8"/>
      <c r="Q2046" s="4"/>
    </row>
    <row r="2047" spans="1:17" x14ac:dyDescent="0.2">
      <c r="A2047" s="1"/>
      <c r="B2047" s="1"/>
      <c r="C2047" s="1"/>
      <c r="K2047" s="8"/>
      <c r="Q2047" s="4"/>
    </row>
    <row r="2048" spans="1:17" x14ac:dyDescent="0.2">
      <c r="A2048" s="1"/>
      <c r="B2048" s="1"/>
      <c r="C2048" s="1"/>
      <c r="K2048" s="8"/>
      <c r="Q2048" s="4"/>
    </row>
    <row r="2049" spans="1:17" x14ac:dyDescent="0.2">
      <c r="A2049" s="1"/>
      <c r="B2049" s="1"/>
      <c r="C2049" s="1"/>
      <c r="K2049" s="8"/>
      <c r="Q2049" s="4"/>
    </row>
    <row r="2050" spans="1:17" x14ac:dyDescent="0.2">
      <c r="A2050" s="1"/>
      <c r="B2050" s="1"/>
      <c r="C2050" s="1"/>
      <c r="K2050" s="8"/>
      <c r="Q2050" s="4"/>
    </row>
    <row r="2051" spans="1:17" x14ac:dyDescent="0.2">
      <c r="A2051" s="1"/>
      <c r="B2051" s="1"/>
      <c r="C2051" s="1"/>
      <c r="K2051" s="8"/>
      <c r="Q2051" s="4"/>
    </row>
    <row r="2052" spans="1:17" x14ac:dyDescent="0.2">
      <c r="A2052" s="1"/>
      <c r="B2052" s="1"/>
      <c r="C2052" s="1"/>
      <c r="K2052" s="8"/>
      <c r="Q2052" s="4"/>
    </row>
    <row r="2053" spans="1:17" x14ac:dyDescent="0.2">
      <c r="A2053" s="1"/>
      <c r="B2053" s="1"/>
      <c r="C2053" s="1"/>
      <c r="K2053" s="8"/>
      <c r="Q2053" s="4"/>
    </row>
    <row r="2054" spans="1:17" x14ac:dyDescent="0.2">
      <c r="A2054" s="1"/>
      <c r="B2054" s="1"/>
      <c r="C2054" s="1"/>
      <c r="K2054" s="8"/>
      <c r="Q2054" s="4"/>
    </row>
    <row r="2055" spans="1:17" x14ac:dyDescent="0.2">
      <c r="A2055" s="1"/>
      <c r="B2055" s="1"/>
      <c r="C2055" s="1"/>
      <c r="K2055" s="8"/>
      <c r="Q2055" s="4"/>
    </row>
    <row r="2056" spans="1:17" x14ac:dyDescent="0.2">
      <c r="A2056" s="1"/>
      <c r="B2056" s="1"/>
      <c r="C2056" s="1"/>
      <c r="K2056" s="8"/>
      <c r="Q2056" s="4"/>
    </row>
    <row r="2057" spans="1:17" x14ac:dyDescent="0.2">
      <c r="A2057" s="1"/>
      <c r="B2057" s="1"/>
      <c r="C2057" s="1"/>
      <c r="K2057" s="8"/>
      <c r="Q2057" s="4"/>
    </row>
    <row r="2058" spans="1:17" x14ac:dyDescent="0.2">
      <c r="A2058" s="1"/>
      <c r="B2058" s="1"/>
      <c r="C2058" s="1"/>
      <c r="K2058" s="8"/>
      <c r="Q2058" s="4"/>
    </row>
    <row r="2059" spans="1:17" x14ac:dyDescent="0.2">
      <c r="A2059" s="1"/>
      <c r="B2059" s="1"/>
      <c r="C2059" s="1"/>
      <c r="K2059" s="8"/>
      <c r="Q2059" s="4"/>
    </row>
    <row r="2060" spans="1:17" x14ac:dyDescent="0.2">
      <c r="A2060" s="1"/>
      <c r="B2060" s="1"/>
      <c r="C2060" s="1"/>
      <c r="K2060" s="8"/>
      <c r="Q2060" s="4"/>
    </row>
    <row r="2061" spans="1:17" x14ac:dyDescent="0.2">
      <c r="A2061" s="1"/>
      <c r="B2061" s="1"/>
      <c r="C2061" s="1"/>
      <c r="K2061" s="8"/>
      <c r="Q2061" s="4"/>
    </row>
    <row r="2062" spans="1:17" x14ac:dyDescent="0.2">
      <c r="A2062" s="1"/>
      <c r="B2062" s="1"/>
      <c r="C2062" s="1"/>
      <c r="K2062" s="8"/>
      <c r="Q2062" s="4"/>
    </row>
    <row r="2063" spans="1:17" x14ac:dyDescent="0.2">
      <c r="A2063" s="1"/>
      <c r="B2063" s="1"/>
      <c r="C2063" s="1"/>
      <c r="K2063" s="8"/>
      <c r="Q2063" s="4"/>
    </row>
    <row r="2064" spans="1:17" x14ac:dyDescent="0.2">
      <c r="A2064" s="1"/>
      <c r="B2064" s="1"/>
      <c r="C2064" s="1"/>
      <c r="K2064" s="8"/>
      <c r="Q2064" s="4"/>
    </row>
    <row r="2065" spans="1:17" x14ac:dyDescent="0.2">
      <c r="A2065" s="1"/>
      <c r="B2065" s="1"/>
      <c r="C2065" s="1"/>
      <c r="K2065" s="8"/>
      <c r="Q2065" s="4"/>
    </row>
    <row r="2066" spans="1:17" x14ac:dyDescent="0.2">
      <c r="A2066" s="1"/>
      <c r="B2066" s="1"/>
      <c r="C2066" s="1"/>
      <c r="K2066" s="8"/>
      <c r="Q2066" s="4"/>
    </row>
    <row r="2067" spans="1:17" x14ac:dyDescent="0.2">
      <c r="A2067" s="1"/>
      <c r="B2067" s="1"/>
      <c r="C2067" s="1"/>
      <c r="K2067" s="8"/>
      <c r="Q2067" s="4"/>
    </row>
    <row r="2068" spans="1:17" x14ac:dyDescent="0.2">
      <c r="A2068" s="1"/>
      <c r="B2068" s="1"/>
      <c r="C2068" s="1"/>
      <c r="K2068" s="8"/>
      <c r="Q2068" s="4"/>
    </row>
    <row r="2069" spans="1:17" x14ac:dyDescent="0.2">
      <c r="A2069" s="1"/>
      <c r="B2069" s="1"/>
      <c r="C2069" s="1"/>
      <c r="K2069" s="8"/>
      <c r="Q2069" s="4"/>
    </row>
    <row r="2070" spans="1:17" x14ac:dyDescent="0.2">
      <c r="A2070" s="1"/>
      <c r="B2070" s="1"/>
      <c r="C2070" s="1"/>
      <c r="K2070" s="8"/>
      <c r="Q2070" s="4"/>
    </row>
    <row r="2071" spans="1:17" x14ac:dyDescent="0.2">
      <c r="A2071" s="1"/>
      <c r="B2071" s="1"/>
      <c r="C2071" s="1"/>
      <c r="K2071" s="8"/>
      <c r="Q2071" s="4"/>
    </row>
    <row r="2072" spans="1:17" x14ac:dyDescent="0.2">
      <c r="A2072" s="1"/>
      <c r="B2072" s="1"/>
      <c r="C2072" s="1"/>
      <c r="K2072" s="8"/>
      <c r="Q2072" s="4"/>
    </row>
    <row r="2073" spans="1:17" x14ac:dyDescent="0.2">
      <c r="A2073" s="1"/>
      <c r="B2073" s="1"/>
      <c r="C2073" s="1"/>
      <c r="K2073" s="8"/>
      <c r="Q2073" s="4"/>
    </row>
    <row r="2074" spans="1:17" x14ac:dyDescent="0.2">
      <c r="A2074" s="1"/>
      <c r="B2074" s="1"/>
      <c r="C2074" s="1"/>
      <c r="K2074" s="8"/>
      <c r="Q2074" s="4"/>
    </row>
    <row r="2075" spans="1:17" x14ac:dyDescent="0.2">
      <c r="A2075" s="1"/>
      <c r="B2075" s="1"/>
      <c r="C2075" s="1"/>
      <c r="K2075" s="8"/>
      <c r="Q2075" s="4"/>
    </row>
    <row r="2076" spans="1:17" x14ac:dyDescent="0.2">
      <c r="A2076" s="1"/>
      <c r="B2076" s="1"/>
      <c r="C2076" s="1"/>
      <c r="K2076" s="8"/>
      <c r="Q2076" s="4"/>
    </row>
    <row r="2077" spans="1:17" x14ac:dyDescent="0.2">
      <c r="A2077" s="1"/>
      <c r="B2077" s="1"/>
      <c r="C2077" s="1"/>
      <c r="K2077" s="8"/>
      <c r="Q2077" s="4"/>
    </row>
    <row r="2078" spans="1:17" x14ac:dyDescent="0.2">
      <c r="A2078" s="1"/>
      <c r="B2078" s="1"/>
      <c r="C2078" s="1"/>
      <c r="K2078" s="8"/>
      <c r="Q2078" s="4"/>
    </row>
    <row r="2079" spans="1:17" x14ac:dyDescent="0.2">
      <c r="A2079" s="1"/>
      <c r="B2079" s="1"/>
      <c r="C2079" s="1"/>
      <c r="K2079" s="8"/>
      <c r="Q2079" s="4"/>
    </row>
    <row r="2080" spans="1:17" x14ac:dyDescent="0.2">
      <c r="A2080" s="1"/>
      <c r="B2080" s="1"/>
      <c r="C2080" s="1"/>
      <c r="K2080" s="8"/>
      <c r="Q2080" s="4"/>
    </row>
    <row r="2081" spans="1:17" x14ac:dyDescent="0.2">
      <c r="A2081" s="1"/>
      <c r="B2081" s="1"/>
      <c r="C2081" s="1"/>
      <c r="K2081" s="8"/>
      <c r="Q2081" s="4"/>
    </row>
    <row r="2082" spans="1:17" x14ac:dyDescent="0.2">
      <c r="A2082" s="1"/>
      <c r="B2082" s="1"/>
      <c r="C2082" s="1"/>
      <c r="K2082" s="8"/>
      <c r="Q2082" s="4"/>
    </row>
    <row r="2083" spans="1:17" x14ac:dyDescent="0.2">
      <c r="A2083" s="1"/>
      <c r="B2083" s="1"/>
      <c r="C2083" s="1"/>
      <c r="K2083" s="8"/>
      <c r="Q2083" s="4"/>
    </row>
    <row r="2084" spans="1:17" x14ac:dyDescent="0.2">
      <c r="A2084" s="1"/>
      <c r="B2084" s="1"/>
      <c r="C2084" s="1"/>
      <c r="K2084" s="8"/>
      <c r="Q2084" s="4"/>
    </row>
    <row r="2085" spans="1:17" x14ac:dyDescent="0.2">
      <c r="A2085" s="1"/>
      <c r="B2085" s="1"/>
      <c r="C2085" s="1"/>
      <c r="K2085" s="8"/>
      <c r="Q2085" s="4"/>
    </row>
    <row r="2086" spans="1:17" x14ac:dyDescent="0.2">
      <c r="A2086" s="1"/>
      <c r="B2086" s="1"/>
      <c r="C2086" s="1"/>
      <c r="K2086" s="8"/>
      <c r="Q2086" s="4"/>
    </row>
    <row r="2087" spans="1:17" x14ac:dyDescent="0.2">
      <c r="A2087" s="1"/>
      <c r="B2087" s="1"/>
      <c r="C2087" s="1"/>
      <c r="K2087" s="8"/>
      <c r="Q2087" s="4"/>
    </row>
    <row r="2088" spans="1:17" x14ac:dyDescent="0.2">
      <c r="A2088" s="1"/>
      <c r="B2088" s="1"/>
      <c r="C2088" s="1"/>
      <c r="K2088" s="8"/>
      <c r="Q2088" s="4"/>
    </row>
    <row r="2089" spans="1:17" x14ac:dyDescent="0.2">
      <c r="A2089" s="1"/>
      <c r="B2089" s="1"/>
      <c r="C2089" s="1"/>
      <c r="K2089" s="8"/>
      <c r="Q2089" s="4"/>
    </row>
    <row r="2090" spans="1:17" x14ac:dyDescent="0.2">
      <c r="A2090" s="1"/>
      <c r="B2090" s="1"/>
      <c r="C2090" s="1"/>
      <c r="K2090" s="8"/>
      <c r="Q2090" s="4"/>
    </row>
    <row r="2091" spans="1:17" x14ac:dyDescent="0.2">
      <c r="A2091" s="1"/>
      <c r="B2091" s="1"/>
      <c r="C2091" s="1"/>
      <c r="K2091" s="8"/>
      <c r="Q2091" s="4"/>
    </row>
    <row r="2092" spans="1:17" x14ac:dyDescent="0.2">
      <c r="A2092" s="1"/>
      <c r="B2092" s="1"/>
      <c r="C2092" s="1"/>
      <c r="K2092" s="8"/>
      <c r="Q2092" s="4"/>
    </row>
    <row r="2093" spans="1:17" x14ac:dyDescent="0.2">
      <c r="A2093" s="1"/>
      <c r="B2093" s="1"/>
      <c r="C2093" s="1"/>
      <c r="K2093" s="8"/>
      <c r="Q2093" s="4"/>
    </row>
    <row r="2094" spans="1:17" x14ac:dyDescent="0.2">
      <c r="A2094" s="1"/>
      <c r="B2094" s="1"/>
      <c r="C2094" s="1"/>
      <c r="K2094" s="8"/>
      <c r="Q2094" s="4"/>
    </row>
    <row r="2095" spans="1:17" x14ac:dyDescent="0.2">
      <c r="A2095" s="1"/>
      <c r="B2095" s="1"/>
      <c r="C2095" s="1"/>
      <c r="K2095" s="8"/>
      <c r="Q2095" s="4"/>
    </row>
    <row r="2096" spans="1:17" x14ac:dyDescent="0.2">
      <c r="A2096" s="1"/>
      <c r="B2096" s="1"/>
      <c r="C2096" s="1"/>
      <c r="K2096" s="8"/>
      <c r="Q2096" s="4"/>
    </row>
    <row r="2097" spans="1:17" x14ac:dyDescent="0.2">
      <c r="A2097" s="1"/>
      <c r="B2097" s="1"/>
      <c r="C2097" s="1"/>
      <c r="K2097" s="8"/>
      <c r="Q2097" s="4"/>
    </row>
    <row r="2098" spans="1:17" x14ac:dyDescent="0.2">
      <c r="A2098" s="1"/>
      <c r="B2098" s="1"/>
      <c r="C2098" s="1"/>
      <c r="K2098" s="8"/>
      <c r="Q2098" s="4"/>
    </row>
    <row r="2099" spans="1:17" x14ac:dyDescent="0.2">
      <c r="A2099" s="1"/>
      <c r="B2099" s="1"/>
      <c r="C2099" s="1"/>
      <c r="K2099" s="8"/>
      <c r="Q2099" s="4"/>
    </row>
    <row r="2100" spans="1:17" x14ac:dyDescent="0.2">
      <c r="A2100" s="1"/>
      <c r="B2100" s="1"/>
      <c r="C2100" s="1"/>
      <c r="K2100" s="8"/>
      <c r="Q2100" s="4"/>
    </row>
    <row r="2101" spans="1:17" x14ac:dyDescent="0.2">
      <c r="A2101" s="1"/>
      <c r="B2101" s="1"/>
      <c r="C2101" s="1"/>
      <c r="K2101" s="8"/>
      <c r="Q2101" s="4"/>
    </row>
    <row r="2102" spans="1:17" x14ac:dyDescent="0.2">
      <c r="A2102" s="1"/>
      <c r="B2102" s="1"/>
      <c r="C2102" s="1"/>
      <c r="K2102" s="8"/>
      <c r="Q2102" s="4"/>
    </row>
    <row r="2103" spans="1:17" x14ac:dyDescent="0.2">
      <c r="A2103" s="1"/>
      <c r="B2103" s="1"/>
      <c r="C2103" s="1"/>
      <c r="K2103" s="8"/>
      <c r="Q2103" s="4"/>
    </row>
    <row r="2104" spans="1:17" x14ac:dyDescent="0.2">
      <c r="A2104" s="1"/>
      <c r="B2104" s="1"/>
      <c r="C2104" s="1"/>
      <c r="K2104" s="8"/>
      <c r="Q2104" s="4"/>
    </row>
    <row r="2105" spans="1:17" x14ac:dyDescent="0.2">
      <c r="A2105" s="1"/>
      <c r="B2105" s="1"/>
      <c r="C2105" s="1"/>
      <c r="K2105" s="8"/>
      <c r="Q2105" s="4"/>
    </row>
    <row r="2106" spans="1:17" x14ac:dyDescent="0.2">
      <c r="A2106" s="1"/>
      <c r="B2106" s="1"/>
      <c r="C2106" s="1"/>
      <c r="K2106" s="8"/>
      <c r="Q2106" s="4"/>
    </row>
    <row r="2107" spans="1:17" x14ac:dyDescent="0.2">
      <c r="A2107" s="1"/>
      <c r="B2107" s="1"/>
      <c r="C2107" s="1"/>
      <c r="K2107" s="8"/>
      <c r="Q2107" s="4"/>
    </row>
    <row r="2108" spans="1:17" x14ac:dyDescent="0.2">
      <c r="A2108" s="1"/>
      <c r="B2108" s="1"/>
      <c r="C2108" s="1"/>
      <c r="K2108" s="8"/>
      <c r="Q2108" s="4"/>
    </row>
    <row r="2109" spans="1:17" x14ac:dyDescent="0.2">
      <c r="A2109" s="1"/>
      <c r="B2109" s="1"/>
      <c r="C2109" s="1"/>
      <c r="K2109" s="8"/>
      <c r="Q2109" s="4"/>
    </row>
    <row r="2110" spans="1:17" x14ac:dyDescent="0.2">
      <c r="A2110" s="1"/>
      <c r="B2110" s="1"/>
      <c r="C2110" s="1"/>
      <c r="K2110" s="8"/>
      <c r="Q2110" s="4"/>
    </row>
    <row r="2111" spans="1:17" x14ac:dyDescent="0.2">
      <c r="A2111" s="1"/>
      <c r="B2111" s="1"/>
      <c r="C2111" s="1"/>
      <c r="K2111" s="8"/>
      <c r="Q2111" s="4"/>
    </row>
    <row r="2112" spans="1:17" x14ac:dyDescent="0.2">
      <c r="A2112" s="1"/>
      <c r="B2112" s="1"/>
      <c r="C2112" s="1"/>
      <c r="K2112" s="8"/>
      <c r="Q2112" s="4"/>
    </row>
    <row r="2113" spans="1:17" x14ac:dyDescent="0.2">
      <c r="A2113" s="1"/>
      <c r="B2113" s="1"/>
      <c r="C2113" s="1"/>
      <c r="K2113" s="8"/>
      <c r="Q2113" s="4"/>
    </row>
    <row r="2114" spans="1:17" x14ac:dyDescent="0.2">
      <c r="A2114" s="1"/>
      <c r="B2114" s="1"/>
      <c r="C2114" s="1"/>
      <c r="K2114" s="8"/>
      <c r="Q2114" s="4"/>
    </row>
    <row r="2115" spans="1:17" x14ac:dyDescent="0.2">
      <c r="A2115" s="1"/>
      <c r="B2115" s="1"/>
      <c r="C2115" s="1"/>
      <c r="K2115" s="8"/>
      <c r="Q2115" s="4"/>
    </row>
    <row r="2116" spans="1:17" x14ac:dyDescent="0.2">
      <c r="A2116" s="1"/>
      <c r="B2116" s="1"/>
      <c r="C2116" s="1"/>
      <c r="K2116" s="8"/>
      <c r="Q2116" s="4"/>
    </row>
    <row r="2117" spans="1:17" x14ac:dyDescent="0.2">
      <c r="A2117" s="1"/>
      <c r="B2117" s="1"/>
      <c r="C2117" s="1"/>
      <c r="K2117" s="8"/>
      <c r="Q2117" s="4"/>
    </row>
    <row r="2118" spans="1:17" x14ac:dyDescent="0.2">
      <c r="A2118" s="1"/>
      <c r="B2118" s="1"/>
      <c r="C2118" s="1"/>
      <c r="K2118" s="8"/>
      <c r="Q2118" s="4"/>
    </row>
    <row r="2119" spans="1:17" x14ac:dyDescent="0.2">
      <c r="A2119" s="1"/>
      <c r="B2119" s="1"/>
      <c r="C2119" s="1"/>
      <c r="K2119" s="8"/>
      <c r="Q2119" s="4"/>
    </row>
    <row r="2120" spans="1:17" x14ac:dyDescent="0.2">
      <c r="A2120" s="1"/>
      <c r="B2120" s="1"/>
      <c r="C2120" s="1"/>
      <c r="K2120" s="8"/>
      <c r="Q2120" s="4"/>
    </row>
    <row r="2121" spans="1:17" x14ac:dyDescent="0.2">
      <c r="A2121" s="1"/>
      <c r="B2121" s="1"/>
      <c r="C2121" s="1"/>
      <c r="K2121" s="8"/>
      <c r="Q2121" s="4"/>
    </row>
    <row r="2122" spans="1:17" x14ac:dyDescent="0.2">
      <c r="A2122" s="1"/>
      <c r="B2122" s="1"/>
      <c r="C2122" s="1"/>
      <c r="K2122" s="8"/>
      <c r="Q2122" s="4"/>
    </row>
    <row r="2123" spans="1:17" x14ac:dyDescent="0.2">
      <c r="A2123" s="1"/>
      <c r="B2123" s="1"/>
      <c r="C2123" s="1"/>
      <c r="K2123" s="8"/>
      <c r="Q2123" s="4"/>
    </row>
    <row r="2124" spans="1:17" x14ac:dyDescent="0.2">
      <c r="A2124" s="1"/>
      <c r="B2124" s="1"/>
      <c r="C2124" s="1"/>
      <c r="K2124" s="8"/>
      <c r="Q2124" s="4"/>
    </row>
    <row r="2125" spans="1:17" x14ac:dyDescent="0.2">
      <c r="A2125" s="1"/>
      <c r="B2125" s="1"/>
      <c r="C2125" s="1"/>
      <c r="K2125" s="8"/>
      <c r="Q2125" s="4"/>
    </row>
    <row r="2126" spans="1:17" x14ac:dyDescent="0.2">
      <c r="A2126" s="1"/>
      <c r="B2126" s="1"/>
      <c r="C2126" s="1"/>
      <c r="K2126" s="8"/>
      <c r="Q2126" s="4"/>
    </row>
    <row r="2127" spans="1:17" x14ac:dyDescent="0.2">
      <c r="A2127" s="1"/>
      <c r="B2127" s="1"/>
      <c r="C2127" s="1"/>
      <c r="K2127" s="8"/>
      <c r="Q2127" s="4"/>
    </row>
    <row r="2128" spans="1:17" x14ac:dyDescent="0.2">
      <c r="A2128" s="1"/>
      <c r="B2128" s="1"/>
      <c r="C2128" s="1"/>
      <c r="K2128" s="8"/>
      <c r="Q2128" s="4"/>
    </row>
    <row r="2129" spans="1:17" x14ac:dyDescent="0.2">
      <c r="A2129" s="1"/>
      <c r="B2129" s="1"/>
      <c r="C2129" s="1"/>
      <c r="K2129" s="8"/>
      <c r="Q2129" s="4"/>
    </row>
    <row r="2130" spans="1:17" x14ac:dyDescent="0.2">
      <c r="A2130" s="1"/>
      <c r="B2130" s="1"/>
      <c r="C2130" s="1"/>
      <c r="K2130" s="8"/>
      <c r="Q2130" s="4"/>
    </row>
    <row r="2131" spans="1:17" x14ac:dyDescent="0.2">
      <c r="A2131" s="1"/>
      <c r="B2131" s="1"/>
      <c r="C2131" s="1"/>
      <c r="K2131" s="8"/>
      <c r="Q2131" s="4"/>
    </row>
    <row r="2132" spans="1:17" x14ac:dyDescent="0.2">
      <c r="A2132" s="1"/>
      <c r="B2132" s="1"/>
      <c r="C2132" s="1"/>
      <c r="K2132" s="8"/>
      <c r="Q2132" s="4"/>
    </row>
    <row r="2133" spans="1:17" x14ac:dyDescent="0.2">
      <c r="A2133" s="1"/>
      <c r="B2133" s="1"/>
      <c r="C2133" s="1"/>
      <c r="K2133" s="8"/>
      <c r="Q2133" s="4"/>
    </row>
    <row r="2134" spans="1:17" x14ac:dyDescent="0.2">
      <c r="A2134" s="1"/>
      <c r="B2134" s="1"/>
      <c r="C2134" s="1"/>
      <c r="K2134" s="8"/>
      <c r="Q2134" s="4"/>
    </row>
    <row r="2135" spans="1:17" x14ac:dyDescent="0.2">
      <c r="A2135" s="1"/>
      <c r="B2135" s="1"/>
      <c r="C2135" s="1"/>
      <c r="K2135" s="8"/>
      <c r="Q2135" s="4"/>
    </row>
    <row r="2136" spans="1:17" x14ac:dyDescent="0.2">
      <c r="A2136" s="1"/>
      <c r="B2136" s="1"/>
      <c r="C2136" s="1"/>
      <c r="K2136" s="8"/>
      <c r="Q2136" s="4"/>
    </row>
    <row r="2137" spans="1:17" x14ac:dyDescent="0.2">
      <c r="A2137" s="1"/>
      <c r="B2137" s="1"/>
      <c r="C2137" s="1"/>
      <c r="K2137" s="8"/>
      <c r="Q2137" s="4"/>
    </row>
    <row r="2138" spans="1:17" x14ac:dyDescent="0.2">
      <c r="A2138" s="1"/>
      <c r="B2138" s="1"/>
      <c r="C2138" s="1"/>
      <c r="K2138" s="8"/>
      <c r="Q2138" s="4"/>
    </row>
    <row r="2139" spans="1:17" x14ac:dyDescent="0.2">
      <c r="A2139" s="1"/>
      <c r="B2139" s="1"/>
      <c r="C2139" s="1"/>
      <c r="K2139" s="8"/>
      <c r="Q2139" s="4"/>
    </row>
    <row r="2140" spans="1:17" x14ac:dyDescent="0.2">
      <c r="A2140" s="1"/>
      <c r="B2140" s="1"/>
      <c r="C2140" s="1"/>
      <c r="K2140" s="8"/>
      <c r="Q2140" s="4"/>
    </row>
    <row r="2141" spans="1:17" x14ac:dyDescent="0.2">
      <c r="A2141" s="1"/>
      <c r="B2141" s="1"/>
      <c r="C2141" s="1"/>
      <c r="K2141" s="8"/>
      <c r="Q2141" s="4"/>
    </row>
    <row r="2142" spans="1:17" x14ac:dyDescent="0.2">
      <c r="A2142" s="1"/>
      <c r="B2142" s="1"/>
      <c r="C2142" s="1"/>
      <c r="K2142" s="8"/>
      <c r="Q2142" s="4"/>
    </row>
    <row r="2143" spans="1:17" x14ac:dyDescent="0.2">
      <c r="A2143" s="1"/>
      <c r="B2143" s="1"/>
      <c r="C2143" s="1"/>
      <c r="K2143" s="8"/>
      <c r="Q2143" s="4"/>
    </row>
    <row r="2144" spans="1:17" x14ac:dyDescent="0.2">
      <c r="A2144" s="1"/>
      <c r="B2144" s="1"/>
      <c r="C2144" s="1"/>
      <c r="K2144" s="8"/>
      <c r="Q2144" s="4"/>
    </row>
    <row r="2145" spans="1:17" x14ac:dyDescent="0.2">
      <c r="A2145" s="1"/>
      <c r="B2145" s="1"/>
      <c r="C2145" s="1"/>
      <c r="K2145" s="8"/>
      <c r="Q2145" s="4"/>
    </row>
    <row r="2146" spans="1:17" x14ac:dyDescent="0.2">
      <c r="A2146" s="1"/>
      <c r="B2146" s="1"/>
      <c r="C2146" s="1"/>
      <c r="K2146" s="8"/>
      <c r="Q2146" s="4"/>
    </row>
    <row r="2147" spans="1:17" x14ac:dyDescent="0.2">
      <c r="A2147" s="1"/>
      <c r="B2147" s="1"/>
      <c r="C2147" s="1"/>
      <c r="K2147" s="8"/>
      <c r="Q2147" s="4"/>
    </row>
    <row r="2148" spans="1:17" x14ac:dyDescent="0.2">
      <c r="A2148" s="1"/>
      <c r="B2148" s="1"/>
      <c r="C2148" s="1"/>
      <c r="K2148" s="8"/>
      <c r="Q2148" s="4"/>
    </row>
    <row r="2149" spans="1:17" x14ac:dyDescent="0.2">
      <c r="A2149" s="1"/>
      <c r="B2149" s="1"/>
      <c r="C2149" s="1"/>
      <c r="K2149" s="8"/>
      <c r="Q2149" s="4"/>
    </row>
    <row r="2150" spans="1:17" x14ac:dyDescent="0.2">
      <c r="A2150" s="1"/>
      <c r="B2150" s="1"/>
      <c r="C2150" s="1"/>
      <c r="K2150" s="8"/>
      <c r="Q2150" s="4"/>
    </row>
    <row r="2151" spans="1:17" x14ac:dyDescent="0.2">
      <c r="A2151" s="1"/>
      <c r="B2151" s="1"/>
      <c r="C2151" s="1"/>
      <c r="K2151" s="8"/>
      <c r="Q2151" s="4"/>
    </row>
    <row r="2152" spans="1:17" x14ac:dyDescent="0.2">
      <c r="A2152" s="1"/>
      <c r="B2152" s="1"/>
      <c r="C2152" s="1"/>
      <c r="K2152" s="8"/>
      <c r="Q2152" s="4"/>
    </row>
    <row r="2153" spans="1:17" x14ac:dyDescent="0.2">
      <c r="A2153" s="1"/>
      <c r="B2153" s="1"/>
      <c r="C2153" s="1"/>
      <c r="K2153" s="8"/>
      <c r="Q2153" s="4"/>
    </row>
    <row r="2154" spans="1:17" x14ac:dyDescent="0.2">
      <c r="A2154" s="1"/>
      <c r="B2154" s="1"/>
      <c r="C2154" s="1"/>
      <c r="K2154" s="8"/>
      <c r="Q2154" s="4"/>
    </row>
    <row r="2155" spans="1:17" x14ac:dyDescent="0.2">
      <c r="A2155" s="1"/>
      <c r="B2155" s="1"/>
      <c r="C2155" s="1"/>
      <c r="K2155" s="8"/>
      <c r="Q2155" s="4"/>
    </row>
    <row r="2156" spans="1:17" x14ac:dyDescent="0.2">
      <c r="A2156" s="1"/>
      <c r="B2156" s="1"/>
      <c r="C2156" s="1"/>
      <c r="K2156" s="8"/>
      <c r="Q2156" s="4"/>
    </row>
    <row r="2157" spans="1:17" x14ac:dyDescent="0.2">
      <c r="A2157" s="1"/>
      <c r="B2157" s="1"/>
      <c r="C2157" s="1"/>
      <c r="K2157" s="8"/>
      <c r="Q2157" s="4"/>
    </row>
    <row r="2158" spans="1:17" x14ac:dyDescent="0.2">
      <c r="A2158" s="1"/>
      <c r="B2158" s="1"/>
      <c r="C2158" s="1"/>
      <c r="K2158" s="8"/>
      <c r="Q2158" s="4"/>
    </row>
    <row r="2159" spans="1:17" x14ac:dyDescent="0.2">
      <c r="A2159" s="1"/>
      <c r="B2159" s="1"/>
      <c r="C2159" s="1"/>
      <c r="K2159" s="8"/>
      <c r="Q2159" s="4"/>
    </row>
    <row r="2160" spans="1:17" x14ac:dyDescent="0.2">
      <c r="A2160" s="1"/>
      <c r="B2160" s="1"/>
      <c r="C2160" s="1"/>
      <c r="K2160" s="8"/>
      <c r="Q2160" s="4"/>
    </row>
    <row r="2161" spans="1:17" x14ac:dyDescent="0.2">
      <c r="A2161" s="1"/>
      <c r="B2161" s="1"/>
      <c r="C2161" s="1"/>
      <c r="K2161" s="8"/>
      <c r="Q2161" s="4"/>
    </row>
    <row r="2162" spans="1:17" x14ac:dyDescent="0.2">
      <c r="A2162" s="1"/>
      <c r="B2162" s="1"/>
      <c r="C2162" s="1"/>
      <c r="K2162" s="8"/>
      <c r="Q2162" s="4"/>
    </row>
    <row r="2163" spans="1:17" x14ac:dyDescent="0.2">
      <c r="A2163" s="1"/>
      <c r="B2163" s="1"/>
      <c r="C2163" s="1"/>
      <c r="K2163" s="8"/>
      <c r="Q2163" s="4"/>
    </row>
    <row r="2164" spans="1:17" x14ac:dyDescent="0.2">
      <c r="A2164" s="1"/>
      <c r="B2164" s="1"/>
      <c r="C2164" s="1"/>
      <c r="K2164" s="8"/>
      <c r="Q2164" s="4"/>
    </row>
    <row r="2165" spans="1:17" x14ac:dyDescent="0.2">
      <c r="A2165" s="1"/>
      <c r="B2165" s="1"/>
      <c r="C2165" s="1"/>
      <c r="K2165" s="8"/>
      <c r="Q2165" s="4"/>
    </row>
    <row r="2166" spans="1:17" x14ac:dyDescent="0.2">
      <c r="A2166" s="1"/>
      <c r="B2166" s="1"/>
      <c r="C2166" s="1"/>
      <c r="K2166" s="8"/>
      <c r="Q2166" s="4"/>
    </row>
    <row r="2167" spans="1:17" x14ac:dyDescent="0.2">
      <c r="A2167" s="1"/>
      <c r="B2167" s="1"/>
      <c r="C2167" s="1"/>
      <c r="K2167" s="8"/>
      <c r="Q2167" s="4"/>
    </row>
    <row r="2168" spans="1:17" x14ac:dyDescent="0.2">
      <c r="A2168" s="1"/>
      <c r="B2168" s="1"/>
      <c r="C2168" s="1"/>
      <c r="K2168" s="8"/>
      <c r="Q2168" s="4"/>
    </row>
    <row r="2169" spans="1:17" x14ac:dyDescent="0.2">
      <c r="A2169" s="1"/>
      <c r="B2169" s="1"/>
      <c r="C2169" s="1"/>
      <c r="K2169" s="8"/>
      <c r="Q2169" s="4"/>
    </row>
    <row r="2170" spans="1:17" x14ac:dyDescent="0.2">
      <c r="A2170" s="1"/>
      <c r="B2170" s="1"/>
      <c r="C2170" s="1"/>
      <c r="K2170" s="8"/>
      <c r="Q2170" s="4"/>
    </row>
    <row r="2171" spans="1:17" x14ac:dyDescent="0.2">
      <c r="A2171" s="1"/>
      <c r="B2171" s="1"/>
      <c r="C2171" s="1"/>
      <c r="K2171" s="8"/>
      <c r="Q2171" s="4"/>
    </row>
    <row r="2172" spans="1:17" x14ac:dyDescent="0.2">
      <c r="A2172" s="1"/>
      <c r="B2172" s="1"/>
      <c r="C2172" s="1"/>
      <c r="K2172" s="8"/>
      <c r="Q2172" s="4"/>
    </row>
    <row r="2173" spans="1:17" x14ac:dyDescent="0.2">
      <c r="A2173" s="1"/>
      <c r="B2173" s="1"/>
      <c r="C2173" s="1"/>
      <c r="K2173" s="8"/>
      <c r="Q2173" s="4"/>
    </row>
    <row r="2174" spans="1:17" x14ac:dyDescent="0.2">
      <c r="A2174" s="1"/>
      <c r="B2174" s="1"/>
      <c r="C2174" s="1"/>
      <c r="K2174" s="8"/>
      <c r="Q2174" s="4"/>
    </row>
    <row r="2175" spans="1:17" x14ac:dyDescent="0.2">
      <c r="A2175" s="1"/>
      <c r="B2175" s="1"/>
      <c r="C2175" s="1"/>
      <c r="K2175" s="8"/>
      <c r="Q2175" s="4"/>
    </row>
    <row r="2176" spans="1:17" x14ac:dyDescent="0.2">
      <c r="A2176" s="1"/>
      <c r="B2176" s="1"/>
      <c r="C2176" s="1"/>
      <c r="K2176" s="8"/>
      <c r="Q2176" s="4"/>
    </row>
    <row r="2177" spans="1:17" x14ac:dyDescent="0.2">
      <c r="A2177" s="1"/>
      <c r="B2177" s="1"/>
      <c r="C2177" s="1"/>
      <c r="K2177" s="8"/>
      <c r="Q2177" s="4"/>
    </row>
    <row r="2178" spans="1:17" x14ac:dyDescent="0.2">
      <c r="A2178" s="1"/>
      <c r="B2178" s="1"/>
      <c r="C2178" s="1"/>
      <c r="K2178" s="8"/>
      <c r="Q2178" s="4"/>
    </row>
    <row r="2179" spans="1:17" x14ac:dyDescent="0.2">
      <c r="A2179" s="1"/>
      <c r="B2179" s="1"/>
      <c r="C2179" s="1"/>
      <c r="K2179" s="8"/>
      <c r="Q2179" s="4"/>
    </row>
    <row r="2180" spans="1:17" x14ac:dyDescent="0.2">
      <c r="A2180" s="1"/>
      <c r="B2180" s="1"/>
      <c r="C2180" s="1"/>
      <c r="K2180" s="8"/>
      <c r="Q2180" s="4"/>
    </row>
    <row r="2181" spans="1:17" x14ac:dyDescent="0.2">
      <c r="A2181" s="1"/>
      <c r="B2181" s="1"/>
      <c r="C2181" s="1"/>
      <c r="K2181" s="8"/>
      <c r="Q2181" s="4"/>
    </row>
    <row r="2182" spans="1:17" x14ac:dyDescent="0.2">
      <c r="A2182" s="1"/>
      <c r="B2182" s="1"/>
      <c r="C2182" s="1"/>
      <c r="K2182" s="8"/>
      <c r="Q2182" s="4"/>
    </row>
    <row r="2183" spans="1:17" x14ac:dyDescent="0.2">
      <c r="A2183" s="1"/>
      <c r="B2183" s="1"/>
      <c r="C2183" s="1"/>
      <c r="K2183" s="8"/>
      <c r="Q2183" s="4"/>
    </row>
    <row r="2184" spans="1:17" x14ac:dyDescent="0.2">
      <c r="A2184" s="1"/>
      <c r="B2184" s="1"/>
      <c r="C2184" s="1"/>
      <c r="K2184" s="8"/>
      <c r="Q2184" s="4"/>
    </row>
    <row r="2185" spans="1:17" x14ac:dyDescent="0.2">
      <c r="A2185" s="1"/>
      <c r="B2185" s="1"/>
      <c r="C2185" s="1"/>
      <c r="K2185" s="8"/>
      <c r="Q2185" s="4"/>
    </row>
    <row r="2186" spans="1:17" x14ac:dyDescent="0.2">
      <c r="A2186" s="1"/>
      <c r="B2186" s="1"/>
      <c r="C2186" s="1"/>
      <c r="K2186" s="8"/>
      <c r="Q2186" s="4"/>
    </row>
    <row r="2187" spans="1:17" x14ac:dyDescent="0.2">
      <c r="A2187" s="1"/>
      <c r="B2187" s="1"/>
      <c r="C2187" s="1"/>
      <c r="K2187" s="8"/>
      <c r="Q2187" s="4"/>
    </row>
    <row r="2188" spans="1:17" x14ac:dyDescent="0.2">
      <c r="A2188" s="1"/>
      <c r="B2188" s="1"/>
      <c r="C2188" s="1"/>
      <c r="K2188" s="8"/>
      <c r="Q2188" s="4"/>
    </row>
    <row r="2189" spans="1:17" x14ac:dyDescent="0.2">
      <c r="A2189" s="1"/>
      <c r="B2189" s="1"/>
      <c r="C2189" s="1"/>
      <c r="K2189" s="8"/>
      <c r="Q2189" s="4"/>
    </row>
    <row r="2190" spans="1:17" x14ac:dyDescent="0.2">
      <c r="A2190" s="1"/>
      <c r="B2190" s="1"/>
      <c r="C2190" s="1"/>
      <c r="K2190" s="8"/>
      <c r="Q2190" s="4"/>
    </row>
    <row r="2191" spans="1:17" x14ac:dyDescent="0.2">
      <c r="A2191" s="1"/>
      <c r="B2191" s="1"/>
      <c r="C2191" s="1"/>
      <c r="K2191" s="8"/>
      <c r="Q2191" s="4"/>
    </row>
    <row r="2192" spans="1:17" x14ac:dyDescent="0.2">
      <c r="A2192" s="1"/>
      <c r="B2192" s="1"/>
      <c r="C2192" s="1"/>
      <c r="K2192" s="8"/>
      <c r="Q2192" s="4"/>
    </row>
    <row r="2193" spans="1:17" x14ac:dyDescent="0.2">
      <c r="A2193" s="1"/>
      <c r="B2193" s="1"/>
      <c r="C2193" s="1"/>
      <c r="K2193" s="8"/>
      <c r="Q2193" s="4"/>
    </row>
    <row r="2194" spans="1:17" x14ac:dyDescent="0.2">
      <c r="A2194" s="1"/>
      <c r="B2194" s="1"/>
      <c r="C2194" s="1"/>
      <c r="K2194" s="8"/>
      <c r="Q2194" s="4"/>
    </row>
    <row r="2195" spans="1:17" x14ac:dyDescent="0.2">
      <c r="A2195" s="1"/>
      <c r="B2195" s="1"/>
      <c r="C2195" s="1"/>
      <c r="K2195" s="8"/>
      <c r="Q2195" s="4"/>
    </row>
    <row r="2196" spans="1:17" x14ac:dyDescent="0.2">
      <c r="A2196" s="1"/>
      <c r="B2196" s="1"/>
      <c r="C2196" s="1"/>
      <c r="K2196" s="8"/>
      <c r="Q2196" s="4"/>
    </row>
    <row r="2197" spans="1:17" x14ac:dyDescent="0.2">
      <c r="A2197" s="1"/>
      <c r="B2197" s="1"/>
      <c r="C2197" s="1"/>
      <c r="K2197" s="8"/>
      <c r="Q2197" s="4"/>
    </row>
    <row r="2198" spans="1:17" x14ac:dyDescent="0.2">
      <c r="A2198" s="1"/>
      <c r="B2198" s="1"/>
      <c r="C2198" s="1"/>
      <c r="K2198" s="8"/>
      <c r="Q2198" s="4"/>
    </row>
    <row r="2199" spans="1:17" x14ac:dyDescent="0.2">
      <c r="A2199" s="1"/>
      <c r="B2199" s="1"/>
      <c r="C2199" s="1"/>
      <c r="K2199" s="8"/>
      <c r="Q2199" s="4"/>
    </row>
    <row r="2200" spans="1:17" x14ac:dyDescent="0.2">
      <c r="A2200" s="1"/>
      <c r="B2200" s="1"/>
      <c r="C2200" s="1"/>
      <c r="K2200" s="8"/>
      <c r="Q2200" s="4"/>
    </row>
    <row r="2201" spans="1:17" x14ac:dyDescent="0.2">
      <c r="A2201" s="1"/>
      <c r="B2201" s="1"/>
      <c r="C2201" s="1"/>
      <c r="K2201" s="8"/>
      <c r="Q2201" s="4"/>
    </row>
    <row r="2202" spans="1:17" x14ac:dyDescent="0.2">
      <c r="A2202" s="1"/>
      <c r="B2202" s="1"/>
      <c r="C2202" s="1"/>
      <c r="K2202" s="8"/>
      <c r="Q2202" s="4"/>
    </row>
    <row r="2203" spans="1:17" x14ac:dyDescent="0.2">
      <c r="A2203" s="1"/>
      <c r="B2203" s="1"/>
      <c r="C2203" s="1"/>
      <c r="K2203" s="8"/>
      <c r="Q2203" s="4"/>
    </row>
    <row r="2204" spans="1:17" x14ac:dyDescent="0.2">
      <c r="A2204" s="1"/>
      <c r="B2204" s="1"/>
      <c r="C2204" s="1"/>
      <c r="K2204" s="8"/>
      <c r="Q2204" s="4"/>
    </row>
    <row r="2205" spans="1:17" x14ac:dyDescent="0.2">
      <c r="A2205" s="1"/>
      <c r="B2205" s="1"/>
      <c r="C2205" s="1"/>
      <c r="K2205" s="8"/>
      <c r="Q2205" s="4"/>
    </row>
    <row r="2206" spans="1:17" x14ac:dyDescent="0.2">
      <c r="A2206" s="1"/>
      <c r="B2206" s="1"/>
      <c r="C2206" s="1"/>
      <c r="K2206" s="8"/>
      <c r="Q2206" s="4"/>
    </row>
    <row r="2207" spans="1:17" x14ac:dyDescent="0.2">
      <c r="A2207" s="1"/>
      <c r="B2207" s="1"/>
      <c r="C2207" s="1"/>
      <c r="K2207" s="8"/>
      <c r="Q2207" s="4"/>
    </row>
    <row r="2208" spans="1:17" x14ac:dyDescent="0.2">
      <c r="A2208" s="1"/>
      <c r="B2208" s="1"/>
      <c r="C2208" s="1"/>
      <c r="K2208" s="8"/>
      <c r="Q2208" s="4"/>
    </row>
    <row r="2209" spans="1:17" x14ac:dyDescent="0.2">
      <c r="A2209" s="1"/>
      <c r="B2209" s="1"/>
      <c r="C2209" s="1"/>
      <c r="K2209" s="8"/>
      <c r="Q2209" s="4"/>
    </row>
    <row r="2210" spans="1:17" x14ac:dyDescent="0.2">
      <c r="A2210" s="1"/>
      <c r="B2210" s="1"/>
      <c r="C2210" s="1"/>
      <c r="K2210" s="8"/>
      <c r="Q2210" s="4"/>
    </row>
    <row r="2211" spans="1:17" x14ac:dyDescent="0.2">
      <c r="A2211" s="1"/>
      <c r="B2211" s="1"/>
      <c r="C2211" s="1"/>
      <c r="K2211" s="8"/>
      <c r="Q2211" s="4"/>
    </row>
    <row r="2212" spans="1:17" x14ac:dyDescent="0.2">
      <c r="A2212" s="1"/>
      <c r="B2212" s="1"/>
      <c r="C2212" s="1"/>
      <c r="K2212" s="8"/>
      <c r="Q2212" s="4"/>
    </row>
    <row r="2213" spans="1:17" x14ac:dyDescent="0.2">
      <c r="A2213" s="1"/>
      <c r="B2213" s="1"/>
      <c r="C2213" s="1"/>
      <c r="K2213" s="8"/>
      <c r="Q2213" s="4"/>
    </row>
    <row r="2214" spans="1:17" x14ac:dyDescent="0.2">
      <c r="A2214" s="1"/>
      <c r="B2214" s="1"/>
      <c r="C2214" s="1"/>
      <c r="K2214" s="8"/>
      <c r="Q2214" s="4"/>
    </row>
    <row r="2215" spans="1:17" x14ac:dyDescent="0.2">
      <c r="A2215" s="1"/>
      <c r="B2215" s="1"/>
      <c r="C2215" s="1"/>
      <c r="K2215" s="8"/>
      <c r="Q2215" s="4"/>
    </row>
    <row r="2216" spans="1:17" x14ac:dyDescent="0.2">
      <c r="A2216" s="1"/>
      <c r="B2216" s="1"/>
      <c r="C2216" s="1"/>
      <c r="K2216" s="8"/>
      <c r="Q2216" s="4"/>
    </row>
    <row r="2217" spans="1:17" x14ac:dyDescent="0.2">
      <c r="A2217" s="1"/>
      <c r="B2217" s="1"/>
      <c r="C2217" s="1"/>
      <c r="K2217" s="8"/>
      <c r="Q2217" s="4"/>
    </row>
    <row r="2218" spans="1:17" x14ac:dyDescent="0.2">
      <c r="A2218" s="1"/>
      <c r="B2218" s="1"/>
      <c r="C2218" s="1"/>
      <c r="K2218" s="8"/>
      <c r="Q2218" s="4"/>
    </row>
    <row r="2219" spans="1:17" x14ac:dyDescent="0.2">
      <c r="A2219" s="1"/>
      <c r="B2219" s="1"/>
      <c r="C2219" s="1"/>
      <c r="K2219" s="8"/>
      <c r="Q2219" s="4"/>
    </row>
    <row r="2220" spans="1:17" x14ac:dyDescent="0.2">
      <c r="A2220" s="1"/>
      <c r="B2220" s="1"/>
      <c r="C2220" s="1"/>
      <c r="K2220" s="8"/>
      <c r="Q2220" s="4"/>
    </row>
    <row r="2221" spans="1:17" x14ac:dyDescent="0.2">
      <c r="A2221" s="1"/>
      <c r="B2221" s="1"/>
      <c r="C2221" s="1"/>
      <c r="K2221" s="8"/>
      <c r="Q2221" s="4"/>
    </row>
    <row r="2222" spans="1:17" x14ac:dyDescent="0.2">
      <c r="A2222" s="1"/>
      <c r="B2222" s="1"/>
      <c r="C2222" s="1"/>
      <c r="K2222" s="8"/>
      <c r="Q2222" s="4"/>
    </row>
    <row r="2223" spans="1:17" x14ac:dyDescent="0.2">
      <c r="A2223" s="1"/>
      <c r="B2223" s="1"/>
      <c r="C2223" s="1"/>
      <c r="K2223" s="8"/>
      <c r="Q2223" s="4"/>
    </row>
    <row r="2224" spans="1:17" x14ac:dyDescent="0.2">
      <c r="A2224" s="1"/>
      <c r="B2224" s="1"/>
      <c r="C2224" s="1"/>
      <c r="K2224" s="8"/>
      <c r="Q2224" s="4"/>
    </row>
    <row r="2225" spans="1:17" x14ac:dyDescent="0.2">
      <c r="A2225" s="1"/>
      <c r="B2225" s="1"/>
      <c r="C2225" s="1"/>
      <c r="K2225" s="8"/>
      <c r="Q2225" s="4"/>
    </row>
    <row r="2226" spans="1:17" x14ac:dyDescent="0.2">
      <c r="A2226" s="1"/>
      <c r="B2226" s="1"/>
      <c r="C2226" s="1"/>
      <c r="K2226" s="8"/>
      <c r="Q2226" s="4"/>
    </row>
    <row r="2227" spans="1:17" x14ac:dyDescent="0.2">
      <c r="A2227" s="1"/>
      <c r="B2227" s="1"/>
      <c r="C2227" s="1"/>
      <c r="K2227" s="8"/>
      <c r="Q2227" s="4"/>
    </row>
    <row r="2228" spans="1:17" x14ac:dyDescent="0.2">
      <c r="A2228" s="1"/>
      <c r="B2228" s="1"/>
      <c r="C2228" s="1"/>
      <c r="K2228" s="8"/>
      <c r="Q2228" s="4"/>
    </row>
    <row r="2229" spans="1:17" x14ac:dyDescent="0.2">
      <c r="A2229" s="1"/>
      <c r="B2229" s="1"/>
      <c r="C2229" s="1"/>
      <c r="K2229" s="8"/>
      <c r="Q2229" s="4"/>
    </row>
    <row r="2230" spans="1:17" x14ac:dyDescent="0.2">
      <c r="A2230" s="1"/>
      <c r="B2230" s="1"/>
      <c r="C2230" s="1"/>
      <c r="K2230" s="8"/>
      <c r="Q2230" s="4"/>
    </row>
    <row r="2231" spans="1:17" x14ac:dyDescent="0.2">
      <c r="A2231" s="1"/>
      <c r="B2231" s="1"/>
      <c r="C2231" s="1"/>
      <c r="K2231" s="8"/>
      <c r="Q2231" s="4"/>
    </row>
    <row r="2232" spans="1:17" x14ac:dyDescent="0.2">
      <c r="A2232" s="1"/>
      <c r="B2232" s="1"/>
      <c r="C2232" s="1"/>
      <c r="K2232" s="8"/>
      <c r="Q2232" s="4"/>
    </row>
    <row r="2233" spans="1:17" x14ac:dyDescent="0.2">
      <c r="A2233" s="1"/>
      <c r="B2233" s="1"/>
      <c r="C2233" s="1"/>
      <c r="K2233" s="8"/>
      <c r="Q2233" s="4"/>
    </row>
    <row r="2234" spans="1:17" x14ac:dyDescent="0.2">
      <c r="A2234" s="1"/>
      <c r="B2234" s="1"/>
      <c r="C2234" s="1"/>
      <c r="K2234" s="8"/>
      <c r="Q2234" s="4"/>
    </row>
    <row r="2235" spans="1:17" x14ac:dyDescent="0.2">
      <c r="A2235" s="1"/>
      <c r="B2235" s="1"/>
      <c r="C2235" s="1"/>
      <c r="K2235" s="8"/>
      <c r="Q2235" s="4"/>
    </row>
    <row r="2236" spans="1:17" x14ac:dyDescent="0.2">
      <c r="A2236" s="1"/>
      <c r="B2236" s="1"/>
      <c r="C2236" s="1"/>
      <c r="K2236" s="8"/>
      <c r="Q2236" s="4"/>
    </row>
    <row r="2237" spans="1:17" x14ac:dyDescent="0.2">
      <c r="A2237" s="1"/>
      <c r="B2237" s="1"/>
      <c r="C2237" s="1"/>
      <c r="K2237" s="8"/>
      <c r="Q2237" s="4"/>
    </row>
    <row r="2238" spans="1:17" x14ac:dyDescent="0.2">
      <c r="A2238" s="1"/>
      <c r="B2238" s="1"/>
      <c r="C2238" s="1"/>
      <c r="K2238" s="8"/>
      <c r="Q2238" s="4"/>
    </row>
    <row r="2239" spans="1:17" x14ac:dyDescent="0.2">
      <c r="A2239" s="1"/>
      <c r="B2239" s="1"/>
      <c r="C2239" s="1"/>
      <c r="K2239" s="8"/>
      <c r="Q2239" s="4"/>
    </row>
    <row r="2240" spans="1:17" x14ac:dyDescent="0.2">
      <c r="A2240" s="1"/>
      <c r="B2240" s="1"/>
      <c r="C2240" s="1"/>
      <c r="K2240" s="8"/>
      <c r="Q2240" s="4"/>
    </row>
    <row r="2241" spans="1:17" x14ac:dyDescent="0.2">
      <c r="A2241" s="1"/>
      <c r="B2241" s="1"/>
      <c r="C2241" s="1"/>
      <c r="K2241" s="8"/>
      <c r="Q2241" s="4"/>
    </row>
    <row r="2242" spans="1:17" x14ac:dyDescent="0.2">
      <c r="A2242" s="1"/>
      <c r="B2242" s="1"/>
      <c r="C2242" s="1"/>
      <c r="K2242" s="8"/>
      <c r="Q2242" s="4"/>
    </row>
    <row r="2243" spans="1:17" x14ac:dyDescent="0.2">
      <c r="A2243" s="1"/>
      <c r="B2243" s="1"/>
      <c r="C2243" s="1"/>
      <c r="K2243" s="8"/>
      <c r="Q2243" s="4"/>
    </row>
    <row r="2244" spans="1:17" x14ac:dyDescent="0.2">
      <c r="A2244" s="1"/>
      <c r="B2244" s="1"/>
      <c r="C2244" s="1"/>
      <c r="K2244" s="8"/>
      <c r="Q2244" s="4"/>
    </row>
    <row r="2245" spans="1:17" x14ac:dyDescent="0.2">
      <c r="A2245" s="1"/>
      <c r="B2245" s="1"/>
      <c r="C2245" s="1"/>
      <c r="K2245" s="8"/>
      <c r="Q2245" s="4"/>
    </row>
    <row r="2246" spans="1:17" x14ac:dyDescent="0.2">
      <c r="A2246" s="1"/>
      <c r="B2246" s="1"/>
      <c r="C2246" s="1"/>
      <c r="K2246" s="8"/>
      <c r="Q2246" s="4"/>
    </row>
    <row r="2247" spans="1:17" x14ac:dyDescent="0.2">
      <c r="A2247" s="1"/>
      <c r="B2247" s="1"/>
      <c r="C2247" s="1"/>
      <c r="K2247" s="8"/>
      <c r="Q2247" s="4"/>
    </row>
    <row r="2248" spans="1:17" x14ac:dyDescent="0.2">
      <c r="A2248" s="1"/>
      <c r="B2248" s="1"/>
      <c r="C2248" s="1"/>
      <c r="K2248" s="8"/>
      <c r="Q2248" s="4"/>
    </row>
    <row r="2249" spans="1:17" x14ac:dyDescent="0.2">
      <c r="A2249" s="1"/>
      <c r="B2249" s="1"/>
      <c r="C2249" s="1"/>
      <c r="K2249" s="8"/>
      <c r="Q2249" s="4"/>
    </row>
    <row r="2250" spans="1:17" x14ac:dyDescent="0.2">
      <c r="A2250" s="1"/>
      <c r="B2250" s="1"/>
      <c r="C2250" s="1"/>
      <c r="K2250" s="8"/>
      <c r="Q2250" s="4"/>
    </row>
    <row r="2251" spans="1:17" x14ac:dyDescent="0.2">
      <c r="A2251" s="1"/>
      <c r="B2251" s="1"/>
      <c r="C2251" s="1"/>
      <c r="K2251" s="8"/>
      <c r="Q2251" s="4"/>
    </row>
    <row r="2252" spans="1:17" x14ac:dyDescent="0.2">
      <c r="A2252" s="1"/>
      <c r="B2252" s="1"/>
      <c r="C2252" s="1"/>
      <c r="K2252" s="8"/>
      <c r="Q2252" s="4"/>
    </row>
    <row r="2253" spans="1:17" x14ac:dyDescent="0.2">
      <c r="A2253" s="1"/>
      <c r="B2253" s="1"/>
      <c r="C2253" s="1"/>
      <c r="K2253" s="8"/>
      <c r="Q2253" s="4"/>
    </row>
    <row r="2254" spans="1:17" x14ac:dyDescent="0.2">
      <c r="A2254" s="1"/>
      <c r="B2254" s="1"/>
      <c r="C2254" s="1"/>
      <c r="K2254" s="8"/>
      <c r="Q2254" s="4"/>
    </row>
    <row r="2255" spans="1:17" x14ac:dyDescent="0.2">
      <c r="A2255" s="1"/>
      <c r="B2255" s="1"/>
      <c r="C2255" s="1"/>
      <c r="K2255" s="8"/>
      <c r="Q2255" s="4"/>
    </row>
    <row r="2256" spans="1:17" x14ac:dyDescent="0.2">
      <c r="A2256" s="1"/>
      <c r="B2256" s="1"/>
      <c r="C2256" s="1"/>
      <c r="K2256" s="8"/>
      <c r="Q2256" s="4"/>
    </row>
    <row r="2257" spans="1:17" x14ac:dyDescent="0.2">
      <c r="A2257" s="1"/>
      <c r="B2257" s="1"/>
      <c r="C2257" s="1"/>
      <c r="K2257" s="8"/>
      <c r="Q2257" s="4"/>
    </row>
    <row r="2258" spans="1:17" x14ac:dyDescent="0.2">
      <c r="A2258" s="1"/>
      <c r="B2258" s="1"/>
      <c r="C2258" s="1"/>
      <c r="K2258" s="8"/>
      <c r="Q2258" s="4"/>
    </row>
    <row r="2259" spans="1:17" x14ac:dyDescent="0.2">
      <c r="A2259" s="1"/>
      <c r="B2259" s="1"/>
      <c r="C2259" s="1"/>
      <c r="K2259" s="8"/>
      <c r="Q2259" s="4"/>
    </row>
    <row r="2260" spans="1:17" x14ac:dyDescent="0.2">
      <c r="A2260" s="1"/>
      <c r="B2260" s="1"/>
      <c r="C2260" s="1"/>
      <c r="K2260" s="8"/>
      <c r="Q2260" s="4"/>
    </row>
    <row r="2261" spans="1:17" x14ac:dyDescent="0.2">
      <c r="A2261" s="1"/>
      <c r="B2261" s="1"/>
      <c r="C2261" s="1"/>
      <c r="K2261" s="8"/>
      <c r="Q2261" s="4"/>
    </row>
    <row r="2262" spans="1:17" x14ac:dyDescent="0.2">
      <c r="A2262" s="1"/>
      <c r="B2262" s="1"/>
      <c r="C2262" s="1"/>
      <c r="K2262" s="8"/>
      <c r="Q2262" s="4"/>
    </row>
    <row r="2263" spans="1:17" x14ac:dyDescent="0.2">
      <c r="A2263" s="1"/>
      <c r="B2263" s="1"/>
      <c r="C2263" s="1"/>
      <c r="K2263" s="8"/>
      <c r="Q2263" s="4"/>
    </row>
    <row r="2264" spans="1:17" x14ac:dyDescent="0.2">
      <c r="A2264" s="1"/>
      <c r="B2264" s="1"/>
      <c r="C2264" s="1"/>
      <c r="K2264" s="8"/>
      <c r="Q2264" s="4"/>
    </row>
    <row r="2265" spans="1:17" x14ac:dyDescent="0.2">
      <c r="A2265" s="1"/>
      <c r="B2265" s="1"/>
      <c r="C2265" s="1"/>
      <c r="K2265" s="8"/>
      <c r="Q2265" s="4"/>
    </row>
    <row r="2266" spans="1:17" x14ac:dyDescent="0.2">
      <c r="A2266" s="1"/>
      <c r="B2266" s="1"/>
      <c r="C2266" s="1"/>
      <c r="K2266" s="8"/>
      <c r="Q2266" s="4"/>
    </row>
    <row r="2267" spans="1:17" x14ac:dyDescent="0.2">
      <c r="A2267" s="1"/>
      <c r="B2267" s="1"/>
      <c r="C2267" s="1"/>
      <c r="K2267" s="8"/>
      <c r="Q2267" s="4"/>
    </row>
    <row r="2268" spans="1:17" x14ac:dyDescent="0.2">
      <c r="A2268" s="1"/>
      <c r="B2268" s="1"/>
      <c r="C2268" s="1"/>
      <c r="K2268" s="8"/>
      <c r="Q2268" s="4"/>
    </row>
    <row r="2269" spans="1:17" x14ac:dyDescent="0.2">
      <c r="A2269" s="1"/>
      <c r="B2269" s="1"/>
      <c r="C2269" s="1"/>
      <c r="K2269" s="8"/>
      <c r="Q2269" s="4"/>
    </row>
    <row r="2270" spans="1:17" x14ac:dyDescent="0.2">
      <c r="A2270" s="1"/>
      <c r="B2270" s="1"/>
      <c r="C2270" s="1"/>
      <c r="K2270" s="8"/>
      <c r="Q2270" s="4"/>
    </row>
    <row r="2271" spans="1:17" x14ac:dyDescent="0.2">
      <c r="A2271" s="1"/>
      <c r="B2271" s="1"/>
      <c r="C2271" s="1"/>
      <c r="K2271" s="8"/>
      <c r="Q2271" s="4"/>
    </row>
    <row r="2272" spans="1:17" x14ac:dyDescent="0.2">
      <c r="A2272" s="1"/>
      <c r="B2272" s="1"/>
      <c r="C2272" s="1"/>
      <c r="K2272" s="8"/>
      <c r="Q2272" s="4"/>
    </row>
    <row r="2273" spans="1:17" x14ac:dyDescent="0.2">
      <c r="A2273" s="1"/>
      <c r="B2273" s="1"/>
      <c r="C2273" s="1"/>
      <c r="K2273" s="8"/>
      <c r="Q2273" s="4"/>
    </row>
    <row r="2274" spans="1:17" x14ac:dyDescent="0.2">
      <c r="A2274" s="1"/>
      <c r="B2274" s="1"/>
      <c r="C2274" s="1"/>
      <c r="K2274" s="8"/>
      <c r="Q2274" s="4"/>
    </row>
    <row r="2275" spans="1:17" x14ac:dyDescent="0.2">
      <c r="A2275" s="1"/>
      <c r="B2275" s="1"/>
      <c r="C2275" s="1"/>
      <c r="K2275" s="8"/>
      <c r="Q2275" s="4"/>
    </row>
    <row r="2276" spans="1:17" x14ac:dyDescent="0.2">
      <c r="A2276" s="1"/>
      <c r="B2276" s="1"/>
      <c r="C2276" s="1"/>
      <c r="K2276" s="8"/>
      <c r="Q2276" s="4"/>
    </row>
    <row r="2277" spans="1:17" x14ac:dyDescent="0.2">
      <c r="A2277" s="1"/>
      <c r="B2277" s="1"/>
      <c r="C2277" s="1"/>
      <c r="K2277" s="8"/>
      <c r="Q2277" s="4"/>
    </row>
    <row r="2278" spans="1:17" x14ac:dyDescent="0.2">
      <c r="A2278" s="1"/>
      <c r="B2278" s="1"/>
      <c r="C2278" s="1"/>
      <c r="K2278" s="8"/>
      <c r="Q2278" s="4"/>
    </row>
    <row r="2279" spans="1:17" x14ac:dyDescent="0.2">
      <c r="A2279" s="1"/>
      <c r="B2279" s="1"/>
      <c r="C2279" s="1"/>
      <c r="K2279" s="8"/>
      <c r="Q2279" s="4"/>
    </row>
    <row r="2280" spans="1:17" x14ac:dyDescent="0.2">
      <c r="A2280" s="1"/>
      <c r="B2280" s="1"/>
      <c r="C2280" s="1"/>
      <c r="K2280" s="8"/>
      <c r="Q2280" s="4"/>
    </row>
    <row r="2281" spans="1:17" x14ac:dyDescent="0.2">
      <c r="A2281" s="1"/>
      <c r="B2281" s="1"/>
      <c r="C2281" s="1"/>
      <c r="K2281" s="8"/>
      <c r="Q2281" s="4"/>
    </row>
    <row r="2282" spans="1:17" x14ac:dyDescent="0.2">
      <c r="A2282" s="1"/>
      <c r="B2282" s="1"/>
      <c r="C2282" s="1"/>
      <c r="K2282" s="8"/>
      <c r="Q2282" s="4"/>
    </row>
    <row r="2283" spans="1:17" x14ac:dyDescent="0.2">
      <c r="A2283" s="1"/>
      <c r="B2283" s="1"/>
      <c r="C2283" s="1"/>
      <c r="K2283" s="8"/>
      <c r="Q2283" s="4"/>
    </row>
    <row r="2284" spans="1:17" x14ac:dyDescent="0.2">
      <c r="A2284" s="1"/>
      <c r="B2284" s="1"/>
      <c r="C2284" s="1"/>
      <c r="K2284" s="8"/>
      <c r="Q2284" s="4"/>
    </row>
    <row r="2285" spans="1:17" x14ac:dyDescent="0.2">
      <c r="A2285" s="1"/>
      <c r="B2285" s="1"/>
      <c r="C2285" s="1"/>
      <c r="K2285" s="8"/>
      <c r="Q2285" s="4"/>
    </row>
    <row r="2286" spans="1:17" x14ac:dyDescent="0.2">
      <c r="A2286" s="1"/>
      <c r="B2286" s="1"/>
      <c r="C2286" s="1"/>
      <c r="K2286" s="8"/>
      <c r="Q2286" s="4"/>
    </row>
    <row r="2287" spans="1:17" x14ac:dyDescent="0.2">
      <c r="A2287" s="1"/>
      <c r="B2287" s="1"/>
      <c r="C2287" s="1"/>
      <c r="K2287" s="8"/>
      <c r="Q2287" s="4"/>
    </row>
    <row r="2288" spans="1:17" x14ac:dyDescent="0.2">
      <c r="A2288" s="1"/>
      <c r="B2288" s="1"/>
      <c r="C2288" s="1"/>
      <c r="K2288" s="8"/>
      <c r="Q2288" s="4"/>
    </row>
    <row r="2289" spans="1:17" x14ac:dyDescent="0.2">
      <c r="A2289" s="1"/>
      <c r="B2289" s="1"/>
      <c r="C2289" s="1"/>
      <c r="K2289" s="8"/>
      <c r="Q2289" s="4"/>
    </row>
    <row r="2290" spans="1:17" x14ac:dyDescent="0.2">
      <c r="A2290" s="1"/>
      <c r="B2290" s="1"/>
      <c r="C2290" s="1"/>
      <c r="K2290" s="8"/>
      <c r="Q2290" s="4"/>
    </row>
    <row r="2291" spans="1:17" x14ac:dyDescent="0.2">
      <c r="A2291" s="1"/>
      <c r="B2291" s="1"/>
      <c r="C2291" s="1"/>
      <c r="K2291" s="8"/>
      <c r="Q2291" s="4"/>
    </row>
    <row r="2292" spans="1:17" x14ac:dyDescent="0.2">
      <c r="A2292" s="1"/>
      <c r="B2292" s="1"/>
      <c r="C2292" s="1"/>
      <c r="K2292" s="8"/>
      <c r="Q2292" s="4"/>
    </row>
    <row r="2293" spans="1:17" x14ac:dyDescent="0.2">
      <c r="A2293" s="1"/>
      <c r="B2293" s="1"/>
      <c r="C2293" s="1"/>
      <c r="K2293" s="8"/>
      <c r="Q2293" s="4"/>
    </row>
    <row r="2294" spans="1:17" x14ac:dyDescent="0.2">
      <c r="A2294" s="1"/>
      <c r="B2294" s="1"/>
      <c r="C2294" s="1"/>
      <c r="K2294" s="8"/>
      <c r="Q2294" s="4"/>
    </row>
    <row r="2295" spans="1:17" x14ac:dyDescent="0.2">
      <c r="A2295" s="1"/>
      <c r="B2295" s="1"/>
      <c r="C2295" s="1"/>
      <c r="K2295" s="8"/>
      <c r="Q2295" s="4"/>
    </row>
    <row r="2296" spans="1:17" x14ac:dyDescent="0.2">
      <c r="A2296" s="1"/>
      <c r="B2296" s="1"/>
      <c r="C2296" s="1"/>
      <c r="K2296" s="8"/>
      <c r="Q2296" s="4"/>
    </row>
    <row r="2297" spans="1:17" x14ac:dyDescent="0.2">
      <c r="A2297" s="1"/>
      <c r="B2297" s="1"/>
      <c r="C2297" s="1"/>
      <c r="K2297" s="8"/>
      <c r="Q2297" s="4"/>
    </row>
    <row r="2298" spans="1:17" x14ac:dyDescent="0.2">
      <c r="A2298" s="1"/>
      <c r="B2298" s="1"/>
      <c r="C2298" s="1"/>
      <c r="K2298" s="8"/>
      <c r="Q2298" s="4"/>
    </row>
    <row r="2299" spans="1:17" x14ac:dyDescent="0.2">
      <c r="A2299" s="1"/>
      <c r="B2299" s="1"/>
      <c r="C2299" s="1"/>
      <c r="K2299" s="8"/>
      <c r="Q2299" s="4"/>
    </row>
    <row r="2300" spans="1:17" x14ac:dyDescent="0.2">
      <c r="A2300" s="1"/>
      <c r="B2300" s="1"/>
      <c r="C2300" s="1"/>
      <c r="K2300" s="8"/>
      <c r="Q2300" s="4"/>
    </row>
    <row r="2301" spans="1:17" x14ac:dyDescent="0.2">
      <c r="A2301" s="1"/>
      <c r="B2301" s="1"/>
      <c r="C2301" s="1"/>
      <c r="K2301" s="8"/>
      <c r="Q2301" s="4"/>
    </row>
    <row r="2302" spans="1:17" x14ac:dyDescent="0.2">
      <c r="A2302" s="1"/>
      <c r="B2302" s="1"/>
      <c r="C2302" s="1"/>
      <c r="K2302" s="8"/>
      <c r="Q2302" s="4"/>
    </row>
    <row r="2303" spans="1:17" x14ac:dyDescent="0.2">
      <c r="A2303" s="1"/>
      <c r="B2303" s="1"/>
      <c r="C2303" s="1"/>
      <c r="K2303" s="8"/>
      <c r="Q2303" s="4"/>
    </row>
    <row r="2304" spans="1:17" x14ac:dyDescent="0.2">
      <c r="A2304" s="1"/>
      <c r="B2304" s="1"/>
      <c r="C2304" s="1"/>
      <c r="K2304" s="8"/>
      <c r="Q2304" s="4"/>
    </row>
    <row r="2305" spans="1:17" x14ac:dyDescent="0.2">
      <c r="A2305" s="1"/>
      <c r="B2305" s="1"/>
      <c r="C2305" s="1"/>
      <c r="K2305" s="8"/>
      <c r="Q2305" s="4"/>
    </row>
    <row r="2306" spans="1:17" x14ac:dyDescent="0.2">
      <c r="A2306" s="1"/>
      <c r="B2306" s="1"/>
      <c r="C2306" s="1"/>
      <c r="K2306" s="8"/>
      <c r="Q2306" s="4"/>
    </row>
    <row r="2307" spans="1:17" x14ac:dyDescent="0.2">
      <c r="A2307" s="1"/>
      <c r="B2307" s="1"/>
      <c r="C2307" s="1"/>
      <c r="K2307" s="8"/>
      <c r="Q2307" s="4"/>
    </row>
    <row r="2308" spans="1:17" x14ac:dyDescent="0.2">
      <c r="A2308" s="1"/>
      <c r="B2308" s="1"/>
      <c r="C2308" s="1"/>
      <c r="K2308" s="8"/>
      <c r="Q2308" s="4"/>
    </row>
    <row r="2309" spans="1:17" x14ac:dyDescent="0.2">
      <c r="A2309" s="1"/>
      <c r="B2309" s="1"/>
      <c r="C2309" s="1"/>
      <c r="K2309" s="8"/>
      <c r="Q2309" s="4"/>
    </row>
    <row r="2310" spans="1:17" x14ac:dyDescent="0.2">
      <c r="A2310" s="1"/>
      <c r="B2310" s="1"/>
      <c r="C2310" s="1"/>
      <c r="K2310" s="8"/>
      <c r="Q2310" s="4"/>
    </row>
    <row r="2311" spans="1:17" x14ac:dyDescent="0.2">
      <c r="A2311" s="1"/>
      <c r="B2311" s="1"/>
      <c r="C2311" s="1"/>
      <c r="K2311" s="8"/>
      <c r="Q2311" s="4"/>
    </row>
    <row r="2312" spans="1:17" x14ac:dyDescent="0.2">
      <c r="A2312" s="1"/>
      <c r="B2312" s="1"/>
      <c r="C2312" s="1"/>
      <c r="K2312" s="8"/>
      <c r="Q2312" s="4"/>
    </row>
    <row r="2313" spans="1:17" x14ac:dyDescent="0.2">
      <c r="A2313" s="1"/>
      <c r="B2313" s="1"/>
      <c r="C2313" s="1"/>
      <c r="K2313" s="8"/>
      <c r="Q2313" s="4"/>
    </row>
    <row r="2314" spans="1:17" x14ac:dyDescent="0.2">
      <c r="A2314" s="1"/>
      <c r="B2314" s="1"/>
      <c r="C2314" s="1"/>
      <c r="K2314" s="8"/>
      <c r="Q2314" s="4"/>
    </row>
    <row r="2315" spans="1:17" x14ac:dyDescent="0.2">
      <c r="A2315" s="1"/>
      <c r="B2315" s="1"/>
      <c r="C2315" s="1"/>
      <c r="K2315" s="8"/>
      <c r="Q2315" s="4"/>
    </row>
    <row r="2316" spans="1:17" x14ac:dyDescent="0.2">
      <c r="A2316" s="1"/>
      <c r="B2316" s="1"/>
      <c r="C2316" s="1"/>
      <c r="K2316" s="8"/>
      <c r="Q2316" s="4"/>
    </row>
    <row r="2317" spans="1:17" x14ac:dyDescent="0.2">
      <c r="A2317" s="1"/>
      <c r="B2317" s="1"/>
      <c r="C2317" s="1"/>
      <c r="K2317" s="8"/>
      <c r="Q2317" s="4"/>
    </row>
    <row r="2318" spans="1:17" x14ac:dyDescent="0.2">
      <c r="A2318" s="1"/>
      <c r="B2318" s="1"/>
      <c r="C2318" s="1"/>
      <c r="K2318" s="8"/>
      <c r="Q2318" s="4"/>
    </row>
    <row r="2319" spans="1:17" x14ac:dyDescent="0.2">
      <c r="A2319" s="1"/>
      <c r="B2319" s="1"/>
      <c r="C2319" s="1"/>
      <c r="K2319" s="8"/>
      <c r="Q2319" s="4"/>
    </row>
    <row r="2320" spans="1:17" x14ac:dyDescent="0.2">
      <c r="A2320" s="1"/>
      <c r="B2320" s="1"/>
      <c r="C2320" s="1"/>
      <c r="K2320" s="8"/>
      <c r="Q2320" s="4"/>
    </row>
    <row r="2321" spans="1:17" x14ac:dyDescent="0.2">
      <c r="A2321" s="1"/>
      <c r="B2321" s="1"/>
      <c r="C2321" s="1"/>
      <c r="K2321" s="8"/>
      <c r="Q2321" s="4"/>
    </row>
    <row r="2322" spans="1:17" x14ac:dyDescent="0.2">
      <c r="A2322" s="1"/>
      <c r="B2322" s="1"/>
      <c r="C2322" s="1"/>
      <c r="K2322" s="8"/>
      <c r="Q2322" s="4"/>
    </row>
    <row r="2323" spans="1:17" x14ac:dyDescent="0.2">
      <c r="A2323" s="1"/>
      <c r="B2323" s="1"/>
      <c r="C2323" s="1"/>
      <c r="K2323" s="8"/>
      <c r="Q2323" s="4"/>
    </row>
    <row r="2324" spans="1:17" x14ac:dyDescent="0.2">
      <c r="A2324" s="1"/>
      <c r="B2324" s="1"/>
      <c r="C2324" s="1"/>
      <c r="K2324" s="8"/>
      <c r="Q2324" s="4"/>
    </row>
    <row r="2325" spans="1:17" x14ac:dyDescent="0.2">
      <c r="A2325" s="1"/>
      <c r="B2325" s="1"/>
      <c r="C2325" s="1"/>
      <c r="K2325" s="8"/>
      <c r="Q2325" s="4"/>
    </row>
    <row r="2326" spans="1:17" x14ac:dyDescent="0.2">
      <c r="A2326" s="1"/>
      <c r="B2326" s="1"/>
      <c r="C2326" s="1"/>
      <c r="K2326" s="8"/>
      <c r="Q2326" s="4"/>
    </row>
    <row r="2327" spans="1:17" x14ac:dyDescent="0.2">
      <c r="A2327" s="1"/>
      <c r="B2327" s="1"/>
      <c r="C2327" s="1"/>
      <c r="K2327" s="8"/>
      <c r="Q2327" s="4"/>
    </row>
    <row r="2328" spans="1:17" x14ac:dyDescent="0.2">
      <c r="A2328" s="1"/>
      <c r="B2328" s="1"/>
      <c r="C2328" s="1"/>
      <c r="K2328" s="8"/>
      <c r="Q2328" s="4"/>
    </row>
    <row r="2329" spans="1:17" x14ac:dyDescent="0.2">
      <c r="A2329" s="1"/>
      <c r="B2329" s="1"/>
      <c r="C2329" s="1"/>
      <c r="K2329" s="8"/>
      <c r="Q2329" s="4"/>
    </row>
    <row r="2330" spans="1:17" x14ac:dyDescent="0.2">
      <c r="A2330" s="1"/>
      <c r="B2330" s="1"/>
      <c r="C2330" s="1"/>
      <c r="K2330" s="8"/>
      <c r="Q2330" s="4"/>
    </row>
    <row r="2331" spans="1:17" x14ac:dyDescent="0.2">
      <c r="A2331" s="1"/>
      <c r="B2331" s="1"/>
      <c r="C2331" s="1"/>
      <c r="K2331" s="8"/>
      <c r="Q2331" s="4"/>
    </row>
    <row r="2332" spans="1:17" x14ac:dyDescent="0.2">
      <c r="A2332" s="1"/>
      <c r="B2332" s="1"/>
      <c r="C2332" s="1"/>
      <c r="K2332" s="8"/>
      <c r="Q2332" s="4"/>
    </row>
    <row r="2333" spans="1:17" x14ac:dyDescent="0.2">
      <c r="A2333" s="1"/>
      <c r="B2333" s="1"/>
      <c r="C2333" s="1"/>
      <c r="K2333" s="8"/>
      <c r="Q2333" s="4"/>
    </row>
    <row r="2334" spans="1:17" x14ac:dyDescent="0.2">
      <c r="A2334" s="1"/>
      <c r="B2334" s="1"/>
      <c r="C2334" s="1"/>
      <c r="K2334" s="8"/>
      <c r="Q2334" s="4"/>
    </row>
    <row r="2335" spans="1:17" x14ac:dyDescent="0.2">
      <c r="A2335" s="1"/>
      <c r="B2335" s="1"/>
      <c r="C2335" s="1"/>
      <c r="K2335" s="8"/>
      <c r="Q2335" s="4"/>
    </row>
    <row r="2336" spans="1:17" x14ac:dyDescent="0.2">
      <c r="A2336" s="1"/>
      <c r="B2336" s="1"/>
      <c r="C2336" s="1"/>
      <c r="K2336" s="8"/>
      <c r="Q2336" s="4"/>
    </row>
    <row r="2337" spans="1:17" x14ac:dyDescent="0.2">
      <c r="A2337" s="1"/>
      <c r="B2337" s="1"/>
      <c r="C2337" s="1"/>
      <c r="K2337" s="8"/>
      <c r="Q2337" s="4"/>
    </row>
    <row r="2338" spans="1:17" x14ac:dyDescent="0.2">
      <c r="A2338" s="1"/>
      <c r="B2338" s="1"/>
      <c r="C2338" s="1"/>
      <c r="K2338" s="8"/>
      <c r="Q2338" s="4"/>
    </row>
    <row r="2339" spans="1:17" x14ac:dyDescent="0.2">
      <c r="A2339" s="1"/>
      <c r="B2339" s="1"/>
      <c r="C2339" s="1"/>
      <c r="K2339" s="8"/>
      <c r="Q2339" s="4"/>
    </row>
    <row r="2340" spans="1:17" x14ac:dyDescent="0.2">
      <c r="A2340" s="1"/>
      <c r="B2340" s="1"/>
      <c r="C2340" s="1"/>
      <c r="K2340" s="8"/>
      <c r="Q2340" s="4"/>
    </row>
    <row r="2341" spans="1:17" x14ac:dyDescent="0.2">
      <c r="A2341" s="1"/>
      <c r="B2341" s="1"/>
      <c r="C2341" s="1"/>
      <c r="K2341" s="8"/>
      <c r="Q2341" s="4"/>
    </row>
    <row r="2342" spans="1:17" x14ac:dyDescent="0.2">
      <c r="A2342" s="1"/>
      <c r="B2342" s="1"/>
      <c r="C2342" s="1"/>
      <c r="K2342" s="8"/>
      <c r="Q2342" s="4"/>
    </row>
    <row r="2343" spans="1:17" x14ac:dyDescent="0.2">
      <c r="A2343" s="1"/>
      <c r="B2343" s="1"/>
      <c r="C2343" s="1"/>
      <c r="K2343" s="8"/>
      <c r="Q2343" s="4"/>
    </row>
    <row r="2344" spans="1:17" x14ac:dyDescent="0.2">
      <c r="A2344" s="1"/>
      <c r="B2344" s="1"/>
      <c r="C2344" s="1"/>
      <c r="K2344" s="8"/>
      <c r="Q2344" s="4"/>
    </row>
    <row r="2345" spans="1:17" x14ac:dyDescent="0.2">
      <c r="A2345" s="1"/>
      <c r="B2345" s="1"/>
      <c r="C2345" s="1"/>
      <c r="K2345" s="8"/>
      <c r="Q2345" s="4"/>
    </row>
    <row r="2346" spans="1:17" x14ac:dyDescent="0.2">
      <c r="A2346" s="1"/>
      <c r="B2346" s="1"/>
      <c r="C2346" s="1"/>
      <c r="K2346" s="8"/>
      <c r="Q2346" s="4"/>
    </row>
    <row r="2347" spans="1:17" x14ac:dyDescent="0.2">
      <c r="A2347" s="1"/>
      <c r="B2347" s="1"/>
      <c r="C2347" s="1"/>
      <c r="K2347" s="8"/>
      <c r="Q2347" s="4"/>
    </row>
    <row r="2348" spans="1:17" x14ac:dyDescent="0.2">
      <c r="A2348" s="1"/>
      <c r="B2348" s="1"/>
      <c r="C2348" s="1"/>
      <c r="K2348" s="8"/>
      <c r="Q2348" s="4"/>
    </row>
    <row r="2349" spans="1:17" x14ac:dyDescent="0.2">
      <c r="A2349" s="1"/>
      <c r="B2349" s="1"/>
      <c r="C2349" s="1"/>
      <c r="K2349" s="8"/>
      <c r="Q2349" s="4"/>
    </row>
    <row r="2350" spans="1:17" x14ac:dyDescent="0.2">
      <c r="A2350" s="1"/>
      <c r="B2350" s="1"/>
      <c r="C2350" s="1"/>
      <c r="K2350" s="8"/>
      <c r="Q2350" s="4"/>
    </row>
    <row r="2351" spans="1:17" x14ac:dyDescent="0.2">
      <c r="A2351" s="1"/>
      <c r="B2351" s="1"/>
      <c r="C2351" s="1"/>
      <c r="K2351" s="8"/>
      <c r="Q2351" s="4"/>
    </row>
    <row r="2352" spans="1:17" x14ac:dyDescent="0.2">
      <c r="A2352" s="1"/>
      <c r="B2352" s="1"/>
      <c r="C2352" s="1"/>
      <c r="K2352" s="8"/>
      <c r="Q2352" s="4"/>
    </row>
    <row r="2353" spans="1:17" x14ac:dyDescent="0.2">
      <c r="A2353" s="1"/>
      <c r="B2353" s="1"/>
      <c r="C2353" s="1"/>
      <c r="K2353" s="8"/>
      <c r="Q2353" s="4"/>
    </row>
    <row r="2354" spans="1:17" x14ac:dyDescent="0.2">
      <c r="A2354" s="1"/>
      <c r="B2354" s="1"/>
      <c r="C2354" s="1"/>
      <c r="K2354" s="8"/>
      <c r="Q2354" s="4"/>
    </row>
    <row r="2355" spans="1:17" x14ac:dyDescent="0.2">
      <c r="A2355" s="1"/>
      <c r="B2355" s="1"/>
      <c r="C2355" s="1"/>
      <c r="K2355" s="8"/>
      <c r="Q2355" s="4"/>
    </row>
    <row r="2356" spans="1:17" x14ac:dyDescent="0.2">
      <c r="A2356" s="1"/>
      <c r="B2356" s="1"/>
      <c r="C2356" s="1"/>
      <c r="K2356" s="8"/>
      <c r="Q2356" s="4"/>
    </row>
    <row r="2357" spans="1:17" x14ac:dyDescent="0.2">
      <c r="A2357" s="1"/>
      <c r="B2357" s="1"/>
      <c r="C2357" s="1"/>
      <c r="K2357" s="8"/>
      <c r="Q2357" s="4"/>
    </row>
    <row r="2358" spans="1:17" x14ac:dyDescent="0.2">
      <c r="A2358" s="1"/>
      <c r="B2358" s="1"/>
      <c r="C2358" s="1"/>
      <c r="K2358" s="8"/>
      <c r="Q2358" s="4"/>
    </row>
    <row r="2359" spans="1:17" x14ac:dyDescent="0.2">
      <c r="A2359" s="1"/>
      <c r="B2359" s="1"/>
      <c r="C2359" s="1"/>
      <c r="K2359" s="8"/>
      <c r="Q2359" s="4"/>
    </row>
    <row r="2360" spans="1:17" x14ac:dyDescent="0.2">
      <c r="A2360" s="1"/>
      <c r="B2360" s="1"/>
      <c r="C2360" s="1"/>
      <c r="K2360" s="8"/>
      <c r="Q2360" s="4"/>
    </row>
    <row r="2361" spans="1:17" x14ac:dyDescent="0.2">
      <c r="A2361" s="1"/>
      <c r="B2361" s="1"/>
      <c r="C2361" s="1"/>
      <c r="K2361" s="8"/>
      <c r="Q2361" s="4"/>
    </row>
    <row r="2362" spans="1:17" x14ac:dyDescent="0.2">
      <c r="A2362" s="1"/>
      <c r="B2362" s="1"/>
      <c r="C2362" s="1"/>
      <c r="K2362" s="8"/>
      <c r="Q2362" s="4"/>
    </row>
    <row r="2363" spans="1:17" x14ac:dyDescent="0.2">
      <c r="A2363" s="1"/>
      <c r="B2363" s="1"/>
      <c r="C2363" s="1"/>
      <c r="K2363" s="8"/>
      <c r="Q2363" s="4"/>
    </row>
    <row r="2364" spans="1:17" x14ac:dyDescent="0.2">
      <c r="A2364" s="1"/>
      <c r="B2364" s="1"/>
      <c r="C2364" s="1"/>
      <c r="K2364" s="8"/>
      <c r="Q2364" s="4"/>
    </row>
    <row r="2365" spans="1:17" x14ac:dyDescent="0.2">
      <c r="A2365" s="1"/>
      <c r="B2365" s="1"/>
      <c r="C2365" s="1"/>
      <c r="K2365" s="8"/>
      <c r="Q2365" s="4"/>
    </row>
    <row r="2366" spans="1:17" x14ac:dyDescent="0.2">
      <c r="A2366" s="1"/>
      <c r="B2366" s="1"/>
      <c r="C2366" s="1"/>
      <c r="K2366" s="8"/>
      <c r="Q2366" s="4"/>
    </row>
    <row r="2367" spans="1:17" x14ac:dyDescent="0.2">
      <c r="A2367" s="1"/>
      <c r="B2367" s="1"/>
      <c r="C2367" s="1"/>
      <c r="K2367" s="8"/>
      <c r="Q2367" s="4"/>
    </row>
    <row r="2368" spans="1:17" x14ac:dyDescent="0.2">
      <c r="A2368" s="1"/>
      <c r="B2368" s="1"/>
      <c r="C2368" s="1"/>
      <c r="K2368" s="8"/>
      <c r="Q2368" s="4"/>
    </row>
    <row r="2369" spans="1:17" x14ac:dyDescent="0.2">
      <c r="A2369" s="1"/>
      <c r="B2369" s="1"/>
      <c r="C2369" s="1"/>
      <c r="K2369" s="8"/>
      <c r="Q2369" s="4"/>
    </row>
    <row r="2370" spans="1:17" x14ac:dyDescent="0.2">
      <c r="A2370" s="1"/>
      <c r="B2370" s="1"/>
      <c r="C2370" s="1"/>
      <c r="K2370" s="8"/>
      <c r="Q2370" s="4"/>
    </row>
    <row r="2371" spans="1:17" x14ac:dyDescent="0.2">
      <c r="A2371" s="1"/>
      <c r="B2371" s="1"/>
      <c r="C2371" s="1"/>
      <c r="K2371" s="8"/>
      <c r="Q2371" s="4"/>
    </row>
    <row r="2372" spans="1:17" x14ac:dyDescent="0.2">
      <c r="A2372" s="1"/>
      <c r="B2372" s="1"/>
      <c r="C2372" s="1"/>
      <c r="K2372" s="8"/>
      <c r="Q2372" s="4"/>
    </row>
    <row r="2373" spans="1:17" x14ac:dyDescent="0.2">
      <c r="A2373" s="1"/>
      <c r="B2373" s="1"/>
      <c r="C2373" s="1"/>
      <c r="K2373" s="8"/>
      <c r="Q2373" s="4"/>
    </row>
    <row r="2374" spans="1:17" x14ac:dyDescent="0.2">
      <c r="A2374" s="1"/>
      <c r="B2374" s="1"/>
      <c r="C2374" s="1"/>
      <c r="K2374" s="8"/>
      <c r="Q2374" s="4"/>
    </row>
    <row r="2375" spans="1:17" x14ac:dyDescent="0.2">
      <c r="A2375" s="1"/>
      <c r="B2375" s="1"/>
      <c r="C2375" s="1"/>
      <c r="K2375" s="8"/>
      <c r="Q2375" s="4"/>
    </row>
    <row r="2376" spans="1:17" x14ac:dyDescent="0.2">
      <c r="A2376" s="1"/>
      <c r="B2376" s="1"/>
      <c r="C2376" s="1"/>
      <c r="K2376" s="8"/>
      <c r="Q2376" s="4"/>
    </row>
    <row r="2377" spans="1:17" x14ac:dyDescent="0.2">
      <c r="A2377" s="1"/>
      <c r="B2377" s="1"/>
      <c r="C2377" s="1"/>
      <c r="K2377" s="8"/>
      <c r="Q2377" s="4"/>
    </row>
    <row r="2378" spans="1:17" x14ac:dyDescent="0.2">
      <c r="A2378" s="1"/>
      <c r="B2378" s="1"/>
      <c r="C2378" s="1"/>
      <c r="K2378" s="8"/>
      <c r="Q2378" s="4"/>
    </row>
    <row r="2379" spans="1:17" x14ac:dyDescent="0.2">
      <c r="A2379" s="1"/>
      <c r="B2379" s="1"/>
      <c r="C2379" s="1"/>
      <c r="K2379" s="8"/>
      <c r="Q2379" s="4"/>
    </row>
    <row r="2380" spans="1:17" x14ac:dyDescent="0.2">
      <c r="A2380" s="1"/>
      <c r="B2380" s="1"/>
      <c r="C2380" s="1"/>
      <c r="K2380" s="8"/>
      <c r="Q2380" s="4"/>
    </row>
    <row r="2381" spans="1:17" x14ac:dyDescent="0.2">
      <c r="A2381" s="1"/>
      <c r="B2381" s="1"/>
      <c r="C2381" s="1"/>
      <c r="K2381" s="8"/>
      <c r="Q2381" s="4"/>
    </row>
    <row r="2382" spans="1:17" x14ac:dyDescent="0.2">
      <c r="A2382" s="1"/>
      <c r="B2382" s="1"/>
      <c r="C2382" s="1"/>
      <c r="K2382" s="8"/>
      <c r="Q2382" s="4"/>
    </row>
    <row r="2383" spans="1:17" x14ac:dyDescent="0.2">
      <c r="A2383" s="1"/>
      <c r="B2383" s="1"/>
      <c r="C2383" s="1"/>
      <c r="K2383" s="8"/>
      <c r="Q2383" s="4"/>
    </row>
    <row r="2384" spans="1:17" x14ac:dyDescent="0.2">
      <c r="A2384" s="1"/>
      <c r="B2384" s="1"/>
      <c r="C2384" s="1"/>
      <c r="K2384" s="8"/>
      <c r="Q2384" s="4"/>
    </row>
    <row r="2385" spans="1:17" x14ac:dyDescent="0.2">
      <c r="A2385" s="1"/>
      <c r="B2385" s="1"/>
      <c r="C2385" s="1"/>
      <c r="K2385" s="8"/>
      <c r="Q2385" s="4"/>
    </row>
    <row r="2386" spans="1:17" x14ac:dyDescent="0.2">
      <c r="A2386" s="1"/>
      <c r="B2386" s="1"/>
      <c r="C2386" s="1"/>
      <c r="K2386" s="8"/>
      <c r="Q2386" s="4"/>
    </row>
    <row r="2387" spans="1:17" x14ac:dyDescent="0.2">
      <c r="A2387" s="1"/>
      <c r="B2387" s="1"/>
      <c r="C2387" s="1"/>
      <c r="K2387" s="8"/>
      <c r="Q2387" s="4"/>
    </row>
    <row r="2388" spans="1:17" x14ac:dyDescent="0.2">
      <c r="A2388" s="1"/>
      <c r="B2388" s="1"/>
      <c r="C2388" s="1"/>
      <c r="K2388" s="8"/>
      <c r="Q2388" s="4"/>
    </row>
    <row r="2389" spans="1:17" x14ac:dyDescent="0.2">
      <c r="A2389" s="1"/>
      <c r="B2389" s="1"/>
      <c r="C2389" s="1"/>
      <c r="K2389" s="8"/>
      <c r="Q2389" s="4"/>
    </row>
    <row r="2390" spans="1:17" x14ac:dyDescent="0.2">
      <c r="A2390" s="1"/>
      <c r="B2390" s="1"/>
      <c r="C2390" s="1"/>
      <c r="K2390" s="8"/>
      <c r="Q2390" s="4"/>
    </row>
    <row r="2391" spans="1:17" x14ac:dyDescent="0.2">
      <c r="A2391" s="1"/>
      <c r="B2391" s="1"/>
      <c r="C2391" s="1"/>
      <c r="K2391" s="8"/>
      <c r="Q2391" s="4"/>
    </row>
    <row r="2392" spans="1:17" x14ac:dyDescent="0.2">
      <c r="A2392" s="1"/>
      <c r="B2392" s="1"/>
      <c r="C2392" s="1"/>
      <c r="K2392" s="8"/>
      <c r="Q2392" s="4"/>
    </row>
    <row r="2393" spans="1:17" x14ac:dyDescent="0.2">
      <c r="A2393" s="1"/>
      <c r="B2393" s="1"/>
      <c r="C2393" s="1"/>
      <c r="K2393" s="8"/>
      <c r="Q2393" s="4"/>
    </row>
    <row r="2394" spans="1:17" x14ac:dyDescent="0.2">
      <c r="A2394" s="1"/>
      <c r="B2394" s="1"/>
      <c r="C2394" s="1"/>
      <c r="K2394" s="8"/>
      <c r="Q2394" s="4"/>
    </row>
    <row r="2395" spans="1:17" x14ac:dyDescent="0.2">
      <c r="A2395" s="1"/>
      <c r="B2395" s="1"/>
      <c r="C2395" s="1"/>
      <c r="K2395" s="8"/>
      <c r="Q2395" s="4"/>
    </row>
    <row r="2396" spans="1:17" x14ac:dyDescent="0.2">
      <c r="A2396" s="1"/>
      <c r="B2396" s="1"/>
      <c r="C2396" s="1"/>
      <c r="K2396" s="8"/>
      <c r="Q2396" s="4"/>
    </row>
    <row r="2397" spans="1:17" x14ac:dyDescent="0.2">
      <c r="A2397" s="1"/>
      <c r="B2397" s="1"/>
      <c r="C2397" s="1"/>
      <c r="K2397" s="8"/>
      <c r="Q2397" s="4"/>
    </row>
    <row r="2398" spans="1:17" x14ac:dyDescent="0.2">
      <c r="A2398" s="1"/>
      <c r="B2398" s="1"/>
      <c r="C2398" s="1"/>
      <c r="K2398" s="8"/>
      <c r="Q2398" s="4"/>
    </row>
    <row r="2399" spans="1:17" x14ac:dyDescent="0.2">
      <c r="A2399" s="1"/>
      <c r="B2399" s="1"/>
      <c r="C2399" s="1"/>
      <c r="K2399" s="8"/>
      <c r="Q2399" s="4"/>
    </row>
    <row r="2400" spans="1:17" x14ac:dyDescent="0.2">
      <c r="A2400" s="1"/>
      <c r="B2400" s="1"/>
      <c r="C2400" s="1"/>
      <c r="K2400" s="8"/>
      <c r="Q2400" s="4"/>
    </row>
    <row r="2401" spans="1:17" x14ac:dyDescent="0.2">
      <c r="A2401" s="1"/>
      <c r="B2401" s="1"/>
      <c r="C2401" s="1"/>
      <c r="K2401" s="8"/>
      <c r="Q2401" s="4"/>
    </row>
    <row r="2402" spans="1:17" x14ac:dyDescent="0.2">
      <c r="A2402" s="1"/>
      <c r="B2402" s="1"/>
      <c r="C2402" s="1"/>
      <c r="K2402" s="8"/>
      <c r="Q2402" s="4"/>
    </row>
    <row r="2403" spans="1:17" x14ac:dyDescent="0.2">
      <c r="A2403" s="1"/>
      <c r="B2403" s="1"/>
      <c r="C2403" s="1"/>
      <c r="K2403" s="8"/>
      <c r="Q2403" s="4"/>
    </row>
    <row r="2404" spans="1:17" x14ac:dyDescent="0.2">
      <c r="A2404" s="1"/>
      <c r="B2404" s="1"/>
      <c r="C2404" s="1"/>
      <c r="K2404" s="8"/>
      <c r="Q2404" s="4"/>
    </row>
    <row r="2405" spans="1:17" x14ac:dyDescent="0.2">
      <c r="A2405" s="1"/>
      <c r="B2405" s="1"/>
      <c r="C2405" s="1"/>
      <c r="K2405" s="8"/>
      <c r="Q2405" s="4"/>
    </row>
    <row r="2406" spans="1:17" x14ac:dyDescent="0.2">
      <c r="A2406" s="1"/>
      <c r="B2406" s="1"/>
      <c r="C2406" s="1"/>
      <c r="K2406" s="8"/>
      <c r="Q2406" s="4"/>
    </row>
    <row r="2407" spans="1:17" x14ac:dyDescent="0.2">
      <c r="A2407" s="1"/>
      <c r="B2407" s="1"/>
      <c r="C2407" s="1"/>
      <c r="K2407" s="8"/>
      <c r="Q2407" s="4"/>
    </row>
    <row r="2408" spans="1:17" x14ac:dyDescent="0.2">
      <c r="A2408" s="1"/>
      <c r="B2408" s="1"/>
      <c r="C2408" s="1"/>
      <c r="K2408" s="8"/>
      <c r="Q2408" s="4"/>
    </row>
    <row r="2409" spans="1:17" x14ac:dyDescent="0.2">
      <c r="A2409" s="1"/>
      <c r="B2409" s="1"/>
      <c r="C2409" s="1"/>
      <c r="K2409" s="8"/>
      <c r="Q2409" s="4"/>
    </row>
    <row r="2410" spans="1:17" x14ac:dyDescent="0.2">
      <c r="A2410" s="1"/>
      <c r="B2410" s="1"/>
      <c r="C2410" s="1"/>
      <c r="K2410" s="8"/>
      <c r="Q2410" s="4"/>
    </row>
    <row r="2411" spans="1:17" x14ac:dyDescent="0.2">
      <c r="A2411" s="1"/>
      <c r="B2411" s="1"/>
      <c r="C2411" s="1"/>
      <c r="K2411" s="8"/>
      <c r="Q2411" s="4"/>
    </row>
    <row r="2412" spans="1:17" x14ac:dyDescent="0.2">
      <c r="A2412" s="1"/>
      <c r="B2412" s="1"/>
      <c r="C2412" s="1"/>
      <c r="K2412" s="8"/>
      <c r="Q2412" s="4"/>
    </row>
    <row r="2413" spans="1:17" x14ac:dyDescent="0.2">
      <c r="A2413" s="1"/>
      <c r="B2413" s="1"/>
      <c r="C2413" s="1"/>
      <c r="K2413" s="8"/>
      <c r="Q2413" s="4"/>
    </row>
    <row r="2414" spans="1:17" x14ac:dyDescent="0.2">
      <c r="A2414" s="1"/>
      <c r="B2414" s="1"/>
      <c r="C2414" s="1"/>
      <c r="K2414" s="8"/>
      <c r="Q2414" s="4"/>
    </row>
    <row r="2415" spans="1:17" x14ac:dyDescent="0.2">
      <c r="A2415" s="1"/>
      <c r="B2415" s="1"/>
      <c r="C2415" s="1"/>
      <c r="K2415" s="8"/>
      <c r="Q2415" s="4"/>
    </row>
    <row r="2416" spans="1:17" x14ac:dyDescent="0.2">
      <c r="A2416" s="1"/>
      <c r="B2416" s="1"/>
      <c r="C2416" s="1"/>
      <c r="K2416" s="8"/>
      <c r="Q2416" s="4"/>
    </row>
    <row r="2417" spans="1:17" x14ac:dyDescent="0.2">
      <c r="A2417" s="1"/>
      <c r="B2417" s="1"/>
      <c r="C2417" s="1"/>
      <c r="K2417" s="8"/>
      <c r="Q2417" s="4"/>
    </row>
    <row r="2418" spans="1:17" x14ac:dyDescent="0.2">
      <c r="A2418" s="1"/>
      <c r="B2418" s="1"/>
      <c r="C2418" s="1"/>
      <c r="K2418" s="8"/>
      <c r="Q2418" s="4"/>
    </row>
    <row r="2419" spans="1:17" x14ac:dyDescent="0.2">
      <c r="A2419" s="1"/>
      <c r="B2419" s="1"/>
      <c r="C2419" s="1"/>
      <c r="K2419" s="8"/>
      <c r="Q2419" s="4"/>
    </row>
    <row r="2420" spans="1:17" x14ac:dyDescent="0.2">
      <c r="A2420" s="1"/>
      <c r="B2420" s="1"/>
      <c r="C2420" s="1"/>
      <c r="K2420" s="8"/>
      <c r="Q2420" s="4"/>
    </row>
    <row r="2421" spans="1:17" x14ac:dyDescent="0.2">
      <c r="A2421" s="1"/>
      <c r="B2421" s="1"/>
      <c r="C2421" s="1"/>
      <c r="K2421" s="8"/>
      <c r="Q2421" s="4"/>
    </row>
    <row r="2422" spans="1:17" x14ac:dyDescent="0.2">
      <c r="A2422" s="1"/>
      <c r="B2422" s="1"/>
      <c r="C2422" s="1"/>
      <c r="K2422" s="8"/>
      <c r="Q2422" s="4"/>
    </row>
    <row r="2423" spans="1:17" x14ac:dyDescent="0.2">
      <c r="A2423" s="1"/>
      <c r="B2423" s="1"/>
      <c r="C2423" s="1"/>
      <c r="K2423" s="8"/>
      <c r="Q2423" s="4"/>
    </row>
    <row r="2424" spans="1:17" x14ac:dyDescent="0.2">
      <c r="A2424" s="1"/>
      <c r="B2424" s="1"/>
      <c r="C2424" s="1"/>
      <c r="K2424" s="8"/>
      <c r="Q2424" s="4"/>
    </row>
    <row r="2425" spans="1:17" x14ac:dyDescent="0.2">
      <c r="A2425" s="1"/>
      <c r="B2425" s="1"/>
      <c r="C2425" s="1"/>
      <c r="K2425" s="8"/>
      <c r="Q2425" s="4"/>
    </row>
    <row r="2426" spans="1:17" x14ac:dyDescent="0.2">
      <c r="A2426" s="1"/>
      <c r="B2426" s="1"/>
      <c r="C2426" s="1"/>
      <c r="K2426" s="8"/>
      <c r="Q2426" s="4"/>
    </row>
    <row r="2427" spans="1:17" x14ac:dyDescent="0.2">
      <c r="A2427" s="1"/>
      <c r="B2427" s="1"/>
      <c r="C2427" s="1"/>
      <c r="K2427" s="8"/>
      <c r="Q2427" s="4"/>
    </row>
    <row r="2428" spans="1:17" x14ac:dyDescent="0.2">
      <c r="A2428" s="1"/>
      <c r="B2428" s="1"/>
      <c r="C2428" s="1"/>
      <c r="K2428" s="8"/>
      <c r="Q2428" s="4"/>
    </row>
    <row r="2429" spans="1:17" x14ac:dyDescent="0.2">
      <c r="A2429" s="1"/>
      <c r="B2429" s="1"/>
      <c r="C2429" s="1"/>
      <c r="K2429" s="8"/>
      <c r="Q2429" s="4"/>
    </row>
    <row r="2430" spans="1:17" x14ac:dyDescent="0.2">
      <c r="A2430" s="1"/>
      <c r="B2430" s="1"/>
      <c r="C2430" s="1"/>
      <c r="K2430" s="8"/>
      <c r="Q2430" s="4"/>
    </row>
    <row r="2431" spans="1:17" x14ac:dyDescent="0.2">
      <c r="A2431" s="1"/>
      <c r="B2431" s="1"/>
      <c r="C2431" s="1"/>
      <c r="K2431" s="8"/>
      <c r="Q2431" s="4"/>
    </row>
    <row r="2432" spans="1:17" x14ac:dyDescent="0.2">
      <c r="A2432" s="1"/>
      <c r="B2432" s="1"/>
      <c r="C2432" s="1"/>
      <c r="K2432" s="8"/>
      <c r="Q2432" s="4"/>
    </row>
    <row r="2433" spans="1:17" x14ac:dyDescent="0.2">
      <c r="A2433" s="1"/>
      <c r="B2433" s="1"/>
      <c r="C2433" s="1"/>
      <c r="K2433" s="8"/>
      <c r="Q2433" s="4"/>
    </row>
    <row r="2434" spans="1:17" x14ac:dyDescent="0.2">
      <c r="A2434" s="1"/>
      <c r="B2434" s="1"/>
      <c r="C2434" s="1"/>
      <c r="K2434" s="8"/>
      <c r="Q2434" s="4"/>
    </row>
    <row r="2435" spans="1:17" x14ac:dyDescent="0.2">
      <c r="A2435" s="1"/>
      <c r="B2435" s="1"/>
      <c r="C2435" s="1"/>
      <c r="K2435" s="8"/>
      <c r="Q2435" s="4"/>
    </row>
    <row r="2436" spans="1:17" x14ac:dyDescent="0.2">
      <c r="A2436" s="1"/>
      <c r="B2436" s="1"/>
      <c r="C2436" s="1"/>
      <c r="K2436" s="8"/>
      <c r="Q2436" s="4"/>
    </row>
    <row r="2437" spans="1:17" x14ac:dyDescent="0.2">
      <c r="A2437" s="1"/>
      <c r="B2437" s="1"/>
      <c r="C2437" s="1"/>
      <c r="K2437" s="8"/>
      <c r="Q2437" s="4"/>
    </row>
    <row r="2438" spans="1:17" x14ac:dyDescent="0.2">
      <c r="A2438" s="1"/>
      <c r="B2438" s="1"/>
      <c r="C2438" s="1"/>
      <c r="K2438" s="8"/>
      <c r="Q2438" s="4"/>
    </row>
    <row r="2439" spans="1:17" x14ac:dyDescent="0.2">
      <c r="A2439" s="1"/>
      <c r="B2439" s="1"/>
      <c r="C2439" s="1"/>
      <c r="K2439" s="8"/>
      <c r="Q2439" s="4"/>
    </row>
    <row r="2440" spans="1:17" x14ac:dyDescent="0.2">
      <c r="A2440" s="1"/>
      <c r="B2440" s="1"/>
      <c r="C2440" s="1"/>
      <c r="K2440" s="8"/>
      <c r="Q2440" s="4"/>
    </row>
    <row r="2441" spans="1:17" x14ac:dyDescent="0.2">
      <c r="A2441" s="1"/>
      <c r="B2441" s="1"/>
      <c r="C2441" s="1"/>
      <c r="K2441" s="8"/>
      <c r="Q2441" s="4"/>
    </row>
    <row r="2442" spans="1:17" x14ac:dyDescent="0.2">
      <c r="A2442" s="1"/>
      <c r="B2442" s="1"/>
      <c r="C2442" s="1"/>
      <c r="K2442" s="8"/>
      <c r="Q2442" s="4"/>
    </row>
    <row r="2443" spans="1:17" x14ac:dyDescent="0.2">
      <c r="A2443" s="1"/>
      <c r="B2443" s="1"/>
      <c r="C2443" s="1"/>
      <c r="K2443" s="8"/>
      <c r="Q2443" s="4"/>
    </row>
    <row r="2444" spans="1:17" x14ac:dyDescent="0.2">
      <c r="A2444" s="1"/>
      <c r="B2444" s="1"/>
      <c r="C2444" s="1"/>
      <c r="K2444" s="8"/>
      <c r="Q2444" s="4"/>
    </row>
    <row r="2445" spans="1:17" x14ac:dyDescent="0.2">
      <c r="A2445" s="1"/>
      <c r="B2445" s="1"/>
      <c r="C2445" s="1"/>
      <c r="K2445" s="8"/>
      <c r="Q2445" s="4"/>
    </row>
    <row r="2446" spans="1:17" x14ac:dyDescent="0.2">
      <c r="A2446" s="1"/>
      <c r="B2446" s="1"/>
      <c r="C2446" s="1"/>
      <c r="K2446" s="8"/>
      <c r="Q2446" s="4"/>
    </row>
    <row r="2447" spans="1:17" x14ac:dyDescent="0.2">
      <c r="A2447" s="1"/>
      <c r="B2447" s="1"/>
      <c r="C2447" s="1"/>
      <c r="K2447" s="8"/>
      <c r="Q2447" s="4"/>
    </row>
    <row r="2448" spans="1:17" x14ac:dyDescent="0.2">
      <c r="A2448" s="1"/>
      <c r="B2448" s="1"/>
      <c r="C2448" s="1"/>
      <c r="K2448" s="8"/>
      <c r="Q2448" s="4"/>
    </row>
    <row r="2449" spans="1:17" x14ac:dyDescent="0.2">
      <c r="A2449" s="1"/>
      <c r="B2449" s="1"/>
      <c r="C2449" s="1"/>
      <c r="K2449" s="8"/>
      <c r="Q2449" s="4"/>
    </row>
    <row r="2450" spans="1:17" x14ac:dyDescent="0.2">
      <c r="A2450" s="1"/>
      <c r="B2450" s="1"/>
      <c r="C2450" s="1"/>
      <c r="K2450" s="8"/>
      <c r="Q2450" s="4"/>
    </row>
    <row r="2451" spans="1:17" x14ac:dyDescent="0.2">
      <c r="A2451" s="1"/>
      <c r="B2451" s="1"/>
      <c r="C2451" s="1"/>
      <c r="K2451" s="8"/>
      <c r="Q2451" s="4"/>
    </row>
    <row r="2452" spans="1:17" x14ac:dyDescent="0.2">
      <c r="A2452" s="1"/>
      <c r="B2452" s="1"/>
      <c r="C2452" s="1"/>
      <c r="K2452" s="8"/>
      <c r="Q2452" s="4"/>
    </row>
    <row r="2453" spans="1:17" x14ac:dyDescent="0.2">
      <c r="A2453" s="1"/>
      <c r="B2453" s="1"/>
      <c r="C2453" s="1"/>
      <c r="K2453" s="8"/>
      <c r="Q2453" s="4"/>
    </row>
    <row r="2454" spans="1:17" x14ac:dyDescent="0.2">
      <c r="A2454" s="1"/>
      <c r="B2454" s="1"/>
      <c r="C2454" s="1"/>
      <c r="K2454" s="8"/>
      <c r="Q2454" s="4"/>
    </row>
    <row r="2455" spans="1:17" x14ac:dyDescent="0.2">
      <c r="A2455" s="1"/>
      <c r="B2455" s="1"/>
      <c r="C2455" s="1"/>
      <c r="K2455" s="8"/>
      <c r="Q2455" s="4"/>
    </row>
    <row r="2456" spans="1:17" x14ac:dyDescent="0.2">
      <c r="A2456" s="1"/>
      <c r="B2456" s="1"/>
      <c r="C2456" s="1"/>
      <c r="K2456" s="8"/>
      <c r="Q2456" s="4"/>
    </row>
    <row r="2457" spans="1:17" x14ac:dyDescent="0.2">
      <c r="A2457" s="1"/>
      <c r="B2457" s="1"/>
      <c r="C2457" s="1"/>
      <c r="K2457" s="8"/>
      <c r="Q2457" s="4"/>
    </row>
    <row r="2458" spans="1:17" x14ac:dyDescent="0.2">
      <c r="A2458" s="1"/>
      <c r="B2458" s="1"/>
      <c r="C2458" s="1"/>
      <c r="K2458" s="8"/>
      <c r="Q2458" s="4"/>
    </row>
    <row r="2459" spans="1:17" x14ac:dyDescent="0.2">
      <c r="A2459" s="1"/>
      <c r="B2459" s="1"/>
      <c r="C2459" s="1"/>
      <c r="K2459" s="8"/>
      <c r="Q2459" s="4"/>
    </row>
    <row r="2460" spans="1:17" x14ac:dyDescent="0.2">
      <c r="A2460" s="1"/>
      <c r="B2460" s="1"/>
      <c r="C2460" s="1"/>
      <c r="K2460" s="8"/>
      <c r="Q2460" s="4"/>
    </row>
    <row r="2461" spans="1:17" x14ac:dyDescent="0.2">
      <c r="A2461" s="1"/>
      <c r="B2461" s="1"/>
      <c r="C2461" s="1"/>
      <c r="K2461" s="8"/>
      <c r="Q2461" s="4"/>
    </row>
    <row r="2462" spans="1:17" x14ac:dyDescent="0.2">
      <c r="A2462" s="1"/>
      <c r="B2462" s="1"/>
      <c r="C2462" s="1"/>
      <c r="K2462" s="8"/>
      <c r="Q2462" s="4"/>
    </row>
    <row r="2463" spans="1:17" x14ac:dyDescent="0.2">
      <c r="A2463" s="1"/>
      <c r="B2463" s="1"/>
      <c r="C2463" s="1"/>
      <c r="K2463" s="8"/>
      <c r="Q2463" s="4"/>
    </row>
    <row r="2464" spans="1:17" x14ac:dyDescent="0.2">
      <c r="A2464" s="1"/>
      <c r="B2464" s="1"/>
      <c r="C2464" s="1"/>
      <c r="K2464" s="8"/>
      <c r="Q2464" s="4"/>
    </row>
    <row r="2465" spans="1:17" x14ac:dyDescent="0.2">
      <c r="A2465" s="1"/>
      <c r="B2465" s="1"/>
      <c r="C2465" s="1"/>
      <c r="K2465" s="8"/>
      <c r="Q2465" s="4"/>
    </row>
    <row r="2466" spans="1:17" x14ac:dyDescent="0.2">
      <c r="A2466" s="1"/>
      <c r="B2466" s="1"/>
      <c r="C2466" s="1"/>
      <c r="K2466" s="8"/>
      <c r="Q2466" s="4"/>
    </row>
    <row r="2467" spans="1:17" x14ac:dyDescent="0.2">
      <c r="A2467" s="1"/>
      <c r="B2467" s="1"/>
      <c r="C2467" s="1"/>
      <c r="K2467" s="8"/>
      <c r="Q2467" s="4"/>
    </row>
    <row r="2468" spans="1:17" x14ac:dyDescent="0.2">
      <c r="A2468" s="1"/>
      <c r="B2468" s="1"/>
      <c r="C2468" s="1"/>
      <c r="K2468" s="8"/>
      <c r="Q2468" s="4"/>
    </row>
    <row r="2469" spans="1:17" x14ac:dyDescent="0.2">
      <c r="A2469" s="1"/>
      <c r="B2469" s="1"/>
      <c r="C2469" s="1"/>
      <c r="K2469" s="8"/>
      <c r="Q2469" s="4"/>
    </row>
    <row r="2470" spans="1:17" x14ac:dyDescent="0.2">
      <c r="A2470" s="1"/>
      <c r="B2470" s="1"/>
      <c r="C2470" s="1"/>
      <c r="K2470" s="8"/>
      <c r="Q2470" s="4"/>
    </row>
    <row r="2471" spans="1:17" x14ac:dyDescent="0.2">
      <c r="A2471" s="1"/>
      <c r="B2471" s="1"/>
      <c r="C2471" s="1"/>
      <c r="K2471" s="8"/>
      <c r="Q2471" s="4"/>
    </row>
    <row r="2472" spans="1:17" x14ac:dyDescent="0.2">
      <c r="A2472" s="1"/>
      <c r="B2472" s="1"/>
      <c r="C2472" s="1"/>
      <c r="K2472" s="8"/>
      <c r="Q2472" s="4"/>
    </row>
    <row r="2473" spans="1:17" x14ac:dyDescent="0.2">
      <c r="A2473" s="1"/>
      <c r="B2473" s="1"/>
      <c r="C2473" s="1"/>
      <c r="K2473" s="8"/>
      <c r="Q2473" s="4"/>
    </row>
    <row r="2474" spans="1:17" x14ac:dyDescent="0.2">
      <c r="A2474" s="1"/>
      <c r="B2474" s="1"/>
      <c r="C2474" s="1"/>
      <c r="K2474" s="8"/>
      <c r="Q2474" s="4"/>
    </row>
    <row r="2475" spans="1:17" x14ac:dyDescent="0.2">
      <c r="A2475" s="1"/>
      <c r="B2475" s="1"/>
      <c r="C2475" s="1"/>
      <c r="K2475" s="8"/>
      <c r="Q2475" s="4"/>
    </row>
    <row r="2476" spans="1:17" x14ac:dyDescent="0.2">
      <c r="A2476" s="1"/>
      <c r="B2476" s="1"/>
      <c r="C2476" s="1"/>
      <c r="K2476" s="8"/>
      <c r="Q2476" s="4"/>
    </row>
    <row r="2477" spans="1:17" x14ac:dyDescent="0.2">
      <c r="A2477" s="1"/>
      <c r="B2477" s="1"/>
      <c r="C2477" s="1"/>
      <c r="K2477" s="8"/>
      <c r="Q2477" s="4"/>
    </row>
    <row r="2478" spans="1:17" x14ac:dyDescent="0.2">
      <c r="A2478" s="1"/>
      <c r="B2478" s="1"/>
      <c r="C2478" s="1"/>
      <c r="K2478" s="8"/>
      <c r="Q2478" s="4"/>
    </row>
    <row r="2479" spans="1:17" x14ac:dyDescent="0.2">
      <c r="A2479" s="1"/>
      <c r="B2479" s="1"/>
      <c r="C2479" s="1"/>
      <c r="K2479" s="8"/>
      <c r="Q2479" s="4"/>
    </row>
    <row r="2480" spans="1:17" x14ac:dyDescent="0.2">
      <c r="A2480" s="1"/>
      <c r="B2480" s="1"/>
      <c r="C2480" s="1"/>
      <c r="K2480" s="8"/>
      <c r="Q2480" s="4"/>
    </row>
    <row r="2481" spans="1:17" x14ac:dyDescent="0.2">
      <c r="A2481" s="1"/>
      <c r="B2481" s="1"/>
      <c r="C2481" s="1"/>
      <c r="K2481" s="8"/>
      <c r="Q2481" s="4"/>
    </row>
    <row r="2482" spans="1:17" x14ac:dyDescent="0.2">
      <c r="A2482" s="1"/>
      <c r="B2482" s="1"/>
      <c r="C2482" s="1"/>
      <c r="K2482" s="8"/>
      <c r="Q2482" s="4"/>
    </row>
    <row r="2483" spans="1:17" x14ac:dyDescent="0.2">
      <c r="A2483" s="1"/>
      <c r="B2483" s="1"/>
      <c r="C2483" s="1"/>
      <c r="K2483" s="8"/>
      <c r="Q2483" s="4"/>
    </row>
    <row r="2484" spans="1:17" x14ac:dyDescent="0.2">
      <c r="A2484" s="1"/>
      <c r="B2484" s="1"/>
      <c r="C2484" s="1"/>
      <c r="K2484" s="8"/>
      <c r="Q2484" s="4"/>
    </row>
    <row r="2485" spans="1:17" x14ac:dyDescent="0.2">
      <c r="A2485" s="1"/>
      <c r="B2485" s="1"/>
      <c r="C2485" s="1"/>
      <c r="K2485" s="8"/>
      <c r="Q2485" s="4"/>
    </row>
    <row r="2486" spans="1:17" x14ac:dyDescent="0.2">
      <c r="A2486" s="1"/>
      <c r="B2486" s="1"/>
      <c r="C2486" s="1"/>
      <c r="K2486" s="8"/>
      <c r="Q2486" s="4"/>
    </row>
    <row r="2487" spans="1:17" x14ac:dyDescent="0.2">
      <c r="A2487" s="1"/>
      <c r="B2487" s="1"/>
      <c r="C2487" s="1"/>
      <c r="K2487" s="8"/>
      <c r="Q2487" s="4"/>
    </row>
    <row r="2488" spans="1:17" x14ac:dyDescent="0.2">
      <c r="A2488" s="1"/>
      <c r="B2488" s="1"/>
      <c r="C2488" s="1"/>
      <c r="K2488" s="8"/>
      <c r="Q2488" s="4"/>
    </row>
    <row r="2489" spans="1:17" x14ac:dyDescent="0.2">
      <c r="A2489" s="1"/>
      <c r="B2489" s="1"/>
      <c r="C2489" s="1"/>
      <c r="K2489" s="8"/>
      <c r="Q2489" s="4"/>
    </row>
    <row r="2490" spans="1:17" x14ac:dyDescent="0.2">
      <c r="A2490" s="1"/>
      <c r="B2490" s="1"/>
      <c r="C2490" s="1"/>
      <c r="K2490" s="8"/>
      <c r="Q2490" s="4"/>
    </row>
    <row r="2491" spans="1:17" x14ac:dyDescent="0.2">
      <c r="A2491" s="1"/>
      <c r="B2491" s="1"/>
      <c r="C2491" s="1"/>
      <c r="K2491" s="8"/>
      <c r="Q2491" s="4"/>
    </row>
    <row r="2492" spans="1:17" x14ac:dyDescent="0.2">
      <c r="A2492" s="1"/>
      <c r="B2492" s="1"/>
      <c r="C2492" s="1"/>
      <c r="K2492" s="8"/>
      <c r="Q2492" s="4"/>
    </row>
    <row r="2493" spans="1:17" x14ac:dyDescent="0.2">
      <c r="A2493" s="1"/>
      <c r="B2493" s="1"/>
      <c r="C2493" s="1"/>
      <c r="K2493" s="8"/>
      <c r="Q2493" s="4"/>
    </row>
    <row r="2494" spans="1:17" x14ac:dyDescent="0.2">
      <c r="A2494" s="1"/>
      <c r="B2494" s="1"/>
      <c r="C2494" s="1"/>
      <c r="K2494" s="8"/>
      <c r="Q2494" s="4"/>
    </row>
    <row r="2495" spans="1:17" x14ac:dyDescent="0.2">
      <c r="A2495" s="1"/>
      <c r="B2495" s="1"/>
      <c r="C2495" s="1"/>
      <c r="K2495" s="8"/>
      <c r="Q2495" s="4"/>
    </row>
    <row r="2496" spans="1:17" x14ac:dyDescent="0.2">
      <c r="A2496" s="1"/>
      <c r="B2496" s="1"/>
      <c r="C2496" s="1"/>
      <c r="K2496" s="8"/>
      <c r="Q2496" s="4"/>
    </row>
    <row r="2497" spans="1:17" x14ac:dyDescent="0.2">
      <c r="A2497" s="1"/>
      <c r="B2497" s="1"/>
      <c r="C2497" s="1"/>
      <c r="K2497" s="8"/>
      <c r="Q2497" s="4"/>
    </row>
    <row r="2498" spans="1:17" x14ac:dyDescent="0.2">
      <c r="A2498" s="1"/>
      <c r="B2498" s="1"/>
      <c r="C2498" s="1"/>
      <c r="K2498" s="8"/>
      <c r="Q2498" s="4"/>
    </row>
    <row r="2499" spans="1:17" x14ac:dyDescent="0.2">
      <c r="A2499" s="1"/>
      <c r="B2499" s="1"/>
      <c r="C2499" s="1"/>
      <c r="K2499" s="8"/>
      <c r="Q2499" s="4"/>
    </row>
    <row r="2500" spans="1:17" x14ac:dyDescent="0.2">
      <c r="A2500" s="1"/>
      <c r="B2500" s="1"/>
      <c r="C2500" s="1"/>
      <c r="K2500" s="8"/>
      <c r="Q2500" s="4"/>
    </row>
    <row r="2501" spans="1:17" x14ac:dyDescent="0.2">
      <c r="A2501" s="1"/>
      <c r="B2501" s="1"/>
      <c r="C2501" s="1"/>
      <c r="K2501" s="8"/>
      <c r="Q2501" s="4"/>
    </row>
    <row r="2502" spans="1:17" x14ac:dyDescent="0.2">
      <c r="A2502" s="1"/>
      <c r="B2502" s="1"/>
      <c r="C2502" s="1"/>
      <c r="K2502" s="8"/>
      <c r="Q2502" s="4"/>
    </row>
    <row r="2503" spans="1:17" x14ac:dyDescent="0.2">
      <c r="A2503" s="1"/>
      <c r="B2503" s="1"/>
      <c r="C2503" s="1"/>
      <c r="K2503" s="8"/>
      <c r="Q2503" s="4"/>
    </row>
    <row r="2504" spans="1:17" x14ac:dyDescent="0.2">
      <c r="A2504" s="1"/>
      <c r="B2504" s="1"/>
      <c r="C2504" s="1"/>
      <c r="K2504" s="8"/>
      <c r="Q2504" s="4"/>
    </row>
    <row r="2505" spans="1:17" x14ac:dyDescent="0.2">
      <c r="A2505" s="1"/>
      <c r="B2505" s="1"/>
      <c r="C2505" s="1"/>
      <c r="K2505" s="8"/>
      <c r="Q2505" s="4"/>
    </row>
    <row r="2506" spans="1:17" x14ac:dyDescent="0.2">
      <c r="A2506" s="1"/>
      <c r="B2506" s="1"/>
      <c r="C2506" s="1"/>
      <c r="K2506" s="8"/>
      <c r="Q2506" s="4"/>
    </row>
    <row r="2507" spans="1:17" x14ac:dyDescent="0.2">
      <c r="A2507" s="1"/>
      <c r="B2507" s="1"/>
      <c r="C2507" s="1"/>
      <c r="K2507" s="8"/>
      <c r="Q2507" s="4"/>
    </row>
    <row r="2508" spans="1:17" x14ac:dyDescent="0.2">
      <c r="A2508" s="1"/>
      <c r="B2508" s="1"/>
      <c r="C2508" s="1"/>
      <c r="K2508" s="8"/>
      <c r="Q2508" s="4"/>
    </row>
    <row r="2509" spans="1:17" x14ac:dyDescent="0.2">
      <c r="A2509" s="1"/>
      <c r="B2509" s="1"/>
      <c r="C2509" s="1"/>
      <c r="K2509" s="8"/>
      <c r="Q2509" s="4"/>
    </row>
    <row r="2510" spans="1:17" x14ac:dyDescent="0.2">
      <c r="A2510" s="1"/>
      <c r="B2510" s="1"/>
      <c r="C2510" s="1"/>
      <c r="K2510" s="8"/>
      <c r="Q2510" s="4"/>
    </row>
    <row r="2511" spans="1:17" x14ac:dyDescent="0.2">
      <c r="A2511" s="1"/>
      <c r="B2511" s="1"/>
      <c r="C2511" s="1"/>
      <c r="K2511" s="8"/>
      <c r="Q2511" s="4"/>
    </row>
    <row r="2512" spans="1:17" x14ac:dyDescent="0.2">
      <c r="A2512" s="1"/>
      <c r="B2512" s="1"/>
      <c r="C2512" s="1"/>
      <c r="K2512" s="8"/>
      <c r="Q2512" s="4"/>
    </row>
    <row r="2513" spans="1:17" x14ac:dyDescent="0.2">
      <c r="A2513" s="1"/>
      <c r="B2513" s="1"/>
      <c r="C2513" s="1"/>
      <c r="K2513" s="8"/>
      <c r="Q2513" s="4"/>
    </row>
    <row r="2514" spans="1:17" x14ac:dyDescent="0.2">
      <c r="A2514" s="1"/>
      <c r="B2514" s="1"/>
      <c r="C2514" s="1"/>
      <c r="K2514" s="8"/>
      <c r="Q2514" s="4"/>
    </row>
    <row r="2515" spans="1:17" x14ac:dyDescent="0.2">
      <c r="A2515" s="1"/>
      <c r="B2515" s="1"/>
      <c r="C2515" s="1"/>
      <c r="K2515" s="8"/>
      <c r="Q2515" s="4"/>
    </row>
    <row r="2516" spans="1:17" x14ac:dyDescent="0.2">
      <c r="A2516" s="1"/>
      <c r="B2516" s="1"/>
      <c r="C2516" s="1"/>
      <c r="K2516" s="8"/>
      <c r="Q2516" s="4"/>
    </row>
    <row r="2517" spans="1:17" x14ac:dyDescent="0.2">
      <c r="A2517" s="1"/>
      <c r="B2517" s="1"/>
      <c r="C2517" s="1"/>
      <c r="K2517" s="8"/>
      <c r="Q2517" s="4"/>
    </row>
    <row r="2518" spans="1:17" x14ac:dyDescent="0.2">
      <c r="A2518" s="1"/>
      <c r="B2518" s="1"/>
      <c r="C2518" s="1"/>
      <c r="K2518" s="8"/>
      <c r="Q2518" s="4"/>
    </row>
    <row r="2519" spans="1:17" x14ac:dyDescent="0.2">
      <c r="A2519" s="1"/>
      <c r="B2519" s="1"/>
      <c r="C2519" s="1"/>
      <c r="K2519" s="8"/>
      <c r="Q2519" s="4"/>
    </row>
    <row r="2520" spans="1:17" x14ac:dyDescent="0.2">
      <c r="A2520" s="1"/>
      <c r="B2520" s="1"/>
      <c r="C2520" s="1"/>
      <c r="K2520" s="8"/>
      <c r="Q2520" s="4"/>
    </row>
    <row r="2521" spans="1:17" x14ac:dyDescent="0.2">
      <c r="A2521" s="1"/>
      <c r="B2521" s="1"/>
      <c r="C2521" s="1"/>
      <c r="K2521" s="8"/>
      <c r="Q2521" s="4"/>
    </row>
    <row r="2522" spans="1:17" x14ac:dyDescent="0.2">
      <c r="A2522" s="1"/>
      <c r="B2522" s="1"/>
      <c r="C2522" s="1"/>
      <c r="K2522" s="8"/>
      <c r="Q2522" s="4"/>
    </row>
    <row r="2523" spans="1:17" x14ac:dyDescent="0.2">
      <c r="A2523" s="1"/>
      <c r="B2523" s="1"/>
      <c r="C2523" s="1"/>
      <c r="K2523" s="8"/>
      <c r="Q2523" s="4"/>
    </row>
    <row r="2524" spans="1:17" x14ac:dyDescent="0.2">
      <c r="A2524" s="1"/>
      <c r="B2524" s="1"/>
      <c r="C2524" s="1"/>
      <c r="K2524" s="8"/>
      <c r="Q2524" s="4"/>
    </row>
    <row r="2525" spans="1:17" x14ac:dyDescent="0.2">
      <c r="A2525" s="1"/>
      <c r="B2525" s="1"/>
      <c r="C2525" s="1"/>
      <c r="K2525" s="8"/>
      <c r="Q2525" s="4"/>
    </row>
    <row r="2526" spans="1:17" x14ac:dyDescent="0.2">
      <c r="A2526" s="1"/>
      <c r="B2526" s="1"/>
      <c r="C2526" s="1"/>
      <c r="K2526" s="8"/>
      <c r="Q2526" s="4"/>
    </row>
    <row r="2527" spans="1:17" x14ac:dyDescent="0.2">
      <c r="A2527" s="1"/>
      <c r="B2527" s="1"/>
      <c r="C2527" s="1"/>
      <c r="K2527" s="8"/>
      <c r="Q2527" s="4"/>
    </row>
    <row r="2528" spans="1:17" x14ac:dyDescent="0.2">
      <c r="A2528" s="1"/>
      <c r="B2528" s="1"/>
      <c r="C2528" s="1"/>
      <c r="K2528" s="8"/>
      <c r="Q2528" s="4"/>
    </row>
    <row r="2529" spans="1:17" x14ac:dyDescent="0.2">
      <c r="A2529" s="1"/>
      <c r="B2529" s="1"/>
      <c r="C2529" s="1"/>
      <c r="K2529" s="8"/>
      <c r="Q2529" s="4"/>
    </row>
    <row r="2530" spans="1:17" x14ac:dyDescent="0.2">
      <c r="A2530" s="1"/>
      <c r="B2530" s="1"/>
      <c r="C2530" s="1"/>
      <c r="K2530" s="8"/>
      <c r="Q2530" s="4"/>
    </row>
    <row r="2531" spans="1:17" x14ac:dyDescent="0.2">
      <c r="A2531" s="1"/>
      <c r="B2531" s="1"/>
      <c r="C2531" s="1"/>
      <c r="K2531" s="8"/>
      <c r="Q2531" s="4"/>
    </row>
    <row r="2532" spans="1:17" x14ac:dyDescent="0.2">
      <c r="A2532" s="1"/>
      <c r="B2532" s="1"/>
      <c r="C2532" s="1"/>
      <c r="K2532" s="8"/>
      <c r="Q2532" s="4"/>
    </row>
    <row r="2533" spans="1:17" x14ac:dyDescent="0.2">
      <c r="A2533" s="1"/>
      <c r="B2533" s="1"/>
      <c r="C2533" s="1"/>
      <c r="K2533" s="8"/>
      <c r="Q2533" s="4"/>
    </row>
    <row r="2534" spans="1:17" x14ac:dyDescent="0.2">
      <c r="A2534" s="1"/>
      <c r="B2534" s="1"/>
      <c r="C2534" s="1"/>
      <c r="K2534" s="8"/>
      <c r="Q2534" s="4"/>
    </row>
    <row r="2535" spans="1:17" x14ac:dyDescent="0.2">
      <c r="A2535" s="1"/>
      <c r="B2535" s="1"/>
      <c r="C2535" s="1"/>
      <c r="K2535" s="8"/>
      <c r="Q2535" s="4"/>
    </row>
    <row r="2536" spans="1:17" x14ac:dyDescent="0.2">
      <c r="A2536" s="1"/>
      <c r="B2536" s="1"/>
      <c r="C2536" s="1"/>
      <c r="K2536" s="8"/>
      <c r="Q2536" s="4"/>
    </row>
    <row r="2537" spans="1:17" x14ac:dyDescent="0.2">
      <c r="A2537" s="1"/>
      <c r="B2537" s="1"/>
      <c r="C2537" s="1"/>
      <c r="K2537" s="8"/>
      <c r="Q2537" s="4"/>
    </row>
    <row r="2538" spans="1:17" x14ac:dyDescent="0.2">
      <c r="A2538" s="1"/>
      <c r="B2538" s="1"/>
      <c r="C2538" s="1"/>
      <c r="K2538" s="8"/>
      <c r="Q2538" s="4"/>
    </row>
    <row r="2539" spans="1:17" x14ac:dyDescent="0.2">
      <c r="A2539" s="1"/>
      <c r="B2539" s="1"/>
      <c r="C2539" s="1"/>
      <c r="K2539" s="8"/>
      <c r="Q2539" s="4"/>
    </row>
    <row r="2540" spans="1:17" x14ac:dyDescent="0.2">
      <c r="A2540" s="1"/>
      <c r="B2540" s="1"/>
      <c r="C2540" s="1"/>
      <c r="K2540" s="8"/>
      <c r="Q2540" s="4"/>
    </row>
    <row r="2541" spans="1:17" x14ac:dyDescent="0.2">
      <c r="A2541" s="1"/>
      <c r="B2541" s="1"/>
      <c r="C2541" s="1"/>
      <c r="K2541" s="8"/>
      <c r="Q2541" s="4"/>
    </row>
    <row r="2542" spans="1:17" x14ac:dyDescent="0.2">
      <c r="A2542" s="1"/>
      <c r="B2542" s="1"/>
      <c r="C2542" s="1"/>
      <c r="K2542" s="8"/>
      <c r="Q2542" s="4"/>
    </row>
    <row r="2543" spans="1:17" x14ac:dyDescent="0.2">
      <c r="A2543" s="1"/>
      <c r="B2543" s="1"/>
      <c r="C2543" s="1"/>
      <c r="K2543" s="8"/>
      <c r="Q2543" s="4"/>
    </row>
    <row r="2544" spans="1:17" x14ac:dyDescent="0.2">
      <c r="A2544" s="1"/>
      <c r="B2544" s="1"/>
      <c r="C2544" s="1"/>
      <c r="K2544" s="8"/>
      <c r="Q2544" s="4"/>
    </row>
    <row r="2545" spans="1:17" x14ac:dyDescent="0.2">
      <c r="A2545" s="1"/>
      <c r="B2545" s="1"/>
      <c r="C2545" s="1"/>
      <c r="K2545" s="8"/>
      <c r="Q2545" s="4"/>
    </row>
    <row r="2546" spans="1:17" x14ac:dyDescent="0.2">
      <c r="A2546" s="1"/>
      <c r="B2546" s="1"/>
      <c r="C2546" s="1"/>
      <c r="K2546" s="8"/>
      <c r="Q2546" s="4"/>
    </row>
    <row r="2547" spans="1:17" x14ac:dyDescent="0.2">
      <c r="A2547" s="1"/>
      <c r="B2547" s="1"/>
      <c r="C2547" s="1"/>
      <c r="K2547" s="8"/>
      <c r="Q2547" s="4"/>
    </row>
    <row r="2548" spans="1:17" x14ac:dyDescent="0.2">
      <c r="A2548" s="1"/>
      <c r="B2548" s="1"/>
      <c r="C2548" s="1"/>
      <c r="K2548" s="8"/>
      <c r="Q2548" s="4"/>
    </row>
    <row r="2549" spans="1:17" x14ac:dyDescent="0.2">
      <c r="A2549" s="1"/>
      <c r="B2549" s="1"/>
      <c r="C2549" s="1"/>
      <c r="K2549" s="8"/>
      <c r="Q2549" s="4"/>
    </row>
    <row r="2550" spans="1:17" x14ac:dyDescent="0.2">
      <c r="A2550" s="1"/>
      <c r="B2550" s="1"/>
      <c r="C2550" s="1"/>
      <c r="K2550" s="8"/>
      <c r="Q2550" s="4"/>
    </row>
    <row r="2551" spans="1:17" x14ac:dyDescent="0.2">
      <c r="A2551" s="1"/>
      <c r="B2551" s="1"/>
      <c r="C2551" s="1"/>
      <c r="K2551" s="8"/>
      <c r="Q2551" s="4"/>
    </row>
    <row r="2552" spans="1:17" x14ac:dyDescent="0.2">
      <c r="A2552" s="1"/>
      <c r="B2552" s="1"/>
      <c r="C2552" s="1"/>
      <c r="K2552" s="8"/>
      <c r="Q2552" s="4"/>
    </row>
    <row r="2553" spans="1:17" x14ac:dyDescent="0.2">
      <c r="A2553" s="1"/>
      <c r="B2553" s="1"/>
      <c r="C2553" s="1"/>
      <c r="K2553" s="8"/>
      <c r="Q2553" s="4"/>
    </row>
    <row r="2554" spans="1:17" x14ac:dyDescent="0.2">
      <c r="A2554" s="1"/>
      <c r="B2554" s="1"/>
      <c r="C2554" s="1"/>
      <c r="K2554" s="8"/>
      <c r="Q2554" s="4"/>
    </row>
    <row r="2555" spans="1:17" x14ac:dyDescent="0.2">
      <c r="A2555" s="1"/>
      <c r="B2555" s="1"/>
      <c r="C2555" s="1"/>
      <c r="K2555" s="8"/>
      <c r="Q2555" s="4"/>
    </row>
    <row r="2556" spans="1:17" x14ac:dyDescent="0.2">
      <c r="A2556" s="1"/>
      <c r="B2556" s="1"/>
      <c r="C2556" s="1"/>
      <c r="K2556" s="8"/>
      <c r="Q2556" s="4"/>
    </row>
    <row r="2557" spans="1:17" x14ac:dyDescent="0.2">
      <c r="A2557" s="1"/>
      <c r="B2557" s="1"/>
      <c r="C2557" s="1"/>
      <c r="K2557" s="8"/>
      <c r="Q2557" s="4"/>
    </row>
    <row r="2558" spans="1:17" x14ac:dyDescent="0.2">
      <c r="A2558" s="1"/>
      <c r="B2558" s="1"/>
      <c r="C2558" s="1"/>
      <c r="K2558" s="8"/>
      <c r="Q2558" s="4"/>
    </row>
    <row r="2559" spans="1:17" x14ac:dyDescent="0.2">
      <c r="A2559" s="1"/>
      <c r="B2559" s="1"/>
      <c r="C2559" s="1"/>
      <c r="K2559" s="8"/>
      <c r="Q2559" s="4"/>
    </row>
    <row r="2560" spans="1:17" x14ac:dyDescent="0.2">
      <c r="A2560" s="1"/>
      <c r="B2560" s="1"/>
      <c r="C2560" s="1"/>
      <c r="K2560" s="8"/>
      <c r="Q2560" s="4"/>
    </row>
    <row r="2561" spans="1:17" x14ac:dyDescent="0.2">
      <c r="A2561" s="1"/>
      <c r="B2561" s="1"/>
      <c r="C2561" s="1"/>
      <c r="K2561" s="8"/>
      <c r="Q2561" s="4"/>
    </row>
    <row r="2562" spans="1:17" x14ac:dyDescent="0.2">
      <c r="A2562" s="1"/>
      <c r="B2562" s="1"/>
      <c r="C2562" s="1"/>
      <c r="K2562" s="8"/>
      <c r="Q2562" s="4"/>
    </row>
    <row r="2563" spans="1:17" x14ac:dyDescent="0.2">
      <c r="A2563" s="1"/>
      <c r="B2563" s="1"/>
      <c r="C2563" s="1"/>
      <c r="K2563" s="8"/>
      <c r="Q2563" s="4"/>
    </row>
    <row r="2564" spans="1:17" x14ac:dyDescent="0.2">
      <c r="A2564" s="1"/>
      <c r="B2564" s="1"/>
      <c r="C2564" s="1"/>
      <c r="K2564" s="8"/>
      <c r="Q2564" s="4"/>
    </row>
    <row r="2565" spans="1:17" x14ac:dyDescent="0.2">
      <c r="A2565" s="1"/>
      <c r="B2565" s="1"/>
      <c r="C2565" s="1"/>
      <c r="K2565" s="8"/>
      <c r="Q2565" s="4"/>
    </row>
    <row r="2566" spans="1:17" x14ac:dyDescent="0.2">
      <c r="A2566" s="1"/>
      <c r="B2566" s="1"/>
      <c r="C2566" s="1"/>
      <c r="K2566" s="8"/>
      <c r="Q2566" s="4"/>
    </row>
    <row r="2567" spans="1:17" x14ac:dyDescent="0.2">
      <c r="A2567" s="1"/>
      <c r="B2567" s="1"/>
      <c r="C2567" s="1"/>
      <c r="K2567" s="8"/>
      <c r="Q2567" s="4"/>
    </row>
    <row r="2568" spans="1:17" x14ac:dyDescent="0.2">
      <c r="A2568" s="1"/>
      <c r="B2568" s="1"/>
      <c r="C2568" s="1"/>
      <c r="K2568" s="8"/>
      <c r="Q2568" s="4"/>
    </row>
    <row r="2569" spans="1:17" x14ac:dyDescent="0.2">
      <c r="A2569" s="1"/>
      <c r="B2569" s="1"/>
      <c r="C2569" s="1"/>
      <c r="K2569" s="8"/>
      <c r="Q2569" s="4"/>
    </row>
    <row r="2570" spans="1:17" x14ac:dyDescent="0.2">
      <c r="A2570" s="1"/>
      <c r="B2570" s="1"/>
      <c r="C2570" s="1"/>
      <c r="K2570" s="8"/>
      <c r="Q2570" s="4"/>
    </row>
    <row r="2571" spans="1:17" x14ac:dyDescent="0.2">
      <c r="A2571" s="1"/>
      <c r="B2571" s="1"/>
      <c r="C2571" s="1"/>
      <c r="K2571" s="8"/>
      <c r="Q2571" s="4"/>
    </row>
    <row r="2572" spans="1:17" x14ac:dyDescent="0.2">
      <c r="A2572" s="1"/>
      <c r="B2572" s="1"/>
      <c r="C2572" s="1"/>
      <c r="K2572" s="8"/>
      <c r="Q2572" s="4"/>
    </row>
    <row r="2573" spans="1:17" x14ac:dyDescent="0.2">
      <c r="A2573" s="1"/>
      <c r="B2573" s="1"/>
      <c r="C2573" s="1"/>
      <c r="K2573" s="8"/>
      <c r="Q2573" s="4"/>
    </row>
    <row r="2574" spans="1:17" x14ac:dyDescent="0.2">
      <c r="A2574" s="1"/>
      <c r="B2574" s="1"/>
      <c r="C2574" s="1"/>
      <c r="K2574" s="8"/>
      <c r="Q2574" s="4"/>
    </row>
    <row r="2575" spans="1:17" x14ac:dyDescent="0.2">
      <c r="A2575" s="1"/>
      <c r="B2575" s="1"/>
      <c r="C2575" s="1"/>
      <c r="K2575" s="8"/>
      <c r="Q2575" s="4"/>
    </row>
    <row r="2576" spans="1:17" x14ac:dyDescent="0.2">
      <c r="A2576" s="1"/>
      <c r="B2576" s="1"/>
      <c r="C2576" s="1"/>
      <c r="K2576" s="8"/>
      <c r="Q2576" s="4"/>
    </row>
    <row r="2577" spans="1:17" x14ac:dyDescent="0.2">
      <c r="A2577" s="1"/>
      <c r="B2577" s="1"/>
      <c r="C2577" s="1"/>
      <c r="K2577" s="8"/>
      <c r="Q2577" s="4"/>
    </row>
    <row r="2578" spans="1:17" x14ac:dyDescent="0.2">
      <c r="A2578" s="1"/>
      <c r="B2578" s="1"/>
      <c r="C2578" s="1"/>
      <c r="K2578" s="8"/>
      <c r="Q2578" s="4"/>
    </row>
    <row r="2579" spans="1:17" x14ac:dyDescent="0.2">
      <c r="A2579" s="1"/>
      <c r="B2579" s="1"/>
      <c r="C2579" s="1"/>
      <c r="K2579" s="8"/>
      <c r="Q2579" s="4"/>
    </row>
    <row r="2580" spans="1:17" x14ac:dyDescent="0.2">
      <c r="A2580" s="1"/>
      <c r="B2580" s="1"/>
      <c r="C2580" s="1"/>
      <c r="K2580" s="8"/>
      <c r="Q2580" s="4"/>
    </row>
    <row r="2581" spans="1:17" x14ac:dyDescent="0.2">
      <c r="A2581" s="1"/>
      <c r="B2581" s="1"/>
      <c r="C2581" s="1"/>
      <c r="K2581" s="8"/>
      <c r="Q2581" s="4"/>
    </row>
    <row r="2582" spans="1:17" x14ac:dyDescent="0.2">
      <c r="A2582" s="1"/>
      <c r="B2582" s="1"/>
      <c r="C2582" s="1"/>
      <c r="K2582" s="8"/>
      <c r="Q2582" s="4"/>
    </row>
    <row r="2583" spans="1:17" x14ac:dyDescent="0.2">
      <c r="A2583" s="1"/>
      <c r="B2583" s="1"/>
      <c r="C2583" s="1"/>
      <c r="K2583" s="8"/>
      <c r="Q2583" s="4"/>
    </row>
    <row r="2584" spans="1:17" x14ac:dyDescent="0.2">
      <c r="A2584" s="1"/>
      <c r="B2584" s="1"/>
      <c r="C2584" s="1"/>
      <c r="K2584" s="8"/>
      <c r="Q2584" s="4"/>
    </row>
    <row r="2585" spans="1:17" x14ac:dyDescent="0.2">
      <c r="A2585" s="1"/>
      <c r="B2585" s="1"/>
      <c r="C2585" s="1"/>
      <c r="K2585" s="8"/>
      <c r="Q2585" s="4"/>
    </row>
    <row r="2586" spans="1:17" x14ac:dyDescent="0.2">
      <c r="A2586" s="1"/>
      <c r="B2586" s="1"/>
      <c r="C2586" s="1"/>
      <c r="K2586" s="8"/>
      <c r="Q2586" s="4"/>
    </row>
    <row r="2587" spans="1:17" x14ac:dyDescent="0.2">
      <c r="A2587" s="1"/>
      <c r="B2587" s="1"/>
      <c r="C2587" s="1"/>
      <c r="K2587" s="8"/>
      <c r="Q2587" s="4"/>
    </row>
    <row r="2588" spans="1:17" x14ac:dyDescent="0.2">
      <c r="A2588" s="1"/>
      <c r="B2588" s="1"/>
      <c r="C2588" s="1"/>
      <c r="K2588" s="8"/>
      <c r="Q2588" s="4"/>
    </row>
    <row r="2589" spans="1:17" x14ac:dyDescent="0.2">
      <c r="A2589" s="1"/>
      <c r="B2589" s="1"/>
      <c r="C2589" s="1"/>
      <c r="K2589" s="8"/>
      <c r="Q2589" s="4"/>
    </row>
    <row r="2590" spans="1:17" x14ac:dyDescent="0.2">
      <c r="A2590" s="1"/>
      <c r="B2590" s="1"/>
      <c r="C2590" s="1"/>
      <c r="K2590" s="8"/>
      <c r="Q2590" s="4"/>
    </row>
    <row r="2591" spans="1:17" x14ac:dyDescent="0.2">
      <c r="A2591" s="1"/>
      <c r="B2591" s="1"/>
      <c r="C2591" s="1"/>
      <c r="K2591" s="8"/>
      <c r="Q2591" s="4"/>
    </row>
    <row r="2592" spans="1:17" x14ac:dyDescent="0.2">
      <c r="A2592" s="1"/>
      <c r="B2592" s="1"/>
      <c r="C2592" s="1"/>
      <c r="K2592" s="8"/>
      <c r="Q2592" s="4"/>
    </row>
    <row r="2593" spans="1:17" x14ac:dyDescent="0.2">
      <c r="A2593" s="1"/>
      <c r="B2593" s="1"/>
      <c r="C2593" s="1"/>
      <c r="K2593" s="8"/>
      <c r="Q2593" s="4"/>
    </row>
    <row r="2594" spans="1:17" x14ac:dyDescent="0.2">
      <c r="A2594" s="1"/>
      <c r="B2594" s="1"/>
      <c r="C2594" s="1"/>
      <c r="K2594" s="8"/>
      <c r="Q2594" s="4"/>
    </row>
    <row r="2595" spans="1:17" x14ac:dyDescent="0.2">
      <c r="A2595" s="1"/>
      <c r="B2595" s="1"/>
      <c r="C2595" s="1"/>
      <c r="K2595" s="8"/>
      <c r="Q2595" s="4"/>
    </row>
    <row r="2596" spans="1:17" x14ac:dyDescent="0.2">
      <c r="A2596" s="1"/>
      <c r="B2596" s="1"/>
      <c r="C2596" s="1"/>
      <c r="K2596" s="8"/>
      <c r="Q2596" s="4"/>
    </row>
    <row r="2597" spans="1:17" x14ac:dyDescent="0.2">
      <c r="A2597" s="1"/>
      <c r="B2597" s="1"/>
      <c r="C2597" s="1"/>
      <c r="K2597" s="8"/>
      <c r="Q2597" s="4"/>
    </row>
    <row r="2598" spans="1:17" x14ac:dyDescent="0.2">
      <c r="A2598" s="1"/>
      <c r="B2598" s="1"/>
      <c r="C2598" s="1"/>
      <c r="K2598" s="8"/>
      <c r="Q2598" s="4"/>
    </row>
    <row r="2599" spans="1:17" x14ac:dyDescent="0.2">
      <c r="A2599" s="1"/>
      <c r="B2599" s="1"/>
      <c r="C2599" s="1"/>
      <c r="K2599" s="8"/>
      <c r="Q2599" s="4"/>
    </row>
    <row r="2600" spans="1:17" x14ac:dyDescent="0.2">
      <c r="A2600" s="1"/>
      <c r="B2600" s="1"/>
      <c r="C2600" s="1"/>
      <c r="K2600" s="8"/>
      <c r="Q2600" s="4"/>
    </row>
    <row r="2601" spans="1:17" x14ac:dyDescent="0.2">
      <c r="A2601" s="1"/>
      <c r="B2601" s="1"/>
      <c r="C2601" s="1"/>
      <c r="K2601" s="8"/>
      <c r="Q2601" s="4"/>
    </row>
    <row r="2602" spans="1:17" x14ac:dyDescent="0.2">
      <c r="A2602" s="1"/>
      <c r="B2602" s="1"/>
      <c r="C2602" s="1"/>
      <c r="K2602" s="8"/>
      <c r="Q2602" s="4"/>
    </row>
    <row r="2603" spans="1:17" x14ac:dyDescent="0.2">
      <c r="A2603" s="1"/>
      <c r="B2603" s="1"/>
      <c r="C2603" s="1"/>
      <c r="K2603" s="8"/>
      <c r="Q2603" s="4"/>
    </row>
    <row r="2604" spans="1:17" x14ac:dyDescent="0.2">
      <c r="A2604" s="1"/>
      <c r="B2604" s="1"/>
      <c r="C2604" s="1"/>
      <c r="K2604" s="8"/>
      <c r="Q2604" s="4"/>
    </row>
    <row r="2605" spans="1:17" x14ac:dyDescent="0.2">
      <c r="A2605" s="1"/>
      <c r="B2605" s="1"/>
      <c r="C2605" s="1"/>
      <c r="K2605" s="8"/>
      <c r="Q2605" s="4"/>
    </row>
    <row r="2606" spans="1:17" x14ac:dyDescent="0.2">
      <c r="A2606" s="1"/>
      <c r="B2606" s="1"/>
      <c r="C2606" s="1"/>
      <c r="K2606" s="8"/>
      <c r="Q2606" s="4"/>
    </row>
    <row r="2607" spans="1:17" x14ac:dyDescent="0.2">
      <c r="A2607" s="1"/>
      <c r="B2607" s="1"/>
      <c r="C2607" s="1"/>
      <c r="K2607" s="8"/>
      <c r="Q2607" s="4"/>
    </row>
    <row r="2608" spans="1:17" x14ac:dyDescent="0.2">
      <c r="A2608" s="1"/>
      <c r="B2608" s="1"/>
      <c r="C2608" s="1"/>
      <c r="K2608" s="8"/>
      <c r="Q2608" s="4"/>
    </row>
    <row r="2609" spans="1:17" x14ac:dyDescent="0.2">
      <c r="A2609" s="1"/>
      <c r="B2609" s="1"/>
      <c r="C2609" s="1"/>
      <c r="K2609" s="8"/>
      <c r="Q2609" s="4"/>
    </row>
    <row r="2610" spans="1:17" x14ac:dyDescent="0.2">
      <c r="A2610" s="1"/>
      <c r="B2610" s="1"/>
      <c r="C2610" s="1"/>
      <c r="K2610" s="8"/>
      <c r="Q2610" s="4"/>
    </row>
    <row r="2611" spans="1:17" x14ac:dyDescent="0.2">
      <c r="A2611" s="1"/>
      <c r="B2611" s="1"/>
      <c r="C2611" s="1"/>
      <c r="K2611" s="8"/>
      <c r="Q2611" s="4"/>
    </row>
    <row r="2612" spans="1:17" x14ac:dyDescent="0.2">
      <c r="A2612" s="1"/>
      <c r="B2612" s="1"/>
      <c r="C2612" s="1"/>
      <c r="K2612" s="8"/>
      <c r="Q2612" s="4"/>
    </row>
    <row r="2613" spans="1:17" x14ac:dyDescent="0.2">
      <c r="A2613" s="1"/>
      <c r="B2613" s="1"/>
      <c r="C2613" s="1"/>
      <c r="K2613" s="8"/>
      <c r="Q2613" s="4"/>
    </row>
    <row r="2614" spans="1:17" x14ac:dyDescent="0.2">
      <c r="A2614" s="1"/>
      <c r="B2614" s="1"/>
      <c r="C2614" s="1"/>
      <c r="K2614" s="8"/>
      <c r="Q2614" s="4"/>
    </row>
    <row r="2615" spans="1:17" x14ac:dyDescent="0.2">
      <c r="A2615" s="1"/>
      <c r="B2615" s="1"/>
      <c r="C2615" s="1"/>
      <c r="K2615" s="8"/>
      <c r="Q2615" s="4"/>
    </row>
    <row r="2616" spans="1:17" x14ac:dyDescent="0.2">
      <c r="A2616" s="1"/>
      <c r="B2616" s="1"/>
      <c r="C2616" s="1"/>
      <c r="K2616" s="8"/>
      <c r="Q2616" s="4"/>
    </row>
    <row r="2617" spans="1:17" x14ac:dyDescent="0.2">
      <c r="A2617" s="1"/>
      <c r="B2617" s="1"/>
      <c r="C2617" s="1"/>
      <c r="K2617" s="8"/>
      <c r="Q2617" s="4"/>
    </row>
    <row r="2618" spans="1:17" x14ac:dyDescent="0.2">
      <c r="A2618" s="1"/>
      <c r="B2618" s="1"/>
      <c r="C2618" s="1"/>
      <c r="K2618" s="8"/>
      <c r="Q2618" s="4"/>
    </row>
    <row r="2619" spans="1:17" x14ac:dyDescent="0.2">
      <c r="A2619" s="1"/>
      <c r="B2619" s="1"/>
      <c r="C2619" s="1"/>
      <c r="K2619" s="8"/>
      <c r="Q2619" s="4"/>
    </row>
    <row r="2620" spans="1:17" x14ac:dyDescent="0.2">
      <c r="A2620" s="1"/>
      <c r="B2620" s="1"/>
      <c r="C2620" s="1"/>
      <c r="K2620" s="8"/>
      <c r="Q2620" s="4"/>
    </row>
    <row r="2621" spans="1:17" x14ac:dyDescent="0.2">
      <c r="A2621" s="1"/>
      <c r="B2621" s="1"/>
      <c r="C2621" s="1"/>
      <c r="K2621" s="8"/>
      <c r="Q2621" s="4"/>
    </row>
    <row r="2622" spans="1:17" x14ac:dyDescent="0.2">
      <c r="A2622" s="1"/>
      <c r="B2622" s="1"/>
      <c r="C2622" s="1"/>
      <c r="K2622" s="8"/>
      <c r="Q2622" s="4"/>
    </row>
    <row r="2623" spans="1:17" x14ac:dyDescent="0.2">
      <c r="A2623" s="1"/>
      <c r="B2623" s="1"/>
      <c r="C2623" s="1"/>
      <c r="K2623" s="8"/>
      <c r="Q2623" s="4"/>
    </row>
    <row r="2624" spans="1:17" x14ac:dyDescent="0.2">
      <c r="A2624" s="1"/>
      <c r="B2624" s="1"/>
      <c r="C2624" s="1"/>
      <c r="K2624" s="8"/>
      <c r="Q2624" s="4"/>
    </row>
    <row r="2625" spans="1:17" x14ac:dyDescent="0.2">
      <c r="A2625" s="1"/>
      <c r="B2625" s="1"/>
      <c r="C2625" s="1"/>
      <c r="K2625" s="8"/>
      <c r="Q2625" s="4"/>
    </row>
    <row r="2626" spans="1:17" x14ac:dyDescent="0.2">
      <c r="A2626" s="1"/>
      <c r="B2626" s="1"/>
      <c r="C2626" s="1"/>
      <c r="K2626" s="8"/>
      <c r="Q2626" s="4"/>
    </row>
    <row r="2627" spans="1:17" x14ac:dyDescent="0.2">
      <c r="A2627" s="1"/>
      <c r="B2627" s="1"/>
      <c r="C2627" s="1"/>
      <c r="K2627" s="8"/>
      <c r="Q2627" s="4"/>
    </row>
    <row r="2628" spans="1:17" x14ac:dyDescent="0.2">
      <c r="A2628" s="1"/>
      <c r="B2628" s="1"/>
      <c r="C2628" s="1"/>
      <c r="K2628" s="8"/>
      <c r="Q2628" s="4"/>
    </row>
    <row r="2629" spans="1:17" x14ac:dyDescent="0.2">
      <c r="A2629" s="1"/>
      <c r="B2629" s="1"/>
      <c r="C2629" s="1"/>
      <c r="K2629" s="8"/>
      <c r="Q2629" s="4"/>
    </row>
    <row r="2630" spans="1:17" x14ac:dyDescent="0.2">
      <c r="A2630" s="1"/>
      <c r="B2630" s="1"/>
      <c r="C2630" s="1"/>
      <c r="K2630" s="8"/>
      <c r="Q2630" s="4"/>
    </row>
    <row r="2631" spans="1:17" x14ac:dyDescent="0.2">
      <c r="A2631" s="1"/>
      <c r="B2631" s="1"/>
      <c r="C2631" s="1"/>
      <c r="K2631" s="8"/>
      <c r="Q2631" s="4"/>
    </row>
    <row r="2632" spans="1:17" x14ac:dyDescent="0.2">
      <c r="A2632" s="1"/>
      <c r="B2632" s="1"/>
      <c r="C2632" s="1"/>
      <c r="K2632" s="8"/>
      <c r="Q2632" s="4"/>
    </row>
    <row r="2633" spans="1:17" x14ac:dyDescent="0.2">
      <c r="A2633" s="1"/>
      <c r="B2633" s="1"/>
      <c r="C2633" s="1"/>
      <c r="K2633" s="8"/>
      <c r="Q2633" s="4"/>
    </row>
    <row r="2634" spans="1:17" x14ac:dyDescent="0.2">
      <c r="A2634" s="1"/>
      <c r="B2634" s="1"/>
      <c r="C2634" s="1"/>
      <c r="K2634" s="8"/>
      <c r="Q2634" s="4"/>
    </row>
    <row r="2635" spans="1:17" x14ac:dyDescent="0.2">
      <c r="A2635" s="1"/>
      <c r="B2635" s="1"/>
      <c r="C2635" s="1"/>
      <c r="K2635" s="8"/>
      <c r="Q2635" s="4"/>
    </row>
    <row r="2636" spans="1:17" x14ac:dyDescent="0.2">
      <c r="A2636" s="1"/>
      <c r="B2636" s="1"/>
      <c r="C2636" s="1"/>
      <c r="K2636" s="8"/>
      <c r="Q2636" s="4"/>
    </row>
    <row r="2637" spans="1:17" x14ac:dyDescent="0.2">
      <c r="A2637" s="1"/>
      <c r="B2637" s="1"/>
      <c r="C2637" s="1"/>
      <c r="K2637" s="8"/>
      <c r="Q2637" s="4"/>
    </row>
    <row r="2638" spans="1:17" x14ac:dyDescent="0.2">
      <c r="A2638" s="1"/>
      <c r="B2638" s="1"/>
      <c r="C2638" s="1"/>
      <c r="K2638" s="8"/>
      <c r="Q2638" s="4"/>
    </row>
    <row r="2639" spans="1:17" x14ac:dyDescent="0.2">
      <c r="A2639" s="1"/>
      <c r="B2639" s="1"/>
      <c r="C2639" s="1"/>
      <c r="K2639" s="8"/>
      <c r="Q2639" s="4"/>
    </row>
    <row r="2640" spans="1:17" x14ac:dyDescent="0.2">
      <c r="A2640" s="1"/>
      <c r="B2640" s="1"/>
      <c r="C2640" s="1"/>
      <c r="K2640" s="8"/>
      <c r="Q2640" s="4"/>
    </row>
    <row r="2641" spans="1:17" x14ac:dyDescent="0.2">
      <c r="A2641" s="1"/>
      <c r="B2641" s="1"/>
      <c r="C2641" s="1"/>
      <c r="K2641" s="8"/>
      <c r="Q2641" s="4"/>
    </row>
    <row r="2642" spans="1:17" x14ac:dyDescent="0.2">
      <c r="A2642" s="1"/>
      <c r="B2642" s="1"/>
      <c r="C2642" s="1"/>
      <c r="K2642" s="8"/>
      <c r="Q2642" s="4"/>
    </row>
    <row r="2643" spans="1:17" x14ac:dyDescent="0.2">
      <c r="A2643" s="1"/>
      <c r="B2643" s="1"/>
      <c r="C2643" s="1"/>
      <c r="K2643" s="8"/>
      <c r="Q2643" s="4"/>
    </row>
    <row r="2644" spans="1:17" x14ac:dyDescent="0.2">
      <c r="A2644" s="1"/>
      <c r="B2644" s="1"/>
      <c r="C2644" s="1"/>
      <c r="K2644" s="8"/>
      <c r="Q2644" s="4"/>
    </row>
    <row r="2645" spans="1:17" x14ac:dyDescent="0.2">
      <c r="A2645" s="1"/>
      <c r="B2645" s="1"/>
      <c r="C2645" s="1"/>
      <c r="K2645" s="8"/>
      <c r="Q2645" s="4"/>
    </row>
    <row r="2646" spans="1:17" x14ac:dyDescent="0.2">
      <c r="A2646" s="1"/>
      <c r="B2646" s="1"/>
      <c r="C2646" s="1"/>
      <c r="K2646" s="8"/>
      <c r="Q2646" s="4"/>
    </row>
    <row r="2647" spans="1:17" x14ac:dyDescent="0.2">
      <c r="A2647" s="1"/>
      <c r="B2647" s="1"/>
      <c r="C2647" s="1"/>
      <c r="K2647" s="8"/>
      <c r="Q2647" s="4"/>
    </row>
    <row r="2648" spans="1:17" x14ac:dyDescent="0.2">
      <c r="A2648" s="1"/>
      <c r="B2648" s="1"/>
      <c r="C2648" s="1"/>
      <c r="K2648" s="8"/>
      <c r="Q2648" s="4"/>
    </row>
    <row r="2649" spans="1:17" x14ac:dyDescent="0.2">
      <c r="A2649" s="1"/>
      <c r="B2649" s="1"/>
      <c r="C2649" s="1"/>
      <c r="K2649" s="8"/>
      <c r="Q2649" s="4"/>
    </row>
    <row r="2650" spans="1:17" x14ac:dyDescent="0.2">
      <c r="A2650" s="1"/>
      <c r="B2650" s="1"/>
      <c r="C2650" s="1"/>
      <c r="K2650" s="8"/>
      <c r="Q2650" s="4"/>
    </row>
    <row r="2651" spans="1:17" x14ac:dyDescent="0.2">
      <c r="A2651" s="1"/>
      <c r="B2651" s="1"/>
      <c r="C2651" s="1"/>
      <c r="K2651" s="8"/>
      <c r="Q2651" s="4"/>
    </row>
    <row r="2652" spans="1:17" x14ac:dyDescent="0.2">
      <c r="A2652" s="1"/>
      <c r="B2652" s="1"/>
      <c r="C2652" s="1"/>
      <c r="K2652" s="8"/>
      <c r="Q2652" s="4"/>
    </row>
    <row r="2653" spans="1:17" x14ac:dyDescent="0.2">
      <c r="A2653" s="1"/>
      <c r="B2653" s="1"/>
      <c r="C2653" s="1"/>
      <c r="K2653" s="8"/>
      <c r="Q2653" s="4"/>
    </row>
    <row r="2654" spans="1:17" x14ac:dyDescent="0.2">
      <c r="A2654" s="1"/>
      <c r="B2654" s="1"/>
      <c r="C2654" s="1"/>
      <c r="K2654" s="8"/>
      <c r="Q2654" s="4"/>
    </row>
    <row r="2655" spans="1:17" x14ac:dyDescent="0.2">
      <c r="A2655" s="1"/>
      <c r="B2655" s="1"/>
      <c r="C2655" s="1"/>
      <c r="K2655" s="8"/>
      <c r="Q2655" s="4"/>
    </row>
    <row r="2656" spans="1:17" x14ac:dyDescent="0.2">
      <c r="A2656" s="1"/>
      <c r="B2656" s="1"/>
      <c r="C2656" s="1"/>
      <c r="K2656" s="8"/>
      <c r="Q2656" s="4"/>
    </row>
    <row r="2657" spans="1:17" x14ac:dyDescent="0.2">
      <c r="A2657" s="1"/>
      <c r="B2657" s="1"/>
      <c r="C2657" s="1"/>
      <c r="K2657" s="8"/>
      <c r="Q2657" s="4"/>
    </row>
    <row r="2658" spans="1:17" x14ac:dyDescent="0.2">
      <c r="A2658" s="1"/>
      <c r="B2658" s="1"/>
      <c r="C2658" s="1"/>
      <c r="K2658" s="8"/>
      <c r="Q2658" s="4"/>
    </row>
    <row r="2659" spans="1:17" x14ac:dyDescent="0.2">
      <c r="A2659" s="1"/>
      <c r="B2659" s="1"/>
      <c r="C2659" s="1"/>
      <c r="K2659" s="8"/>
      <c r="Q2659" s="4"/>
    </row>
    <row r="2660" spans="1:17" x14ac:dyDescent="0.2">
      <c r="A2660" s="1"/>
      <c r="B2660" s="1"/>
      <c r="C2660" s="1"/>
      <c r="K2660" s="8"/>
      <c r="Q2660" s="4"/>
    </row>
    <row r="2661" spans="1:17" x14ac:dyDescent="0.2">
      <c r="A2661" s="1"/>
      <c r="B2661" s="1"/>
      <c r="C2661" s="1"/>
      <c r="K2661" s="8"/>
      <c r="Q2661" s="4"/>
    </row>
  </sheetData>
  <autoFilter ref="A1:R1252" xr:uid="{58F34465-9188-1348-AE3A-22EED07E7A7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Ranking</vt:lpstr>
      <vt:lpstr>Weekly Call Stats by Agent</vt:lpstr>
      <vt:lpstr>Call Stats Raw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Ximena Morales</dc:creator>
  <cp:lastModifiedBy>Ximena Morales</cp:lastModifiedBy>
  <dcterms:created xsi:type="dcterms:W3CDTF">2024-08-17T11:56:47Z</dcterms:created>
  <dcterms:modified xsi:type="dcterms:W3CDTF">2024-08-25T16:51:25Z</dcterms:modified>
</cp:coreProperties>
</file>