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sanchez/Documents/Projects/Github/Retail/"/>
    </mc:Choice>
  </mc:AlternateContent>
  <xr:revisionPtr revIDLastSave="0" documentId="13_ncr:1_{F231EE11-0789-004C-AAE5-69CB926E7DEC}" xr6:coauthVersionLast="47" xr6:coauthVersionMax="47" xr10:uidLastSave="{00000000-0000-0000-0000-000000000000}"/>
  <bookViews>
    <workbookView xWindow="0" yWindow="760" windowWidth="30240" windowHeight="17340" xr2:uid="{C3EC0D76-DD23-6F4D-A585-07DCC15F9FA4}"/>
  </bookViews>
  <sheets>
    <sheet name="Summary" sheetId="2" r:id="rId1"/>
    <sheet name="Online Sales Data" sheetId="1" r:id="rId2"/>
  </sheets>
  <definedNames>
    <definedName name="_xlnm._FilterDatabase" localSheetId="1" hidden="1">'Online Sales Data'!$A$1:$J$241</definedName>
    <definedName name="_xlchart.v1.3" hidden="1">Summary!$B$14:$B$21</definedName>
    <definedName name="_xlchart.v1.4" hidden="1">Summary!$C$13</definedName>
    <definedName name="_xlchart.v1.5" hidden="1">Summary!$C$14:$C$21</definedName>
    <definedName name="_xlchart.v2.0" hidden="1">Summary!$B$14:$B$21</definedName>
    <definedName name="_xlchart.v2.1" hidden="1">Summary!$C$13</definedName>
    <definedName name="_xlchart.v2.2" hidden="1">Summary!$C$14:$C$21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C30" i="2"/>
  <c r="C28" i="2"/>
  <c r="L4" i="2" a="1"/>
  <c r="L4" i="2" l="1"/>
  <c r="N43" i="2"/>
  <c r="N14" i="2"/>
  <c r="N24" i="2"/>
  <c r="N34" i="2"/>
  <c r="M43" i="2"/>
  <c r="M14" i="2"/>
  <c r="M24" i="2"/>
  <c r="M34" i="2"/>
  <c r="M12" i="2"/>
  <c r="N22" i="2"/>
  <c r="M41" i="2"/>
  <c r="M21" i="2"/>
  <c r="N41" i="2"/>
  <c r="M33" i="2"/>
  <c r="M23" i="2"/>
  <c r="M13" i="2"/>
  <c r="N33" i="2"/>
  <c r="N23" i="2"/>
  <c r="N13" i="2"/>
  <c r="N12" i="2"/>
  <c r="N11" i="2"/>
  <c r="M40" i="2"/>
  <c r="M30" i="2"/>
  <c r="M20" i="2"/>
  <c r="M10" i="2"/>
  <c r="N40" i="2"/>
  <c r="N30" i="2"/>
  <c r="N20" i="2"/>
  <c r="N10" i="2"/>
  <c r="N9" i="2"/>
  <c r="N8" i="2"/>
  <c r="N7" i="2"/>
  <c r="M42" i="2"/>
  <c r="M22" i="2"/>
  <c r="N32" i="2"/>
  <c r="M31" i="2"/>
  <c r="M11" i="2"/>
  <c r="N31" i="2"/>
  <c r="M39" i="2"/>
  <c r="M19" i="2"/>
  <c r="N39" i="2"/>
  <c r="N29" i="2"/>
  <c r="M38" i="2"/>
  <c r="M18" i="2"/>
  <c r="M8" i="2"/>
  <c r="N28" i="2"/>
  <c r="M37" i="2"/>
  <c r="M17" i="2"/>
  <c r="N37" i="2"/>
  <c r="N17" i="2"/>
  <c r="M36" i="2"/>
  <c r="M26" i="2"/>
  <c r="M16" i="2"/>
  <c r="M6" i="2"/>
  <c r="N36" i="2"/>
  <c r="N26" i="2"/>
  <c r="N16" i="2"/>
  <c r="N6" i="2"/>
  <c r="M32" i="2"/>
  <c r="N42" i="2"/>
  <c r="N21" i="2"/>
  <c r="M29" i="2"/>
  <c r="M9" i="2"/>
  <c r="N19" i="2"/>
  <c r="M28" i="2"/>
  <c r="N38" i="2"/>
  <c r="N18" i="2"/>
  <c r="M27" i="2"/>
  <c r="M7" i="2"/>
  <c r="N27" i="2"/>
  <c r="M35" i="2"/>
  <c r="M25" i="2"/>
  <c r="M15" i="2"/>
  <c r="M5" i="2"/>
  <c r="N35" i="2"/>
  <c r="N25" i="2"/>
  <c r="N15" i="2"/>
  <c r="N5" i="2"/>
  <c r="N4" i="2" l="1"/>
  <c r="O4" i="2" s="1"/>
  <c r="M4" i="2"/>
  <c r="G29" i="2"/>
  <c r="G30" i="2"/>
  <c r="G28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" i="1"/>
  <c r="C14" i="2" l="1"/>
  <c r="C20" i="2"/>
  <c r="C21" i="2"/>
  <c r="C15" i="2"/>
  <c r="C16" i="2"/>
  <c r="C17" i="2"/>
  <c r="C18" i="2"/>
  <c r="C19" i="2"/>
  <c r="E7" i="2"/>
  <c r="D5" i="2"/>
  <c r="O43" i="2"/>
  <c r="O35" i="2"/>
  <c r="O22" i="2"/>
  <c r="O12" i="2"/>
  <c r="O14" i="2"/>
  <c r="O36" i="2"/>
  <c r="O15" i="2"/>
  <c r="O39" i="2"/>
  <c r="O32" i="2"/>
  <c r="O9" i="2"/>
  <c r="O7" i="2"/>
  <c r="O25" i="2"/>
  <c r="O23" i="2"/>
  <c r="O34" i="2"/>
  <c r="O38" i="2"/>
  <c r="O17" i="2"/>
  <c r="O29" i="2"/>
  <c r="O40" i="2"/>
  <c r="O20" i="2"/>
  <c r="O30" i="2"/>
  <c r="O42" i="2"/>
  <c r="O19" i="2"/>
  <c r="O28" i="2"/>
  <c r="O31" i="2"/>
  <c r="O16" i="2"/>
  <c r="O21" i="2"/>
  <c r="O18" i="2"/>
  <c r="O27" i="2"/>
  <c r="O5" i="2"/>
  <c r="O26" i="2"/>
  <c r="O13" i="2"/>
  <c r="O11" i="2"/>
  <c r="O24" i="2"/>
  <c r="O6" i="2"/>
  <c r="O10" i="2"/>
  <c r="O8" i="2"/>
  <c r="O41" i="2"/>
  <c r="O33" i="2"/>
  <c r="O37" i="2"/>
  <c r="D4" i="2"/>
  <c r="I8" i="2"/>
  <c r="G7" i="2"/>
  <c r="E6" i="2"/>
  <c r="C5" i="2"/>
  <c r="J9" i="2"/>
  <c r="H8" i="2"/>
  <c r="F7" i="2"/>
  <c r="D6" i="2"/>
  <c r="I9" i="2"/>
  <c r="G8" i="2"/>
  <c r="C6" i="2"/>
  <c r="C4" i="2"/>
  <c r="H9" i="2"/>
  <c r="F8" i="2"/>
  <c r="D7" i="2"/>
  <c r="J5" i="2"/>
  <c r="J4" i="2"/>
  <c r="G9" i="2"/>
  <c r="E8" i="2"/>
  <c r="C7" i="2"/>
  <c r="I5" i="2"/>
  <c r="I4" i="2"/>
  <c r="F9" i="2"/>
  <c r="D8" i="2"/>
  <c r="J6" i="2"/>
  <c r="H5" i="2"/>
  <c r="H4" i="2"/>
  <c r="E9" i="2"/>
  <c r="C8" i="2"/>
  <c r="I6" i="2"/>
  <c r="G5" i="2"/>
  <c r="G4" i="2"/>
  <c r="D9" i="2"/>
  <c r="J7" i="2"/>
  <c r="H6" i="2"/>
  <c r="F5" i="2"/>
  <c r="F4" i="2"/>
  <c r="C9" i="2"/>
  <c r="I7" i="2"/>
  <c r="G6" i="2"/>
  <c r="E5" i="2"/>
  <c r="E4" i="2"/>
  <c r="J8" i="2"/>
  <c r="H7" i="2"/>
  <c r="F6" i="2"/>
  <c r="Q4" i="2" l="1"/>
  <c r="R4" i="2"/>
  <c r="P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<sst xmlns="http://schemas.openxmlformats.org/spreadsheetml/2006/main" count="1014" uniqueCount="271">
  <si>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</si>
  <si>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</si>
  <si>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</si>
  <si>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</si>
  <si>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</si>
  <si>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</si>
  <si>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</si>
  <si>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</si>
  <si>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</si>
  <si>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</si>
  <si>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</si>
  <si>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</si>
  <si>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</si>
  <si>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</si>
  <si>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</si>
  <si>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</si>
  <si>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</si>
  <si>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</si>
  <si>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</si>
  <si>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</si>
  <si>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</si>
  <si>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</si>
  <si>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</si>
  <si>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</si>
  <si>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</si>
  <si>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</si>
  <si>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</si>
  <si>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</si>
  <si>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</si>
  <si>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</si>
  <si>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</si>
  <si>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</si>
  <si>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</si>
  <si>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</si>
  <si>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</si>
  <si>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</si>
  <si>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</si>
  <si>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</si>
  <si>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</si>
  <si>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</si>
  <si>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</si>
  <si>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</si>
  <si>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</si>
  <si>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</si>
  <si>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</si>
  <si>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</si>
  <si>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</si>
  <si>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</si>
  <si>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</si>
  <si>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</si>
  <si>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</si>
  <si>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</si>
  <si>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</si>
  <si>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</si>
  <si>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</si>
  <si>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</si>
  <si>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</si>
  <si>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</si>
  <si>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</si>
  <si>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</si>
  <si>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</si>
  <si>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</si>
  <si>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</si>
  <si>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</si>
  <si>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</si>
  <si>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</si>
  <si>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</si>
  <si>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</si>
  <si>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</si>
  <si>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</si>
  <si>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</si>
  <si>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</si>
  <si>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</si>
  <si>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</si>
  <si>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</si>
  <si>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</si>
  <si>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</si>
  <si>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</si>
  <si>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</si>
  <si>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</si>
  <si>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</si>
  <si>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</si>
  <si>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</si>
  <si>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</si>
  <si>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</si>
  <si>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</si>
  <si>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</si>
  <si>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</si>
  <si>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</si>
  <si>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</si>
  <si>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</si>
  <si>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</si>
  <si>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</si>
  <si>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</si>
  <si>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</si>
  <si>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</si>
  <si>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</si>
  <si>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</si>
  <si>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</si>
  <si>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</si>
  <si>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</si>
  <si>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</si>
  <si>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</si>
  <si>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</si>
  <si>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</si>
  <si>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</si>
  <si>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</si>
  <si>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</si>
  <si>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</si>
  <si>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</si>
  <si>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</si>
  <si>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</si>
  <si>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</si>
  <si>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</si>
  <si>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</si>
  <si>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</si>
  <si>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</si>
  <si>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</si>
  <si>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</si>
  <si>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</si>
  <si>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</si>
  <si>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</si>
  <si>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</si>
  <si>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</si>
  <si>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</si>
  <si>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</si>
  <si>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</si>
  <si>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</si>
  <si>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</si>
  <si>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</si>
  <si>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</si>
  <si>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</si>
  <si>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</si>
  <si>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</si>
  <si>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</si>
  <si>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</si>
  <si>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</si>
  <si>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</si>
  <si>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</si>
  <si>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</si>
  <si>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</si>
  <si>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</si>
  <si>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</si>
  <si>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</si>
  <si>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</si>
  <si>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</si>
  <si>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</si>
  <si>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</si>
  <si>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</si>
  <si>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</si>
  <si>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</si>
  <si>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</si>
  <si>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</si>
  <si>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</si>
  <si>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</si>
  <si>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</si>
  <si>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</si>
  <si>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</si>
  <si>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</si>
  <si>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</si>
  <si>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</si>
  <si>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</si>
  <si>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</si>
  <si>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</si>
  <si>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</si>
  <si>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</si>
  <si>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</si>
  <si>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</si>
  <si>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</si>
  <si>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</si>
  <si>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</si>
  <si>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</si>
  <si>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</si>
  <si>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</si>
  <si>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</si>
  <si>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</si>
  <si>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</si>
  <si>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</si>
  <si>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</si>
  <si>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</si>
  <si>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</si>
  <si>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</si>
  <si>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</si>
  <si>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</si>
  <si>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</si>
  <si>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</si>
  <si>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</si>
  <si>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</si>
  <si>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</si>
  <si>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</si>
  <si>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</si>
  <si>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</si>
  <si>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</si>
  <si>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</si>
  <si>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</si>
  <si>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</si>
  <si>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</si>
  <si>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</si>
  <si>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</si>
  <si>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</si>
  <si>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</si>
  <si>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</si>
  <si>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</si>
  <si>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Cr√®me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</si>
  <si>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</si>
  <si>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</si>
  <si>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</si>
  <si>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</si>
  <si>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</si>
  <si>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</si>
  <si>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</si>
  <si>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</si>
  <si>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</si>
  <si>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</si>
  <si>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</si>
  <si>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</si>
  <si>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</si>
  <si>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</si>
  <si>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</si>
  <si>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</si>
  <si>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</si>
  <si>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</si>
  <si>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</si>
  <si>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</si>
  <si>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</si>
  <si>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</si>
  <si>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</si>
  <si>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</si>
  <si>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</si>
  <si>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</si>
  <si>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</si>
  <si>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</si>
  <si>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</si>
  <si>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</si>
  <si>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</si>
  <si>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</si>
  <si>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</si>
  <si>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</si>
  <si>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</si>
  <si>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</si>
  <si>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</si>
  <si>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</si>
  <si>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</si>
  <si>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</si>
  <si>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</si>
  <si>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</si>
  <si>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</si>
  <si>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</si>
  <si>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</si>
  <si>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</si>
  <si>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</si>
  <si>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</si>
  <si>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</si>
  <si>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</si>
  <si>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</si>
  <si>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</si>
  <si>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</si>
  <si>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</si>
  <si>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</si>
  <si>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</si>
  <si>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</si>
  <si>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</si>
  <si>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Count</t>
  </si>
  <si>
    <t>Revenue</t>
  </si>
  <si>
    <t>Top 3 Most Lucrative Products</t>
  </si>
  <si>
    <t>Percent of Total Sales By Month 2024</t>
  </si>
  <si>
    <t>Revenue Ranking</t>
  </si>
  <si>
    <t>select product category using the dropdown menu below</t>
  </si>
  <si>
    <t>Payment Method Popularity</t>
  </si>
  <si>
    <t>Revenue by Region</t>
  </si>
  <si>
    <t>Pymt.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</si>
</sst>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0"/>
      <name val="Aptos Narrow"/>
      <scheme val="minor"/>
    </font>
    <font>
      <b/>
      <sz val="14"/>
      <color theme="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19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34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center"/>
    </xf>
    <xf numFmtId="44" fontId="19" fillId="0" borderId="10" xfId="1" applyFont="1" applyBorder="1"/>
    <xf numFmtId="9" fontId="19" fillId="0" borderId="10" xfId="2" applyFont="1" applyBorder="1" applyAlignment="1">
      <alignment horizontal="center"/>
    </xf>
    <xf numFmtId="0" fontId="23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Continuous"/>
    </xf>
    <xf numFmtId="0" fontId="19" fillId="35" borderId="0" xfId="0" applyFont="1" applyFill="1" applyAlignment="1">
      <alignment horizontal="center"/>
    </xf>
    <xf numFmtId="165" fontId="19" fillId="0" borderId="0" xfId="1" applyNumberFormat="1" applyFont="1"/>
    <xf numFmtId="0" fontId="19" fillId="0" borderId="0" xfId="0" applyFont="1" applyFill="1" applyBorder="1"/>
    <xf numFmtId="0" fontId="19" fillId="0" borderId="0" xfId="0" applyFont="1" applyFill="1" applyBorder="1" applyAlignment="1">
      <alignment horizontal="centerContinuous"/>
    </xf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right"/>
    </xf>
    <xf numFmtId="165" fontId="19" fillId="0" borderId="10" xfId="1" applyNumberFormat="1" applyFont="1" applyBorder="1" applyAlignment="1">
      <alignment horizontal="center"/>
    </xf>
    <xf numFmtId="0" fontId="0" fillId="35" borderId="0" xfId="0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by Month</a:t>
            </a:r>
          </a:p>
        </c:rich>
      </c:tx>
      <c:layout>
        <c:manualLayout>
          <c:xMode val="edge"/>
          <c:yMode val="edge"/>
          <c:x val="1.5948670944087973E-2"/>
          <c:y val="2.4691358024691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Summary!$C$13</c:f>
              <c:strCache>
                <c:ptCount val="1"/>
                <c:pt idx="0">
                  <c:v>Revenue</c:v>
                </c:pt>
              </c:strCache>
            </c:strRef>
          </c:tx>
          <c:spPr>
            <a:ln w="889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4940493803994026E-2"/>
                  <c:y val="0.12479440069991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128-DA4E-8EBF-D1E0774D68A4}"/>
                </c:ext>
              </c:extLst>
            </c:dLbl>
            <c:dLbl>
              <c:idx val="1"/>
              <c:layout>
                <c:manualLayout>
                  <c:x val="-5.3941410394278168E-2"/>
                  <c:y val="8.36421373254269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128-DA4E-8EBF-D1E0774D68A4}"/>
                </c:ext>
              </c:extLst>
            </c:dLbl>
            <c:dLbl>
              <c:idx val="2"/>
              <c:layout>
                <c:manualLayout>
                  <c:x val="-5.3941410394278203E-2"/>
                  <c:y val="8.36421373254269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128-DA4E-8EBF-D1E0774D68A4}"/>
                </c:ext>
              </c:extLst>
            </c:dLbl>
            <c:dLbl>
              <c:idx val="3"/>
              <c:layout>
                <c:manualLayout>
                  <c:x val="-5.3941410394278168E-2"/>
                  <c:y val="0.1021608178607303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71769019248396E-2"/>
                      <c:h val="0.10144032921810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128-DA4E-8EBF-D1E0774D68A4}"/>
                </c:ext>
              </c:extLst>
            </c:dLbl>
            <c:dLbl>
              <c:idx val="4"/>
              <c:layout>
                <c:manualLayout>
                  <c:x val="-4.8368541466688869E-2"/>
                  <c:y val="8.3642137325426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28-DA4E-8EBF-D1E0774D68A4}"/>
                </c:ext>
              </c:extLst>
            </c:dLbl>
            <c:dLbl>
              <c:idx val="5"/>
              <c:layout>
                <c:manualLayout>
                  <c:x val="-4.6535360898402961E-2"/>
                  <c:y val="9.59878163377725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28-DA4E-8EBF-D1E0774D68A4}"/>
                </c:ext>
              </c:extLst>
            </c:dLbl>
            <c:dLbl>
              <c:idx val="6"/>
              <c:layout>
                <c:manualLayout>
                  <c:x val="-4.83685414666888E-2"/>
                  <c:y val="8.3642137325426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128-DA4E-8EBF-D1E0774D68A4}"/>
                </c:ext>
              </c:extLst>
            </c:dLbl>
            <c:dLbl>
              <c:idx val="7"/>
              <c:layout>
                <c:manualLayout>
                  <c:x val="-4.1858440930447528E-2"/>
                  <c:y val="8.36421373254269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128-DA4E-8EBF-D1E0774D68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Summary!$B$14:$B$21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Summary!$C$14:$C$21</c:f>
              <c:numCache>
                <c:formatCode>_("$"* #,##0_);_("$"* \(#,##0\);_("$"* "-"??_);_(@_)</c:formatCode>
                <c:ptCount val="8"/>
                <c:pt idx="0">
                  <c:v>14548.319999999992</c:v>
                </c:pt>
                <c:pt idx="1">
                  <c:v>10803.369999999999</c:v>
                </c:pt>
                <c:pt idx="2">
                  <c:v>12849.239999999996</c:v>
                </c:pt>
                <c:pt idx="3">
                  <c:v>12451.689999999995</c:v>
                </c:pt>
                <c:pt idx="4">
                  <c:v>8455.49</c:v>
                </c:pt>
                <c:pt idx="5">
                  <c:v>7384.5499999999984</c:v>
                </c:pt>
                <c:pt idx="6">
                  <c:v>6797.08</c:v>
                </c:pt>
                <c:pt idx="7">
                  <c:v>7278.1099999999988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8-DA4E-8EBF-D1E0774D6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096559"/>
        <c:axId val="2117517631"/>
      </c:lineChart>
      <c:catAx>
        <c:axId val="178509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517631"/>
        <c:crosses val="autoZero"/>
        <c:auto val="1"/>
        <c:lblAlgn val="ctr"/>
        <c:lblOffset val="100"/>
        <c:noMultiLvlLbl val="0"/>
      </c:catAx>
      <c:valAx>
        <c:axId val="2117517631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78509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10</xdr:row>
      <xdr:rowOff>101600</xdr:rowOff>
    </xdr:from>
    <xdr:to>
      <xdr:col>10</xdr:col>
      <xdr:colOff>12700</xdr:colOff>
      <xdr:row>23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C975D7-E4AF-8700-39D6-845097DFE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BEC5-7F26-BE4E-B2CA-F0603837B352}">
  <dimension ref="B2:R61"/>
  <sheetViews>
    <sheetView showGridLines="0" tabSelected="1" workbookViewId="0">
      <selection activeCell="L3" sqref="L3"/>
    </sheetView>
  </sheetViews>
  <sheetFormatPr baseColWidth="10" defaultRowHeight="19" x14ac:dyDescent="0.25"/>
  <cols>
    <col min="1" max="1" width="3.6640625" style="7" customWidth="1"/>
    <col min="2" max="2" width="17.83203125" style="7" bestFit="1" customWidth="1"/>
    <col min="3" max="3" width="10.1640625" style="7" bestFit="1" customWidth="1"/>
    <col min="4" max="4" width="9.33203125" style="7" bestFit="1" customWidth="1"/>
    <col min="5" max="5" width="14.5" style="7" bestFit="1" customWidth="1"/>
    <col min="6" max="6" width="13" style="7" bestFit="1" customWidth="1"/>
    <col min="7" max="7" width="12" style="7" customWidth="1"/>
    <col min="8" max="8" width="5.33203125" style="7" bestFit="1" customWidth="1"/>
    <col min="9" max="10" width="8.1640625" style="7" bestFit="1" customWidth="1"/>
    <col min="11" max="11" width="3.33203125" style="7" customWidth="1"/>
    <col min="12" max="12" width="54.83203125" style="7" bestFit="1" customWidth="1"/>
    <col min="13" max="13" width="11" style="7" bestFit="1" customWidth="1"/>
    <col min="14" max="14" width="12" style="7" bestFit="1" customWidth="1"/>
    <col min="15" max="15" width="17.6640625" style="7" bestFit="1" customWidth="1"/>
    <col min="16" max="16" width="38" style="7" customWidth="1"/>
    <col min="17" max="17" width="35.6640625" style="7" bestFit="1" customWidth="1"/>
    <col min="18" max="18" width="36.33203125" style="7" customWidth="1"/>
    <col min="19" max="16384" width="10.83203125" style="7"/>
  </cols>
  <sheetData>
    <row r="2" spans="2:18" ht="22" x14ac:dyDescent="0.3">
      <c r="D2" s="5" t="s">
        <v>265</v>
      </c>
      <c r="E2" s="4"/>
      <c r="F2" s="4"/>
      <c r="G2" s="4"/>
      <c r="H2" s="4"/>
      <c r="I2" s="4"/>
      <c r="L2" s="2" t="s">
        <v>267</v>
      </c>
      <c r="P2" s="8"/>
      <c r="Q2" s="11" t="s">
        <v>264</v>
      </c>
      <c r="R2" s="8"/>
    </row>
    <row r="3" spans="2:18" x14ac:dyDescent="0.25">
      <c r="B3" s="9" t="s">
        <v>2</v>
      </c>
      <c r="C3" s="18" t="s">
        <v>254</v>
      </c>
      <c r="D3" s="18" t="s">
        <v>255</v>
      </c>
      <c r="E3" s="18" t="s">
        <v>256</v>
      </c>
      <c r="F3" s="18" t="s">
        <v>257</v>
      </c>
      <c r="G3" s="18" t="s">
        <v>258</v>
      </c>
      <c r="H3" s="18" t="s">
        <v>259</v>
      </c>
      <c r="I3" s="18" t="s">
        <v>260</v>
      </c>
      <c r="J3" s="18" t="s">
        <v>261</v>
      </c>
      <c r="L3" s="16" t="s">
        <v>9</v>
      </c>
      <c r="M3" s="9" t="s">
        <v>4</v>
      </c>
      <c r="N3" s="9" t="s">
        <v>263</v>
      </c>
      <c r="O3" s="9" t="s">
        <v>266</v>
      </c>
      <c r="P3" s="10">
        <v>1</v>
      </c>
      <c r="Q3" s="10">
        <v>2</v>
      </c>
      <c r="R3" s="10">
        <v>3</v>
      </c>
    </row>
    <row r="4" spans="2:18" x14ac:dyDescent="0.25">
      <c r="B4" s="12" t="s">
        <v>9</v>
      </c>
      <c r="C4" s="15">
        <f>SUMIFS('Online Sales Data'!$G:$G,'Online Sales Data'!$J:$J,Summary!C$3,'Online Sales Data'!$C:$C,Summary!$B4)/SUMIF('Online Sales Data'!$J:$J,Summary!C$3,'Online Sales Data'!$G:$G)</f>
        <v>0.54988479769485421</v>
      </c>
      <c r="D4" s="15">
        <f>SUMIFS('Online Sales Data'!$G:$G,'Online Sales Data'!$J:$J,Summary!D$3,'Online Sales Data'!$C:$C,Summary!$B4)/SUMIF('Online Sales Data'!$J:$J,Summary!D$3,'Online Sales Data'!$G:$G)</f>
        <v>0.26842364928721318</v>
      </c>
      <c r="E4" s="15">
        <f>SUMIFS('Online Sales Data'!$G:$G,'Online Sales Data'!$J:$J,Summary!E$3,'Online Sales Data'!$C:$C,Summary!$B4)/SUMIF('Online Sales Data'!$J:$J,Summary!E$3,'Online Sales Data'!$G:$G)</f>
        <v>0.35020748308849403</v>
      </c>
      <c r="F4" s="15">
        <f>SUMIFS('Online Sales Data'!$G:$G,'Online Sales Data'!$J:$J,Summary!F$3,'Online Sales Data'!$C:$C,Summary!$B4)/SUMIF('Online Sales Data'!$J:$J,Summary!F$3,'Online Sales Data'!$G:$G)</f>
        <v>0.53887544582301705</v>
      </c>
      <c r="G4" s="15">
        <f>SUMIFS('Online Sales Data'!$G:$G,'Online Sales Data'!$J:$J,Summary!G$3,'Online Sales Data'!$C:$C,Summary!$B4)/SUMIF('Online Sales Data'!$J:$J,Summary!G$3,'Online Sales Data'!$G:$G)</f>
        <v>0.49659570291018029</v>
      </c>
      <c r="H4" s="15">
        <f>SUMIFS('Online Sales Data'!$G:$G,'Online Sales Data'!$J:$J,Summary!H$3,'Online Sales Data'!$C:$C,Summary!$B4)/SUMIF('Online Sales Data'!$J:$J,Summary!H$3,'Online Sales Data'!$G:$G)</f>
        <v>0.48749483719387116</v>
      </c>
      <c r="I4" s="15">
        <f>SUMIFS('Online Sales Data'!$G:$G,'Online Sales Data'!$J:$J,Summary!I$3,'Online Sales Data'!$C:$C,Summary!$B4)/SUMIF('Online Sales Data'!$J:$J,Summary!I$3,'Online Sales Data'!$G:$G)</f>
        <v>0.29526943922978693</v>
      </c>
      <c r="J4" s="15">
        <f>SUMIFS('Online Sales Data'!$G:$G,'Online Sales Data'!$J:$J,Summary!J$3,'Online Sales Data'!$C:$C,Summary!$B4)/SUMIF('Online Sales Data'!$J:$J,Summary!J$3,'Online Sales Data'!$G:$G)</f>
        <v>0.4213951149405547</v>
      </c>
      <c r="L4" s="12" t="str" cm="1">
        <f t="array" ref="L4:L42">_xlfn.UNIQUE(_xlfn._xlws.FILTER('Online Sales Data'!D:D,'Online Sales Data'!C:C=Summary!L3))</f>
        <v>iPhone 14 Pro</v>
      </c>
      <c r="M4" s="13">
        <f>IF(L4="","",SUMIF('Online Sales Data'!D:D,Summary!$L4,'Online Sales Data'!E:E))</f>
        <v>2</v>
      </c>
      <c r="N4" s="14">
        <f>IF(L4="","",SUMIF('Online Sales Data'!D:D,Summary!$L4,'Online Sales Data'!G:G))</f>
        <v>1999.98</v>
      </c>
      <c r="O4" s="13">
        <f t="shared" ref="O4:O43" si="0">IF(N4 = "","",RANK(N4,$N$4:$N$43,0))</f>
        <v>4</v>
      </c>
      <c r="P4" s="8" t="str">
        <f>_xlfn.XLOOKUP(P$3,$O$4:$O$43,$L$4:$L$43)</f>
        <v>Canon EOS R5 Camera</v>
      </c>
      <c r="Q4" s="8" t="str">
        <f>_xlfn.XLOOKUP(Q$3,$O$4:$O$43,$L$4:$L$43)</f>
        <v>MacBook Pro 16-inch</v>
      </c>
      <c r="R4" s="8" t="str">
        <f>_xlfn.XLOOKUP(R$3,$O$4:$O$43,$L$4:$L$43)</f>
        <v>Apple MacBook Pro 16-inch</v>
      </c>
    </row>
    <row r="5" spans="2:18" x14ac:dyDescent="0.25">
      <c r="B5" s="12" t="s">
        <v>13</v>
      </c>
      <c r="C5" s="15">
        <f>SUMIFS('Online Sales Data'!$G:$G,'Online Sales Data'!$J:$J,Summary!C$3,'Online Sales Data'!$C:$C,Summary!$B5)/SUMIF('Online Sales Data'!$J:$J,Summary!C$3,'Online Sales Data'!$G:$G)</f>
        <v>0.14915399166364235</v>
      </c>
      <c r="D5" s="15">
        <f>SUMIFS('Online Sales Data'!$G:$G,'Online Sales Data'!$J:$J,Summary!D$3,'Online Sales Data'!$C:$C,Summary!$B5)/SUMIF('Online Sales Data'!$J:$J,Summary!D$3,'Online Sales Data'!$G:$G)</f>
        <v>0.2656504405569744</v>
      </c>
      <c r="E5" s="15">
        <f>SUMIFS('Online Sales Data'!$G:$G,'Online Sales Data'!$J:$J,Summary!E$3,'Online Sales Data'!$C:$C,Summary!$B5)/SUMIF('Online Sales Data'!$J:$J,Summary!E$3,'Online Sales Data'!$G:$G)</f>
        <v>0.39379060551441186</v>
      </c>
      <c r="F5" s="15">
        <f>SUMIFS('Online Sales Data'!$G:$G,'Online Sales Data'!$J:$J,Summary!F$3,'Online Sales Data'!$C:$C,Summary!$B5)/SUMIF('Online Sales Data'!$J:$J,Summary!F$3,'Online Sales Data'!$G:$G)</f>
        <v>0.15980561674760621</v>
      </c>
      <c r="G5" s="15">
        <f>SUMIFS('Online Sales Data'!$G:$G,'Online Sales Data'!$J:$J,Summary!G$3,'Online Sales Data'!$C:$C,Summary!$B5)/SUMIF('Online Sales Data'!$J:$J,Summary!G$3,'Online Sales Data'!$G:$G)</f>
        <v>0.23532876273285169</v>
      </c>
      <c r="H5" s="15">
        <f>SUMIFS('Online Sales Data'!$G:$G,'Online Sales Data'!$J:$J,Summary!H$3,'Online Sales Data'!$C:$C,Summary!$B5)/SUMIF('Online Sales Data'!$J:$J,Summary!H$3,'Online Sales Data'!$G:$G)</f>
        <v>0.20040354523972354</v>
      </c>
      <c r="I5" s="15">
        <f>SUMIFS('Online Sales Data'!$G:$G,'Online Sales Data'!$J:$J,Summary!I$3,'Online Sales Data'!$C:$C,Summary!$B5)/SUMIF('Online Sales Data'!$J:$J,Summary!I$3,'Online Sales Data'!$G:$G)</f>
        <v>0.20859986935566452</v>
      </c>
      <c r="J5" s="15">
        <f>SUMIFS('Online Sales Data'!$G:$G,'Online Sales Data'!$J:$J,Summary!J$3,'Online Sales Data'!$C:$C,Summary!$B5)/SUMIF('Online Sales Data'!$J:$J,Summary!J$3,'Online Sales Data'!$G:$G)</f>
        <v>0.22931228024858105</v>
      </c>
      <c r="L5" s="12" t="str">
        <v>MacBook Pro 16-inch</v>
      </c>
      <c r="M5" s="13">
        <f>IF(L5="","",SUMIF('Online Sales Data'!D:D,Summary!$L5,'Online Sales Data'!E:E))</f>
        <v>1</v>
      </c>
      <c r="N5" s="14">
        <f>IF(L5="","",SUMIF('Online Sales Data'!D:D,Summary!$L5,'Online Sales Data'!G:G))</f>
        <v>2499.9899999999998</v>
      </c>
      <c r="O5" s="13">
        <f t="shared" si="0"/>
        <v>2</v>
      </c>
    </row>
    <row r="6" spans="2:18" x14ac:dyDescent="0.25">
      <c r="B6" s="12" t="s">
        <v>17</v>
      </c>
      <c r="C6" s="15">
        <f>SUMIFS('Online Sales Data'!$G:$G,'Online Sales Data'!$J:$J,Summary!C$3,'Online Sales Data'!$C:$C,Summary!$B6)/SUMIF('Online Sales Data'!$J:$J,Summary!C$3,'Online Sales Data'!$G:$G)</f>
        <v>0.12302726362906515</v>
      </c>
      <c r="D6" s="15">
        <f>SUMIFS('Online Sales Data'!$G:$G,'Online Sales Data'!$J:$J,Summary!D$3,'Online Sales Data'!$C:$C,Summary!$B6)/SUMIF('Online Sales Data'!$J:$J,Summary!D$3,'Online Sales Data'!$G:$G)</f>
        <v>0.11892677932904272</v>
      </c>
      <c r="E6" s="15">
        <f>SUMIFS('Online Sales Data'!$G:$G,'Online Sales Data'!$J:$J,Summary!E$3,'Online Sales Data'!$C:$C,Summary!$B6)/SUMIF('Online Sales Data'!$J:$J,Summary!E$3,'Online Sales Data'!$G:$G)</f>
        <v>7.8585192587265887E-2</v>
      </c>
      <c r="F6" s="15">
        <f>SUMIFS('Online Sales Data'!$G:$G,'Online Sales Data'!$J:$J,Summary!F$3,'Online Sales Data'!$C:$C,Summary!$B6)/SUMIF('Online Sales Data'!$J:$J,Summary!F$3,'Online Sales Data'!$G:$G)</f>
        <v>6.1822933272511635E-2</v>
      </c>
      <c r="G6" s="15">
        <f>SUMIFS('Online Sales Data'!$G:$G,'Online Sales Data'!$J:$J,Summary!G$3,'Online Sales Data'!$C:$C,Summary!$B6)/SUMIF('Online Sales Data'!$J:$J,Summary!G$3,'Online Sales Data'!$G:$G)</f>
        <v>9.81468844502211E-2</v>
      </c>
      <c r="H6" s="15">
        <f>SUMIFS('Online Sales Data'!$G:$G,'Online Sales Data'!$J:$J,Summary!H$3,'Online Sales Data'!$C:$C,Summary!$B6)/SUMIF('Online Sales Data'!$J:$J,Summary!H$3,'Online Sales Data'!$G:$G)</f>
        <v>7.8467882267707609E-2</v>
      </c>
      <c r="I6" s="15">
        <f>SUMIFS('Online Sales Data'!$G:$G,'Online Sales Data'!$J:$J,Summary!I$3,'Online Sales Data'!$C:$C,Summary!$B6)/SUMIF('Online Sales Data'!$J:$J,Summary!I$3,'Online Sales Data'!$G:$G)</f>
        <v>0.16116920795400377</v>
      </c>
      <c r="J6" s="15">
        <f>SUMIFS('Online Sales Data'!$G:$G,'Online Sales Data'!$J:$J,Summary!J$3,'Online Sales Data'!$C:$C,Summary!$B6)/SUMIF('Online Sales Data'!$J:$J,Summary!J$3,'Online Sales Data'!$G:$G)</f>
        <v>0.10578433137174351</v>
      </c>
      <c r="L6" s="12" t="str">
        <v>Samsung Galaxy Tab S8</v>
      </c>
      <c r="M6" s="13">
        <f>IF(L6="","",SUMIF('Online Sales Data'!D:D,Summary!$L6,'Online Sales Data'!E:E))</f>
        <v>2</v>
      </c>
      <c r="N6" s="14">
        <f>IF(L6="","",SUMIF('Online Sales Data'!D:D,Summary!$L6,'Online Sales Data'!G:G))</f>
        <v>1499.98</v>
      </c>
      <c r="O6" s="13">
        <f t="shared" si="0"/>
        <v>8</v>
      </c>
    </row>
    <row r="7" spans="2:18" x14ac:dyDescent="0.25">
      <c r="B7" s="12" t="s">
        <v>21</v>
      </c>
      <c r="C7" s="15">
        <f>SUMIFS('Online Sales Data'!$G:$G,'Online Sales Data'!$J:$J,Summary!C$3,'Online Sales Data'!$C:$C,Summary!$B7)/SUMIF('Online Sales Data'!$J:$J,Summary!C$3,'Online Sales Data'!$G:$G)</f>
        <v>2.1229942701287859E-2</v>
      </c>
      <c r="D7" s="15">
        <f>SUMIFS('Online Sales Data'!$G:$G,'Online Sales Data'!$J:$J,Summary!D$3,'Online Sales Data'!$C:$C,Summary!$B7)/SUMIF('Online Sales Data'!$J:$J,Summary!D$3,'Online Sales Data'!$G:$G)</f>
        <v>3.9146118294569203E-2</v>
      </c>
      <c r="E7" s="15">
        <f>SUMIFS('Online Sales Data'!$G:$G,'Online Sales Data'!$J:$J,Summary!E$3,'Online Sales Data'!$C:$C,Summary!$B7)/SUMIF('Online Sales Data'!$J:$J,Summary!E$3,'Online Sales Data'!$G:$G)</f>
        <v>1.9676650136506133E-2</v>
      </c>
      <c r="F7" s="15">
        <f>SUMIFS('Online Sales Data'!$G:$G,'Online Sales Data'!$J:$J,Summary!F$3,'Online Sales Data'!$C:$C,Summary!$B7)/SUMIF('Online Sales Data'!$J:$J,Summary!F$3,'Online Sales Data'!$G:$G)</f>
        <v>1.7736548211527918E-2</v>
      </c>
      <c r="G7" s="15">
        <f>SUMIFS('Online Sales Data'!$G:$G,'Online Sales Data'!$J:$J,Summary!G$3,'Online Sales Data'!$C:$C,Summary!$B7)/SUMIF('Online Sales Data'!$J:$J,Summary!G$3,'Online Sales Data'!$G:$G)</f>
        <v>1.772457894220205E-2</v>
      </c>
      <c r="H7" s="15">
        <f>SUMIFS('Online Sales Data'!$G:$G,'Online Sales Data'!$J:$J,Summary!H$3,'Online Sales Data'!$C:$C,Summary!$B7)/SUMIF('Online Sales Data'!$J:$J,Summary!H$3,'Online Sales Data'!$G:$G)</f>
        <v>2.0293721350657799E-2</v>
      </c>
      <c r="I7" s="15">
        <f>SUMIFS('Online Sales Data'!$G:$G,'Online Sales Data'!$J:$J,Summary!I$3,'Online Sales Data'!$C:$C,Summary!$B7)/SUMIF('Online Sales Data'!$J:$J,Summary!I$3,'Online Sales Data'!$G:$G)</f>
        <v>2.4110353269345072E-2</v>
      </c>
      <c r="J7" s="15">
        <f>SUMIFS('Online Sales Data'!$G:$G,'Online Sales Data'!$J:$J,Summary!J$3,'Online Sales Data'!$C:$C,Summary!$B7)/SUMIF('Online Sales Data'!$J:$J,Summary!J$3,'Online Sales Data'!$G:$G)</f>
        <v>2.650001167885619E-2</v>
      </c>
      <c r="L7" s="12" t="str">
        <v>Garmin Forerunner 945</v>
      </c>
      <c r="M7" s="13">
        <f>IF(L7="","",SUMIF('Online Sales Data'!D:D,Summary!$L7,'Online Sales Data'!E:E))</f>
        <v>3</v>
      </c>
      <c r="N7" s="14">
        <f>IF(L7="","",SUMIF('Online Sales Data'!D:D,Summary!$L7,'Online Sales Data'!G:G))</f>
        <v>1599.97</v>
      </c>
      <c r="O7" s="13">
        <f t="shared" si="0"/>
        <v>6</v>
      </c>
    </row>
    <row r="8" spans="2:18" x14ac:dyDescent="0.25">
      <c r="B8" s="12" t="s">
        <v>23</v>
      </c>
      <c r="C8" s="15">
        <f>SUMIFS('Online Sales Data'!$G:$G,'Online Sales Data'!$J:$J,Summary!C$3,'Online Sales Data'!$C:$C,Summary!$B8)/SUMIF('Online Sales Data'!$J:$J,Summary!C$3,'Online Sales Data'!$G:$G)</f>
        <v>4.8112084419369414E-2</v>
      </c>
      <c r="D8" s="15">
        <f>SUMIFS('Online Sales Data'!$G:$G,'Online Sales Data'!$J:$J,Summary!D$3,'Online Sales Data'!$C:$C,Summary!$B8)/SUMIF('Online Sales Data'!$J:$J,Summary!D$3,'Online Sales Data'!$G:$G)</f>
        <v>3.0729300209101425E-2</v>
      </c>
      <c r="E8" s="15">
        <f>SUMIFS('Online Sales Data'!$G:$G,'Online Sales Data'!$J:$J,Summary!E$3,'Online Sales Data'!$C:$C,Summary!$B8)/SUMIF('Online Sales Data'!$J:$J,Summary!E$3,'Online Sales Data'!$G:$G)</f>
        <v>3.2453281283562306E-2</v>
      </c>
      <c r="F8" s="15">
        <f>SUMIFS('Online Sales Data'!$G:$G,'Online Sales Data'!$J:$J,Summary!F$3,'Online Sales Data'!$C:$C,Summary!$B8)/SUMIF('Online Sales Data'!$J:$J,Summary!F$3,'Online Sales Data'!$G:$G)</f>
        <v>1.6180936081768824E-2</v>
      </c>
      <c r="G8" s="15">
        <f>SUMIFS('Online Sales Data'!$G:$G,'Online Sales Data'!$J:$J,Summary!G$3,'Online Sales Data'!$C:$C,Summary!$B8)/SUMIF('Online Sales Data'!$J:$J,Summary!G$3,'Online Sales Data'!$G:$G)</f>
        <v>1.5055307261909127E-2</v>
      </c>
      <c r="H8" s="15">
        <f>SUMIFS('Online Sales Data'!$G:$G,'Online Sales Data'!$J:$J,Summary!H$3,'Online Sales Data'!$C:$C,Summary!$B8)/SUMIF('Online Sales Data'!$J:$J,Summary!H$3,'Online Sales Data'!$G:$G)</f>
        <v>2.8368688681097706E-2</v>
      </c>
      <c r="I8" s="15">
        <f>SUMIFS('Online Sales Data'!$G:$G,'Online Sales Data'!$J:$J,Summary!I$3,'Online Sales Data'!$C:$C,Summary!$B8)/SUMIF('Online Sales Data'!$J:$J,Summary!I$3,'Online Sales Data'!$G:$G)</f>
        <v>6.8264607743325073E-2</v>
      </c>
      <c r="J8" s="15">
        <f>SUMIFS('Online Sales Data'!$G:$G,'Online Sales Data'!$J:$J,Summary!J$3,'Online Sales Data'!$C:$C,Summary!$B8)/SUMIF('Online Sales Data'!$J:$J,Summary!J$3,'Online Sales Data'!$G:$G)</f>
        <v>2.3453891188783903E-2</v>
      </c>
      <c r="L8" s="12" t="str">
        <v>Bose QuietComfort 35 Headphones</v>
      </c>
      <c r="M8" s="13">
        <f>IF(L8="","",SUMIF('Online Sales Data'!D:D,Summary!$L8,'Online Sales Data'!E:E))</f>
        <v>1</v>
      </c>
      <c r="N8" s="14">
        <f>IF(L8="","",SUMIF('Online Sales Data'!D:D,Summary!$L8,'Online Sales Data'!G:G))</f>
        <v>299.99</v>
      </c>
      <c r="O8" s="13">
        <f t="shared" si="0"/>
        <v>28</v>
      </c>
    </row>
    <row r="9" spans="2:18" x14ac:dyDescent="0.25">
      <c r="B9" s="12" t="s">
        <v>25</v>
      </c>
      <c r="C9" s="15">
        <f>SUMIFS('Online Sales Data'!$G:$G,'Online Sales Data'!$J:$J,Summary!C$3,'Online Sales Data'!$C:$C,Summary!$B9)/SUMIF('Online Sales Data'!$J:$J,Summary!C$3,'Online Sales Data'!$G:$G)</f>
        <v>0.10859191989178138</v>
      </c>
      <c r="D9" s="15">
        <f>SUMIFS('Online Sales Data'!$G:$G,'Online Sales Data'!$J:$J,Summary!D$3,'Online Sales Data'!$C:$C,Summary!$B9)/SUMIF('Online Sales Data'!$J:$J,Summary!D$3,'Online Sales Data'!$G:$G)</f>
        <v>0.27712371232309918</v>
      </c>
      <c r="E9" s="15">
        <f>SUMIFS('Online Sales Data'!$G:$G,'Online Sales Data'!$J:$J,Summary!E$3,'Online Sales Data'!$C:$C,Summary!$B9)/SUMIF('Online Sales Data'!$J:$J,Summary!E$3,'Online Sales Data'!$G:$G)</f>
        <v>0.12528678738976007</v>
      </c>
      <c r="F9" s="15">
        <f>SUMIFS('Online Sales Data'!$G:$G,'Online Sales Data'!$J:$J,Summary!F$3,'Online Sales Data'!$C:$C,Summary!$B9)/SUMIF('Online Sales Data'!$J:$J,Summary!F$3,'Online Sales Data'!$G:$G)</f>
        <v>0.20557851986356881</v>
      </c>
      <c r="G9" s="15">
        <f>SUMIFS('Online Sales Data'!$G:$G,'Online Sales Data'!$J:$J,Summary!G$3,'Online Sales Data'!$C:$C,Summary!$B9)/SUMIF('Online Sales Data'!$J:$J,Summary!G$3,'Online Sales Data'!$G:$G)</f>
        <v>0.13714876370263582</v>
      </c>
      <c r="H9" s="15">
        <f>SUMIFS('Online Sales Data'!$G:$G,'Online Sales Data'!$J:$J,Summary!H$3,'Online Sales Data'!$C:$C,Summary!$B9)/SUMIF('Online Sales Data'!$J:$J,Summary!H$3,'Online Sales Data'!$G:$G)</f>
        <v>0.18497132526694252</v>
      </c>
      <c r="I9" s="15">
        <f>SUMIFS('Online Sales Data'!$G:$G,'Online Sales Data'!$J:$J,Summary!I$3,'Online Sales Data'!$C:$C,Summary!$B9)/SUMIF('Online Sales Data'!$J:$J,Summary!I$3,'Online Sales Data'!$G:$G)</f>
        <v>0.24258652244787465</v>
      </c>
      <c r="J9" s="15">
        <f>SUMIFS('Online Sales Data'!$G:$G,'Online Sales Data'!$J:$J,Summary!J$3,'Online Sales Data'!$C:$C,Summary!$B9)/SUMIF('Online Sales Data'!$J:$J,Summary!J$3,'Online Sales Data'!$G:$G)</f>
        <v>0.19355437057148081</v>
      </c>
      <c r="L9" s="12" t="str">
        <v>Sony WH-1000XM4 Headphones</v>
      </c>
      <c r="M9" s="13">
        <f>IF(L9="","",SUMIF('Online Sales Data'!D:D,Summary!$L9,'Online Sales Data'!E:E))</f>
        <v>3</v>
      </c>
      <c r="N9" s="14">
        <f>IF(L9="","",SUMIF('Online Sales Data'!D:D,Summary!$L9,'Online Sales Data'!G:G))</f>
        <v>1049.97</v>
      </c>
      <c r="O9" s="13">
        <f t="shared" si="0"/>
        <v>15</v>
      </c>
    </row>
    <row r="10" spans="2:18" x14ac:dyDescent="0.25">
      <c r="L10" s="12" t="str">
        <v>Apple Watch Series 8</v>
      </c>
      <c r="M10" s="13">
        <f>IF(L10="","",SUMIF('Online Sales Data'!D:D,Summary!$L10,'Online Sales Data'!E:E))</f>
        <v>3</v>
      </c>
      <c r="N10" s="14">
        <f>IF(L10="","",SUMIF('Online Sales Data'!D:D,Summary!$L10,'Online Sales Data'!G:G))</f>
        <v>1199.97</v>
      </c>
      <c r="O10" s="13">
        <f t="shared" si="0"/>
        <v>13</v>
      </c>
    </row>
    <row r="11" spans="2:18" x14ac:dyDescent="0.25">
      <c r="L11" s="12" t="str">
        <v>GoPro HERO10 Black</v>
      </c>
      <c r="M11" s="13">
        <f>IF(L11="","",SUMIF('Online Sales Data'!D:D,Summary!$L11,'Online Sales Data'!E:E))</f>
        <v>3</v>
      </c>
      <c r="N11" s="14">
        <f>IF(L11="","",SUMIF('Online Sales Data'!D:D,Summary!$L11,'Online Sales Data'!G:G))</f>
        <v>1199.97</v>
      </c>
      <c r="O11" s="13">
        <f t="shared" si="0"/>
        <v>13</v>
      </c>
    </row>
    <row r="12" spans="2:18" x14ac:dyDescent="0.25">
      <c r="D12" s="20"/>
      <c r="E12" s="21"/>
      <c r="F12" s="21"/>
      <c r="G12" s="20"/>
      <c r="L12" s="12" t="str">
        <v>Kindle Paperwhite</v>
      </c>
      <c r="M12" s="13">
        <f>IF(L12="","",SUMIF('Online Sales Data'!D:D,Summary!$L12,'Online Sales Data'!E:E))</f>
        <v>2</v>
      </c>
      <c r="N12" s="14">
        <f>IF(L12="","",SUMIF('Online Sales Data'!D:D,Summary!$L12,'Online Sales Data'!G:G))</f>
        <v>259.98</v>
      </c>
      <c r="O12" s="13">
        <f t="shared" si="0"/>
        <v>31</v>
      </c>
    </row>
    <row r="13" spans="2:18" x14ac:dyDescent="0.25">
      <c r="B13" s="7" t="s">
        <v>253</v>
      </c>
      <c r="C13" s="7" t="s">
        <v>263</v>
      </c>
      <c r="D13" s="20"/>
      <c r="E13" s="22"/>
      <c r="F13" s="22"/>
      <c r="G13" s="20"/>
      <c r="L13" s="12" t="str">
        <v>Anker PowerCore Portable Charger</v>
      </c>
      <c r="M13" s="13">
        <f>IF(L13="","",SUMIF('Online Sales Data'!D:D,Summary!$L13,'Online Sales Data'!E:E))</f>
        <v>4</v>
      </c>
      <c r="N13" s="14">
        <f>IF(L13="","",SUMIF('Online Sales Data'!D:D,Summary!$L13,'Online Sales Data'!G:G))</f>
        <v>239.96</v>
      </c>
      <c r="O13" s="13">
        <f t="shared" si="0"/>
        <v>33</v>
      </c>
    </row>
    <row r="14" spans="2:18" x14ac:dyDescent="0.25">
      <c r="B14" s="7" t="s">
        <v>254</v>
      </c>
      <c r="C14" s="19">
        <f>SUMIF('Online Sales Data'!J:J,Summary!B14,'Online Sales Data'!G:G)</f>
        <v>14548.319999999992</v>
      </c>
      <c r="D14" s="20"/>
      <c r="E14" s="23"/>
      <c r="F14" s="22"/>
      <c r="G14" s="20"/>
      <c r="L14" s="12" t="str">
        <v>Nintendo Switch</v>
      </c>
      <c r="M14" s="13">
        <f>IF(L14="","",SUMIF('Online Sales Data'!D:D,Summary!$L14,'Online Sales Data'!E:E))</f>
        <v>3</v>
      </c>
      <c r="N14" s="14">
        <f>IF(L14="","",SUMIF('Online Sales Data'!D:D,Summary!$L14,'Online Sales Data'!G:G))</f>
        <v>899.97</v>
      </c>
      <c r="O14" s="13">
        <f t="shared" si="0"/>
        <v>17</v>
      </c>
    </row>
    <row r="15" spans="2:18" x14ac:dyDescent="0.25">
      <c r="B15" s="7" t="s">
        <v>255</v>
      </c>
      <c r="C15" s="19">
        <f>SUMIF('Online Sales Data'!J:J,Summary!B15,'Online Sales Data'!G:G)</f>
        <v>10803.369999999999</v>
      </c>
      <c r="D15" s="20"/>
      <c r="E15" s="23"/>
      <c r="F15" s="22"/>
      <c r="G15" s="20"/>
      <c r="L15" s="12" t="str">
        <v>Samsung QLED 4K TV</v>
      </c>
      <c r="M15" s="13">
        <f>IF(L15="","",SUMIF('Online Sales Data'!D:D,Summary!$L15,'Online Sales Data'!E:E))</f>
        <v>1</v>
      </c>
      <c r="N15" s="14">
        <f>IF(L15="","",SUMIF('Online Sales Data'!D:D,Summary!$L15,'Online Sales Data'!G:G))</f>
        <v>1199.99</v>
      </c>
      <c r="O15" s="13">
        <f t="shared" si="0"/>
        <v>10</v>
      </c>
    </row>
    <row r="16" spans="2:18" x14ac:dyDescent="0.25">
      <c r="B16" s="7" t="s">
        <v>256</v>
      </c>
      <c r="C16" s="19">
        <f>SUMIF('Online Sales Data'!J:J,Summary!B16,'Online Sales Data'!G:G)</f>
        <v>12849.239999999996</v>
      </c>
      <c r="D16" s="20"/>
      <c r="E16" s="23"/>
      <c r="F16" s="22"/>
      <c r="G16" s="20"/>
      <c r="L16" s="12" t="str">
        <v>HP Spectre x360 Laptop</v>
      </c>
      <c r="M16" s="13">
        <f>IF(L16="","",SUMIF('Online Sales Data'!D:D,Summary!$L16,'Online Sales Data'!E:E))</f>
        <v>1</v>
      </c>
      <c r="N16" s="14">
        <f>IF(L16="","",SUMIF('Online Sales Data'!D:D,Summary!$L16,'Online Sales Data'!G:G))</f>
        <v>1599.99</v>
      </c>
      <c r="O16" s="13">
        <f t="shared" si="0"/>
        <v>5</v>
      </c>
    </row>
    <row r="17" spans="2:15" x14ac:dyDescent="0.25">
      <c r="B17" s="7" t="s">
        <v>257</v>
      </c>
      <c r="C17" s="19">
        <f>SUMIF('Online Sales Data'!J:J,Summary!B17,'Online Sales Data'!G:G)</f>
        <v>12451.689999999995</v>
      </c>
      <c r="L17" s="12" t="str">
        <v>Apple AirPods Pro</v>
      </c>
      <c r="M17" s="13">
        <f>IF(L17="","",SUMIF('Online Sales Data'!D:D,Summary!$L17,'Online Sales Data'!E:E))</f>
        <v>2</v>
      </c>
      <c r="N17" s="14">
        <f>IF(L17="","",SUMIF('Online Sales Data'!D:D,Summary!$L17,'Online Sales Data'!G:G))</f>
        <v>499.98</v>
      </c>
      <c r="O17" s="13">
        <f t="shared" si="0"/>
        <v>24</v>
      </c>
    </row>
    <row r="18" spans="2:15" x14ac:dyDescent="0.25">
      <c r="B18" s="7" t="s">
        <v>258</v>
      </c>
      <c r="C18" s="19">
        <f>SUMIF('Online Sales Data'!J:J,Summary!B18,'Online Sales Data'!G:G)</f>
        <v>8455.49</v>
      </c>
      <c r="L18" s="12" t="str">
        <v>Ring Video Doorbell</v>
      </c>
      <c r="M18" s="13">
        <f>IF(L18="","",SUMIF('Online Sales Data'!D:D,Summary!$L18,'Online Sales Data'!E:E))</f>
        <v>1</v>
      </c>
      <c r="N18" s="14">
        <f>IF(L18="","",SUMIF('Online Sales Data'!D:D,Summary!$L18,'Online Sales Data'!G:G))</f>
        <v>99.99</v>
      </c>
      <c r="O18" s="13">
        <f t="shared" si="0"/>
        <v>39</v>
      </c>
    </row>
    <row r="19" spans="2:15" x14ac:dyDescent="0.25">
      <c r="B19" s="7" t="s">
        <v>259</v>
      </c>
      <c r="C19" s="19">
        <f>SUMIF('Online Sales Data'!J:J,Summary!B19,'Online Sales Data'!G:G)</f>
        <v>7384.5499999999984</v>
      </c>
      <c r="L19" s="12" t="str">
        <v>Logitech MX Master 3 Mouse</v>
      </c>
      <c r="M19" s="13">
        <f>IF(L19="","",SUMIF('Online Sales Data'!D:D,Summary!$L19,'Online Sales Data'!E:E))</f>
        <v>2</v>
      </c>
      <c r="N19" s="14">
        <f>IF(L19="","",SUMIF('Online Sales Data'!D:D,Summary!$L19,'Online Sales Data'!G:G))</f>
        <v>199.98</v>
      </c>
      <c r="O19" s="13">
        <f t="shared" si="0"/>
        <v>35</v>
      </c>
    </row>
    <row r="20" spans="2:15" x14ac:dyDescent="0.25">
      <c r="B20" s="7" t="s">
        <v>260</v>
      </c>
      <c r="C20" s="19">
        <f>SUMIF('Online Sales Data'!J:J,Summary!B20,'Online Sales Data'!G:G)</f>
        <v>6797.08</v>
      </c>
      <c r="L20" s="12" t="str">
        <v>Bose SoundLink Revolve+ Speaker</v>
      </c>
      <c r="M20" s="13">
        <f>IF(L20="","",SUMIF('Online Sales Data'!D:D,Summary!$L20,'Online Sales Data'!E:E))</f>
        <v>3</v>
      </c>
      <c r="N20" s="14">
        <f>IF(L20="","",SUMIF('Online Sales Data'!D:D,Summary!$L20,'Online Sales Data'!G:G))</f>
        <v>899.97</v>
      </c>
      <c r="O20" s="13">
        <f t="shared" si="0"/>
        <v>17</v>
      </c>
    </row>
    <row r="21" spans="2:15" x14ac:dyDescent="0.25">
      <c r="B21" s="7" t="s">
        <v>261</v>
      </c>
      <c r="C21" s="19">
        <f>SUMIF('Online Sales Data'!J:J,Summary!B21,'Online Sales Data'!G:G)</f>
        <v>7278.1099999999988</v>
      </c>
      <c r="L21" s="12" t="str">
        <v>Canon EOS R5 Camera</v>
      </c>
      <c r="M21" s="13">
        <f>IF(L21="","",SUMIF('Online Sales Data'!D:D,Summary!$L21,'Online Sales Data'!E:E))</f>
        <v>1</v>
      </c>
      <c r="N21" s="14">
        <f>IF(L21="","",SUMIF('Online Sales Data'!D:D,Summary!$L21,'Online Sales Data'!G:G))</f>
        <v>3899.99</v>
      </c>
      <c r="O21" s="13">
        <f t="shared" si="0"/>
        <v>1</v>
      </c>
    </row>
    <row r="22" spans="2:15" x14ac:dyDescent="0.25">
      <c r="L22" s="12" t="str">
        <v>Google Nest Hub Max</v>
      </c>
      <c r="M22" s="13">
        <f>IF(L22="","",SUMIF('Online Sales Data'!D:D,Summary!$L22,'Online Sales Data'!E:E))</f>
        <v>2</v>
      </c>
      <c r="N22" s="14">
        <f>IF(L22="","",SUMIF('Online Sales Data'!D:D,Summary!$L22,'Online Sales Data'!G:G))</f>
        <v>459.98</v>
      </c>
      <c r="O22" s="13">
        <f t="shared" si="0"/>
        <v>25</v>
      </c>
    </row>
    <row r="23" spans="2:15" x14ac:dyDescent="0.25">
      <c r="L23" s="12" t="str">
        <v>Amazon Echo Show 10</v>
      </c>
      <c r="M23" s="13">
        <f>IF(L23="","",SUMIF('Online Sales Data'!D:D,Summary!$L23,'Online Sales Data'!E:E))</f>
        <v>1</v>
      </c>
      <c r="N23" s="14">
        <f>IF(L23="","",SUMIF('Online Sales Data'!D:D,Summary!$L23,'Online Sales Data'!G:G))</f>
        <v>249.99</v>
      </c>
      <c r="O23" s="13">
        <f t="shared" si="0"/>
        <v>32</v>
      </c>
    </row>
    <row r="24" spans="2:15" x14ac:dyDescent="0.25">
      <c r="L24" s="12" t="str">
        <v>Apple iPad Air</v>
      </c>
      <c r="M24" s="13">
        <f>IF(L24="","",SUMIF('Online Sales Data'!D:D,Summary!$L24,'Online Sales Data'!E:E))</f>
        <v>2</v>
      </c>
      <c r="N24" s="14">
        <f>IF(L24="","",SUMIF('Online Sales Data'!D:D,Summary!$L24,'Online Sales Data'!G:G))</f>
        <v>1199.98</v>
      </c>
      <c r="O24" s="13">
        <f t="shared" si="0"/>
        <v>12</v>
      </c>
    </row>
    <row r="25" spans="2:15" x14ac:dyDescent="0.25">
      <c r="L25" s="12" t="str">
        <v>Sony PlayStation 5</v>
      </c>
      <c r="M25" s="13">
        <f>IF(L25="","",SUMIF('Online Sales Data'!D:D,Summary!$L25,'Online Sales Data'!E:E))</f>
        <v>1</v>
      </c>
      <c r="N25" s="14">
        <f>IF(L25="","",SUMIF('Online Sales Data'!D:D,Summary!$L25,'Online Sales Data'!G:G))</f>
        <v>499.99</v>
      </c>
      <c r="O25" s="13">
        <f t="shared" si="0"/>
        <v>23</v>
      </c>
    </row>
    <row r="26" spans="2:15" x14ac:dyDescent="0.25">
      <c r="B26" s="17" t="s">
        <v>269</v>
      </c>
      <c r="C26" s="17"/>
      <c r="F26" s="17" t="s">
        <v>268</v>
      </c>
      <c r="G26" s="17"/>
      <c r="L26" s="12" t="str">
        <v>Microsoft Surface Laptop 4</v>
      </c>
      <c r="M26" s="13">
        <f>IF(L26="","",SUMIF('Online Sales Data'!D:D,Summary!$L26,'Online Sales Data'!E:E))</f>
        <v>1</v>
      </c>
      <c r="N26" s="14">
        <f>IF(L26="","",SUMIF('Online Sales Data'!D:D,Summary!$L26,'Online Sales Data'!G:G))</f>
        <v>1299.99</v>
      </c>
      <c r="O26" s="13">
        <f t="shared" si="0"/>
        <v>9</v>
      </c>
    </row>
    <row r="27" spans="2:15" x14ac:dyDescent="0.25">
      <c r="B27" s="8" t="s">
        <v>7</v>
      </c>
      <c r="C27" s="8" t="s">
        <v>263</v>
      </c>
      <c r="F27" s="8" t="s">
        <v>270</v>
      </c>
      <c r="G27" s="8" t="s">
        <v>262</v>
      </c>
      <c r="L27" s="12" t="str">
        <v>Samsung Odyssey G9 Gaming Monitor</v>
      </c>
      <c r="M27" s="13">
        <f>IF(L27="","",SUMIF('Online Sales Data'!D:D,Summary!$L27,'Online Sales Data'!E:E))</f>
        <v>1</v>
      </c>
      <c r="N27" s="14">
        <f>IF(L27="","",SUMIF('Online Sales Data'!D:D,Summary!$L27,'Online Sales Data'!G:G))</f>
        <v>1499.99</v>
      </c>
      <c r="O27" s="13">
        <f t="shared" si="0"/>
        <v>7</v>
      </c>
    </row>
    <row r="28" spans="2:15" x14ac:dyDescent="0.25">
      <c r="B28" s="12" t="s">
        <v>19</v>
      </c>
      <c r="C28" s="24">
        <f>SUMIF('Online Sales Data'!H:H,Summary!B28,'Online Sales Data'!G:G)</f>
        <v>22455.449999999997</v>
      </c>
      <c r="F28" s="12" t="s">
        <v>12</v>
      </c>
      <c r="G28" s="13">
        <f>COUNTIF('Online Sales Data'!I:I,Summary!F28)</f>
        <v>120</v>
      </c>
      <c r="L28" s="12" t="str">
        <v>Apple AirPods Max</v>
      </c>
      <c r="M28" s="13">
        <f>IF(L28="","",SUMIF('Online Sales Data'!D:D,Summary!$L28,'Online Sales Data'!E:E))</f>
        <v>1</v>
      </c>
      <c r="N28" s="14">
        <f>IF(L28="","",SUMIF('Online Sales Data'!D:D,Summary!$L28,'Online Sales Data'!G:G))</f>
        <v>549</v>
      </c>
      <c r="O28" s="13">
        <f t="shared" si="0"/>
        <v>22</v>
      </c>
    </row>
    <row r="29" spans="2:15" x14ac:dyDescent="0.25">
      <c r="B29" s="12" t="s">
        <v>15</v>
      </c>
      <c r="C29" s="24">
        <f>SUMIF('Online Sales Data'!H:H,Summary!B29,'Online Sales Data'!G:G)</f>
        <v>21268.060000000005</v>
      </c>
      <c r="F29" s="12" t="s">
        <v>20</v>
      </c>
      <c r="G29" s="13">
        <f>COUNTIF('Online Sales Data'!I:I,Summary!F29)</f>
        <v>40</v>
      </c>
      <c r="L29" s="12" t="str">
        <v>Google Pixel 6 Pro</v>
      </c>
      <c r="M29" s="13">
        <f>IF(L29="","",SUMIF('Online Sales Data'!D:D,Summary!$L29,'Online Sales Data'!E:E))</f>
        <v>1</v>
      </c>
      <c r="N29" s="14">
        <f>IF(L29="","",SUMIF('Online Sales Data'!D:D,Summary!$L29,'Online Sales Data'!G:G))</f>
        <v>899.99</v>
      </c>
      <c r="O29" s="13">
        <f t="shared" si="0"/>
        <v>16</v>
      </c>
    </row>
    <row r="30" spans="2:15" x14ac:dyDescent="0.25">
      <c r="B30" s="12" t="s">
        <v>11</v>
      </c>
      <c r="C30" s="24">
        <f>SUMIF('Online Sales Data'!H:H,Summary!B30,'Online Sales Data'!G:G)</f>
        <v>36844.340000000018</v>
      </c>
      <c r="F30" s="12" t="s">
        <v>16</v>
      </c>
      <c r="G30" s="13">
        <f>COUNTIF('Online Sales Data'!I:I,Summary!F30)</f>
        <v>80</v>
      </c>
      <c r="L30" s="12" t="str">
        <v>Apple MacBook Air</v>
      </c>
      <c r="M30" s="13">
        <f>IF(L30="","",SUMIF('Online Sales Data'!D:D,Summary!$L30,'Online Sales Data'!E:E))</f>
        <v>1</v>
      </c>
      <c r="N30" s="14">
        <f>IF(L30="","",SUMIF('Online Sales Data'!D:D,Summary!$L30,'Online Sales Data'!G:G))</f>
        <v>1199.99</v>
      </c>
      <c r="O30" s="13">
        <f t="shared" si="0"/>
        <v>10</v>
      </c>
    </row>
    <row r="31" spans="2:15" x14ac:dyDescent="0.25">
      <c r="L31" s="12" t="str">
        <v>Samsung Odyssey G7 Gaming Monitor</v>
      </c>
      <c r="M31" s="13">
        <f>IF(L31="","",SUMIF('Online Sales Data'!D:D,Summary!$L31,'Online Sales Data'!E:E))</f>
        <v>1</v>
      </c>
      <c r="N31" s="14">
        <f>IF(L31="","",SUMIF('Online Sales Data'!D:D,Summary!$L31,'Online Sales Data'!G:G))</f>
        <v>699.99</v>
      </c>
      <c r="O31" s="13">
        <f t="shared" si="0"/>
        <v>20</v>
      </c>
    </row>
    <row r="32" spans="2:15" x14ac:dyDescent="0.25">
      <c r="L32" s="12" t="str">
        <v>Amazon Fire TV Stick 4K</v>
      </c>
      <c r="M32" s="13">
        <f>IF(L32="","",SUMIF('Online Sales Data'!D:D,Summary!$L32,'Online Sales Data'!E:E))</f>
        <v>3</v>
      </c>
      <c r="N32" s="14">
        <f>IF(L32="","",SUMIF('Online Sales Data'!D:D,Summary!$L32,'Online Sales Data'!G:G))</f>
        <v>149.97</v>
      </c>
      <c r="O32" s="13">
        <f t="shared" si="0"/>
        <v>38</v>
      </c>
    </row>
    <row r="33" spans="12:15" x14ac:dyDescent="0.25">
      <c r="L33" s="12" t="str">
        <v>Google Pixelbook Go</v>
      </c>
      <c r="M33" s="13">
        <f>IF(L33="","",SUMIF('Online Sales Data'!D:D,Summary!$L33,'Online Sales Data'!E:E))</f>
        <v>1</v>
      </c>
      <c r="N33" s="14">
        <f>IF(L33="","",SUMIF('Online Sales Data'!D:D,Summary!$L33,'Online Sales Data'!G:G))</f>
        <v>649.99</v>
      </c>
      <c r="O33" s="13">
        <f t="shared" si="0"/>
        <v>21</v>
      </c>
    </row>
    <row r="34" spans="12:15" x14ac:dyDescent="0.25">
      <c r="L34" s="12" t="str">
        <v>Sonos Beam Soundbar</v>
      </c>
      <c r="M34" s="13">
        <f>IF(L34="","",SUMIF('Online Sales Data'!D:D,Summary!$L34,'Online Sales Data'!E:E))</f>
        <v>1</v>
      </c>
      <c r="N34" s="14">
        <f>IF(L34="","",SUMIF('Online Sales Data'!D:D,Summary!$L34,'Online Sales Data'!G:G))</f>
        <v>399</v>
      </c>
      <c r="O34" s="13">
        <f t="shared" si="0"/>
        <v>26</v>
      </c>
    </row>
    <row r="35" spans="12:15" x14ac:dyDescent="0.25">
      <c r="L35" s="12" t="str">
        <v>Logitech G Pro X Wireless Gaming Headset</v>
      </c>
      <c r="M35" s="13">
        <f>IF(L35="","",SUMIF('Online Sales Data'!D:D,Summary!$L35,'Online Sales Data'!E:E))</f>
        <v>1</v>
      </c>
      <c r="N35" s="14">
        <f>IF(L35="","",SUMIF('Online Sales Data'!D:D,Summary!$L35,'Online Sales Data'!G:G))</f>
        <v>199.99</v>
      </c>
      <c r="O35" s="13">
        <f t="shared" si="0"/>
        <v>34</v>
      </c>
    </row>
    <row r="36" spans="12:15" x14ac:dyDescent="0.25">
      <c r="L36" s="12" t="str">
        <v>Apple TV 4K</v>
      </c>
      <c r="M36" s="13">
        <f>IF(L36="","",SUMIF('Online Sales Data'!D:D,Summary!$L36,'Online Sales Data'!E:E))</f>
        <v>2</v>
      </c>
      <c r="N36" s="14">
        <f>IF(L36="","",SUMIF('Online Sales Data'!D:D,Summary!$L36,'Online Sales Data'!G:G))</f>
        <v>358</v>
      </c>
      <c r="O36" s="13">
        <f t="shared" si="0"/>
        <v>27</v>
      </c>
    </row>
    <row r="37" spans="12:15" x14ac:dyDescent="0.25">
      <c r="L37" s="12" t="str">
        <v>Samsung Galaxy Watch 4</v>
      </c>
      <c r="M37" s="13">
        <f>IF(L37="","",SUMIF('Online Sales Data'!D:D,Summary!$L37,'Online Sales Data'!E:E))</f>
        <v>1</v>
      </c>
      <c r="N37" s="14">
        <f>IF(L37="","",SUMIF('Online Sales Data'!D:D,Summary!$L37,'Online Sales Data'!G:G))</f>
        <v>299.99</v>
      </c>
      <c r="O37" s="13">
        <f t="shared" si="0"/>
        <v>28</v>
      </c>
    </row>
    <row r="38" spans="12:15" x14ac:dyDescent="0.25">
      <c r="L38" s="12" t="str">
        <v>Canon EOS Rebel T7i DSLR Camera</v>
      </c>
      <c r="M38" s="13">
        <f>IF(L38="","",SUMIF('Online Sales Data'!D:D,Summary!$L38,'Online Sales Data'!E:E))</f>
        <v>1</v>
      </c>
      <c r="N38" s="14">
        <f>IF(L38="","",SUMIF('Online Sales Data'!D:D,Summary!$L38,'Online Sales Data'!G:G))</f>
        <v>749.99</v>
      </c>
      <c r="O38" s="13">
        <f t="shared" si="0"/>
        <v>19</v>
      </c>
    </row>
    <row r="39" spans="12:15" x14ac:dyDescent="0.25">
      <c r="L39" s="12" t="str">
        <v>Apple MacBook Pro 16-inch</v>
      </c>
      <c r="M39" s="13">
        <f>IF(L39="","",SUMIF('Online Sales Data'!D:D,Summary!$L39,'Online Sales Data'!E:E))</f>
        <v>1</v>
      </c>
      <c r="N39" s="14">
        <f>IF(L39="","",SUMIF('Online Sales Data'!D:D,Summary!$L39,'Online Sales Data'!G:G))</f>
        <v>2399</v>
      </c>
      <c r="O39" s="13">
        <f t="shared" si="0"/>
        <v>3</v>
      </c>
    </row>
    <row r="40" spans="12:15" x14ac:dyDescent="0.25">
      <c r="L40" s="12" t="str">
        <v>Amazon Echo Dot (4th Gen)</v>
      </c>
      <c r="M40" s="13">
        <f>IF(L40="","",SUMIF('Online Sales Data'!D:D,Summary!$L40,'Online Sales Data'!E:E))</f>
        <v>4</v>
      </c>
      <c r="N40" s="14">
        <f>IF(L40="","",SUMIF('Online Sales Data'!D:D,Summary!$L40,'Online Sales Data'!G:G))</f>
        <v>199.96</v>
      </c>
      <c r="O40" s="13">
        <f t="shared" si="0"/>
        <v>36</v>
      </c>
    </row>
    <row r="41" spans="12:15" x14ac:dyDescent="0.25">
      <c r="L41" s="12" t="str">
        <v>Google Nest Wifi Router</v>
      </c>
      <c r="M41" s="13">
        <f>IF(L41="","",SUMIF('Online Sales Data'!D:D,Summary!$L41,'Online Sales Data'!E:E))</f>
        <v>1</v>
      </c>
      <c r="N41" s="14">
        <f>IF(L41="","",SUMIF('Online Sales Data'!D:D,Summary!$L41,'Online Sales Data'!G:G))</f>
        <v>169</v>
      </c>
      <c r="O41" s="13">
        <f t="shared" si="0"/>
        <v>37</v>
      </c>
    </row>
    <row r="42" spans="12:15" x14ac:dyDescent="0.25">
      <c r="L42" s="12" t="str">
        <v>Bose QuietComfort 35 II Wireless Headphones</v>
      </c>
      <c r="M42" s="13">
        <f>IF(L42="","",SUMIF('Online Sales Data'!D:D,Summary!$L42,'Online Sales Data'!E:E))</f>
        <v>1</v>
      </c>
      <c r="N42" s="14">
        <f>IF(L42="","",SUMIF('Online Sales Data'!D:D,Summary!$L42,'Online Sales Data'!G:G))</f>
        <v>299</v>
      </c>
      <c r="O42" s="13">
        <f t="shared" si="0"/>
        <v>30</v>
      </c>
    </row>
    <row r="43" spans="12:15" x14ac:dyDescent="0.25">
      <c r="L43" s="12"/>
      <c r="M43" s="13" t="str">
        <f>IF(L43="","",SUMIF('Online Sales Data'!D:D,Summary!$L43,'Online Sales Data'!E:E))</f>
        <v/>
      </c>
      <c r="N43" s="14" t="str">
        <f>IF(L43="","",SUMIF('Online Sales Data'!D:D,Summary!$L43,'Online Sales Data'!G:G))</f>
        <v/>
      </c>
      <c r="O43" s="13" t="str">
        <f t="shared" si="0"/>
        <v/>
      </c>
    </row>
    <row r="44" spans="12:15" x14ac:dyDescent="0.25">
      <c r="L44" s="6"/>
    </row>
    <row r="45" spans="12:15" x14ac:dyDescent="0.25">
      <c r="L45" s="6"/>
    </row>
    <row r="46" spans="12:15" x14ac:dyDescent="0.25">
      <c r="L46" s="6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</sheetData>
  <phoneticPr fontId="18" type="noConversion"/>
  <dataValidations count="1">
    <dataValidation type="list" allowBlank="1" showInputMessage="1" showErrorMessage="1" sqref="L3" xr:uid="{688F2B67-6AF6-A842-9369-CC344E935601}">
      <formula1>$B$4:$B$9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2A39-32BB-3C4B-BE37-431D333D27D7}">
  <dimension ref="A1:J241"/>
  <sheetViews>
    <sheetView workbookViewId="0"/>
  </sheetViews>
  <sheetFormatPr baseColWidth="10" defaultRowHeight="16" x14ac:dyDescent="0.2"/>
  <cols>
    <col min="1" max="1" width="17.83203125" bestFit="1" customWidth="1"/>
    <col min="2" max="2" width="10.1640625" bestFit="1" customWidth="1"/>
    <col min="3" max="3" width="20.1640625" bestFit="1" customWidth="1"/>
    <col min="4" max="4" width="49.1640625" bestFit="1" customWidth="1"/>
    <col min="5" max="5" width="14.1640625" bestFit="1" customWidth="1"/>
    <col min="6" max="6" width="14" bestFit="1" customWidth="1"/>
    <col min="7" max="7" width="17.5" bestFit="1" customWidth="1"/>
    <col min="8" max="8" width="12.83203125" bestFit="1" customWidth="1"/>
    <col min="9" max="9" width="19.6640625" bestFit="1" customWidth="1"/>
    <col min="10" max="10" width="11.33203125" bestFit="1" customWidth="1"/>
  </cols>
  <sheetData>
    <row r="1" spans="1:10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3" t="s">
        <v>253</v>
      </c>
    </row>
    <row r="2" spans="1:10" x14ac:dyDescent="0.2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  <c r="J2" t="str">
        <f>TEXT(B2,"mmmm")</f>
        <v>January</v>
      </c>
    </row>
    <row r="3" spans="1:10" x14ac:dyDescent="0.2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  <c r="J3" t="str">
        <f t="shared" ref="J3:J66" si="0">TEXT(B3,"mmmm")</f>
        <v>January</v>
      </c>
    </row>
    <row r="4" spans="1:10" x14ac:dyDescent="0.2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  <c r="J4" t="str">
        <f t="shared" si="0"/>
        <v>January</v>
      </c>
    </row>
    <row r="5" spans="1:10" x14ac:dyDescent="0.2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  <c r="J5" t="str">
        <f t="shared" si="0"/>
        <v>January</v>
      </c>
    </row>
    <row r="6" spans="1:10" x14ac:dyDescent="0.2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  <c r="J6" t="str">
        <f t="shared" si="0"/>
        <v>January</v>
      </c>
    </row>
    <row r="7" spans="1:10" x14ac:dyDescent="0.2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  <c r="J7" t="str">
        <f t="shared" si="0"/>
        <v>January</v>
      </c>
    </row>
    <row r="8" spans="1:10" x14ac:dyDescent="0.2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  <c r="J8" t="str">
        <f t="shared" si="0"/>
        <v>January</v>
      </c>
    </row>
    <row r="9" spans="1:10" x14ac:dyDescent="0.2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  <c r="J9" t="str">
        <f t="shared" si="0"/>
        <v>January</v>
      </c>
    </row>
    <row r="10" spans="1:10" x14ac:dyDescent="0.2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  <c r="J10" t="str">
        <f t="shared" si="0"/>
        <v>January</v>
      </c>
    </row>
    <row r="11" spans="1:10" x14ac:dyDescent="0.2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  <c r="J11" t="str">
        <f t="shared" si="0"/>
        <v>January</v>
      </c>
    </row>
    <row r="12" spans="1:10" x14ac:dyDescent="0.2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  <c r="J12" t="str">
        <f t="shared" si="0"/>
        <v>January</v>
      </c>
    </row>
    <row r="13" spans="1:10" x14ac:dyDescent="0.2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  <c r="J13" t="str">
        <f t="shared" si="0"/>
        <v>January</v>
      </c>
    </row>
    <row r="14" spans="1:10" x14ac:dyDescent="0.2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  <c r="J14" t="str">
        <f t="shared" si="0"/>
        <v>January</v>
      </c>
    </row>
    <row r="15" spans="1:10" x14ac:dyDescent="0.2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  <c r="J15" t="str">
        <f t="shared" si="0"/>
        <v>January</v>
      </c>
    </row>
    <row r="16" spans="1:10" x14ac:dyDescent="0.2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  <c r="J16" t="str">
        <f t="shared" si="0"/>
        <v>January</v>
      </c>
    </row>
    <row r="17" spans="1:10" x14ac:dyDescent="0.2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  <c r="J17" t="str">
        <f t="shared" si="0"/>
        <v>January</v>
      </c>
    </row>
    <row r="18" spans="1:10" x14ac:dyDescent="0.2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  <c r="J18" t="str">
        <f t="shared" si="0"/>
        <v>January</v>
      </c>
    </row>
    <row r="19" spans="1:10" x14ac:dyDescent="0.2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  <c r="J19" t="str">
        <f t="shared" si="0"/>
        <v>January</v>
      </c>
    </row>
    <row r="20" spans="1:10" x14ac:dyDescent="0.2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  <c r="J20" t="str">
        <f t="shared" si="0"/>
        <v>January</v>
      </c>
    </row>
    <row r="21" spans="1:10" x14ac:dyDescent="0.2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  <c r="J21" t="str">
        <f t="shared" si="0"/>
        <v>January</v>
      </c>
    </row>
    <row r="22" spans="1:10" x14ac:dyDescent="0.2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  <c r="J22" t="str">
        <f t="shared" si="0"/>
        <v>January</v>
      </c>
    </row>
    <row r="23" spans="1:10" x14ac:dyDescent="0.2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  <c r="J23" t="str">
        <f t="shared" si="0"/>
        <v>January</v>
      </c>
    </row>
    <row r="24" spans="1:10" x14ac:dyDescent="0.2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  <c r="J24" t="str">
        <f t="shared" si="0"/>
        <v>January</v>
      </c>
    </row>
    <row r="25" spans="1:10" x14ac:dyDescent="0.2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  <c r="J25" t="str">
        <f t="shared" si="0"/>
        <v>January</v>
      </c>
    </row>
    <row r="26" spans="1:10" x14ac:dyDescent="0.2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  <c r="J26" t="str">
        <f t="shared" si="0"/>
        <v>January</v>
      </c>
    </row>
    <row r="27" spans="1:10" x14ac:dyDescent="0.2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  <c r="J27" t="str">
        <f t="shared" si="0"/>
        <v>January</v>
      </c>
    </row>
    <row r="28" spans="1:10" x14ac:dyDescent="0.2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  <c r="J28" t="str">
        <f t="shared" si="0"/>
        <v>January</v>
      </c>
    </row>
    <row r="29" spans="1:10" x14ac:dyDescent="0.2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  <c r="J29" t="str">
        <f t="shared" si="0"/>
        <v>January</v>
      </c>
    </row>
    <row r="30" spans="1:10" x14ac:dyDescent="0.2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  <c r="J30" t="str">
        <f t="shared" si="0"/>
        <v>January</v>
      </c>
    </row>
    <row r="31" spans="1:10" x14ac:dyDescent="0.2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  <c r="J31" t="str">
        <f t="shared" si="0"/>
        <v>January</v>
      </c>
    </row>
    <row r="32" spans="1:10" x14ac:dyDescent="0.2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  <c r="J32" t="str">
        <f t="shared" si="0"/>
        <v>January</v>
      </c>
    </row>
    <row r="33" spans="1:10" x14ac:dyDescent="0.2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  <c r="J33" t="str">
        <f t="shared" si="0"/>
        <v>February</v>
      </c>
    </row>
    <row r="34" spans="1:10" x14ac:dyDescent="0.2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  <c r="J34" t="str">
        <f t="shared" si="0"/>
        <v>February</v>
      </c>
    </row>
    <row r="35" spans="1:10" x14ac:dyDescent="0.2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  <c r="J35" t="str">
        <f t="shared" si="0"/>
        <v>February</v>
      </c>
    </row>
    <row r="36" spans="1:10" x14ac:dyDescent="0.2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  <c r="J36" t="str">
        <f t="shared" si="0"/>
        <v>February</v>
      </c>
    </row>
    <row r="37" spans="1:10" x14ac:dyDescent="0.2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  <c r="J37" t="str">
        <f t="shared" si="0"/>
        <v>February</v>
      </c>
    </row>
    <row r="38" spans="1:10" x14ac:dyDescent="0.2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  <c r="J38" t="str">
        <f t="shared" si="0"/>
        <v>February</v>
      </c>
    </row>
    <row r="39" spans="1:10" x14ac:dyDescent="0.2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  <c r="J39" t="str">
        <f t="shared" si="0"/>
        <v>February</v>
      </c>
    </row>
    <row r="40" spans="1:10" x14ac:dyDescent="0.2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  <c r="J40" t="str">
        <f t="shared" si="0"/>
        <v>February</v>
      </c>
    </row>
    <row r="41" spans="1:10" x14ac:dyDescent="0.2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  <c r="J41" t="str">
        <f t="shared" si="0"/>
        <v>February</v>
      </c>
    </row>
    <row r="42" spans="1:10" x14ac:dyDescent="0.2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  <c r="J42" t="str">
        <f t="shared" si="0"/>
        <v>February</v>
      </c>
    </row>
    <row r="43" spans="1:10" x14ac:dyDescent="0.2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  <c r="J43" t="str">
        <f t="shared" si="0"/>
        <v>February</v>
      </c>
    </row>
    <row r="44" spans="1:10" x14ac:dyDescent="0.2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  <c r="J44" t="str">
        <f t="shared" si="0"/>
        <v>February</v>
      </c>
    </row>
    <row r="45" spans="1:10" x14ac:dyDescent="0.2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  <c r="J45" t="str">
        <f t="shared" si="0"/>
        <v>February</v>
      </c>
    </row>
    <row r="46" spans="1:10" x14ac:dyDescent="0.2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  <c r="J46" t="str">
        <f t="shared" si="0"/>
        <v>February</v>
      </c>
    </row>
    <row r="47" spans="1:10" x14ac:dyDescent="0.2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  <c r="J47" t="str">
        <f t="shared" si="0"/>
        <v>February</v>
      </c>
    </row>
    <row r="48" spans="1:10" x14ac:dyDescent="0.2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  <c r="J48" t="str">
        <f t="shared" si="0"/>
        <v>February</v>
      </c>
    </row>
    <row r="49" spans="1:10" x14ac:dyDescent="0.2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  <c r="J49" t="str">
        <f t="shared" si="0"/>
        <v>February</v>
      </c>
    </row>
    <row r="50" spans="1:10" x14ac:dyDescent="0.2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  <c r="J50" t="str">
        <f t="shared" si="0"/>
        <v>February</v>
      </c>
    </row>
    <row r="51" spans="1:10" x14ac:dyDescent="0.2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  <c r="J51" t="str">
        <f t="shared" si="0"/>
        <v>February</v>
      </c>
    </row>
    <row r="52" spans="1:10" x14ac:dyDescent="0.2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  <c r="J52" t="str">
        <f t="shared" si="0"/>
        <v>February</v>
      </c>
    </row>
    <row r="53" spans="1:10" x14ac:dyDescent="0.2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  <c r="J53" t="str">
        <f t="shared" si="0"/>
        <v>February</v>
      </c>
    </row>
    <row r="54" spans="1:10" x14ac:dyDescent="0.2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  <c r="J54" t="str">
        <f t="shared" si="0"/>
        <v>February</v>
      </c>
    </row>
    <row r="55" spans="1:10" x14ac:dyDescent="0.2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  <c r="J55" t="str">
        <f t="shared" si="0"/>
        <v>February</v>
      </c>
    </row>
    <row r="56" spans="1:10" x14ac:dyDescent="0.2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  <c r="J56" t="str">
        <f t="shared" si="0"/>
        <v>February</v>
      </c>
    </row>
    <row r="57" spans="1:10" x14ac:dyDescent="0.2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  <c r="J57" t="str">
        <f t="shared" si="0"/>
        <v>February</v>
      </c>
    </row>
    <row r="58" spans="1:10" x14ac:dyDescent="0.2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  <c r="J58" t="str">
        <f t="shared" si="0"/>
        <v>February</v>
      </c>
    </row>
    <row r="59" spans="1:10" x14ac:dyDescent="0.2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  <c r="J59" t="str">
        <f t="shared" si="0"/>
        <v>February</v>
      </c>
    </row>
    <row r="60" spans="1:10" x14ac:dyDescent="0.2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  <c r="J60" t="str">
        <f t="shared" si="0"/>
        <v>February</v>
      </c>
    </row>
    <row r="61" spans="1:10" x14ac:dyDescent="0.2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  <c r="J61" t="str">
        <f t="shared" si="0"/>
        <v>February</v>
      </c>
    </row>
    <row r="62" spans="1:10" x14ac:dyDescent="0.2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  <c r="J62" t="str">
        <f t="shared" si="0"/>
        <v>March</v>
      </c>
    </row>
    <row r="63" spans="1:10" x14ac:dyDescent="0.2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  <c r="J63" t="str">
        <f t="shared" si="0"/>
        <v>March</v>
      </c>
    </row>
    <row r="64" spans="1:10" x14ac:dyDescent="0.2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  <c r="J64" t="str">
        <f t="shared" si="0"/>
        <v>March</v>
      </c>
    </row>
    <row r="65" spans="1:10" x14ac:dyDescent="0.2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  <c r="J65" t="str">
        <f t="shared" si="0"/>
        <v>March</v>
      </c>
    </row>
    <row r="66" spans="1:10" x14ac:dyDescent="0.2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  <c r="J66" t="str">
        <f t="shared" si="0"/>
        <v>March</v>
      </c>
    </row>
    <row r="67" spans="1:10" x14ac:dyDescent="0.2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  <c r="J67" t="str">
        <f t="shared" ref="J67:J130" si="1">TEXT(B67,"mmmm")</f>
        <v>March</v>
      </c>
    </row>
    <row r="68" spans="1:10" x14ac:dyDescent="0.2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  <c r="J68" t="str">
        <f t="shared" si="1"/>
        <v>March</v>
      </c>
    </row>
    <row r="69" spans="1:10" x14ac:dyDescent="0.2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  <c r="J69" t="str">
        <f t="shared" si="1"/>
        <v>March</v>
      </c>
    </row>
    <row r="70" spans="1:10" x14ac:dyDescent="0.2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  <c r="J70" t="str">
        <f t="shared" si="1"/>
        <v>March</v>
      </c>
    </row>
    <row r="71" spans="1:10" x14ac:dyDescent="0.2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  <c r="J71" t="str">
        <f t="shared" si="1"/>
        <v>March</v>
      </c>
    </row>
    <row r="72" spans="1:10" x14ac:dyDescent="0.2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  <c r="J72" t="str">
        <f t="shared" si="1"/>
        <v>March</v>
      </c>
    </row>
    <row r="73" spans="1:10" x14ac:dyDescent="0.2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  <c r="J73" t="str">
        <f t="shared" si="1"/>
        <v>March</v>
      </c>
    </row>
    <row r="74" spans="1:10" x14ac:dyDescent="0.2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  <c r="J74" t="str">
        <f t="shared" si="1"/>
        <v>March</v>
      </c>
    </row>
    <row r="75" spans="1:10" x14ac:dyDescent="0.2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  <c r="J75" t="str">
        <f t="shared" si="1"/>
        <v>March</v>
      </c>
    </row>
    <row r="76" spans="1:10" x14ac:dyDescent="0.2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  <c r="J76" t="str">
        <f t="shared" si="1"/>
        <v>March</v>
      </c>
    </row>
    <row r="77" spans="1:10" x14ac:dyDescent="0.2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  <c r="J77" t="str">
        <f t="shared" si="1"/>
        <v>March</v>
      </c>
    </row>
    <row r="78" spans="1:10" x14ac:dyDescent="0.2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  <c r="J78" t="str">
        <f t="shared" si="1"/>
        <v>March</v>
      </c>
    </row>
    <row r="79" spans="1:10" x14ac:dyDescent="0.2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  <c r="J79" t="str">
        <f t="shared" si="1"/>
        <v>March</v>
      </c>
    </row>
    <row r="80" spans="1:10" x14ac:dyDescent="0.2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  <c r="J80" t="str">
        <f t="shared" si="1"/>
        <v>March</v>
      </c>
    </row>
    <row r="81" spans="1:10" x14ac:dyDescent="0.2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  <c r="J81" t="str">
        <f t="shared" si="1"/>
        <v>March</v>
      </c>
    </row>
    <row r="82" spans="1:10" x14ac:dyDescent="0.2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  <c r="J82" t="str">
        <f t="shared" si="1"/>
        <v>March</v>
      </c>
    </row>
    <row r="83" spans="1:10" x14ac:dyDescent="0.2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  <c r="J83" t="str">
        <f t="shared" si="1"/>
        <v>March</v>
      </c>
    </row>
    <row r="84" spans="1:10" x14ac:dyDescent="0.2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  <c r="J84" t="str">
        <f t="shared" si="1"/>
        <v>March</v>
      </c>
    </row>
    <row r="85" spans="1:10" x14ac:dyDescent="0.2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  <c r="J85" t="str">
        <f t="shared" si="1"/>
        <v>March</v>
      </c>
    </row>
    <row r="86" spans="1:10" x14ac:dyDescent="0.2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  <c r="J86" t="str">
        <f t="shared" si="1"/>
        <v>March</v>
      </c>
    </row>
    <row r="87" spans="1:10" x14ac:dyDescent="0.2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  <c r="J87" t="str">
        <f t="shared" si="1"/>
        <v>March</v>
      </c>
    </row>
    <row r="88" spans="1:10" x14ac:dyDescent="0.2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  <c r="J88" t="str">
        <f t="shared" si="1"/>
        <v>March</v>
      </c>
    </row>
    <row r="89" spans="1:10" x14ac:dyDescent="0.2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  <c r="J89" t="str">
        <f t="shared" si="1"/>
        <v>March</v>
      </c>
    </row>
    <row r="90" spans="1:10" x14ac:dyDescent="0.2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  <c r="J90" t="str">
        <f t="shared" si="1"/>
        <v>March</v>
      </c>
    </row>
    <row r="91" spans="1:10" x14ac:dyDescent="0.2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  <c r="J91" t="str">
        <f t="shared" si="1"/>
        <v>March</v>
      </c>
    </row>
    <row r="92" spans="1:10" x14ac:dyDescent="0.2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  <c r="J92" t="str">
        <f t="shared" si="1"/>
        <v>March</v>
      </c>
    </row>
    <row r="93" spans="1:10" x14ac:dyDescent="0.2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  <c r="J93" t="str">
        <f t="shared" si="1"/>
        <v>April</v>
      </c>
    </row>
    <row r="94" spans="1:10" x14ac:dyDescent="0.2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  <c r="J94" t="str">
        <f t="shared" si="1"/>
        <v>April</v>
      </c>
    </row>
    <row r="95" spans="1:10" x14ac:dyDescent="0.2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  <c r="J95" t="str">
        <f t="shared" si="1"/>
        <v>April</v>
      </c>
    </row>
    <row r="96" spans="1:10" x14ac:dyDescent="0.2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  <c r="J96" t="str">
        <f t="shared" si="1"/>
        <v>April</v>
      </c>
    </row>
    <row r="97" spans="1:10" x14ac:dyDescent="0.2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  <c r="J97" t="str">
        <f t="shared" si="1"/>
        <v>April</v>
      </c>
    </row>
    <row r="98" spans="1:10" x14ac:dyDescent="0.2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  <c r="J98" t="str">
        <f t="shared" si="1"/>
        <v>April</v>
      </c>
    </row>
    <row r="99" spans="1:10" x14ac:dyDescent="0.2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  <c r="J99" t="str">
        <f t="shared" si="1"/>
        <v>April</v>
      </c>
    </row>
    <row r="100" spans="1:10" x14ac:dyDescent="0.2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  <c r="J100" t="str">
        <f t="shared" si="1"/>
        <v>April</v>
      </c>
    </row>
    <row r="101" spans="1:10" x14ac:dyDescent="0.2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  <c r="J101" t="str">
        <f t="shared" si="1"/>
        <v>April</v>
      </c>
    </row>
    <row r="102" spans="1:10" x14ac:dyDescent="0.2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  <c r="J102" t="str">
        <f t="shared" si="1"/>
        <v>April</v>
      </c>
    </row>
    <row r="103" spans="1:10" x14ac:dyDescent="0.2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  <c r="J103" t="str">
        <f t="shared" si="1"/>
        <v>April</v>
      </c>
    </row>
    <row r="104" spans="1:10" x14ac:dyDescent="0.2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  <c r="J104" t="str">
        <f t="shared" si="1"/>
        <v>April</v>
      </c>
    </row>
    <row r="105" spans="1:10" x14ac:dyDescent="0.2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  <c r="J105" t="str">
        <f t="shared" si="1"/>
        <v>April</v>
      </c>
    </row>
    <row r="106" spans="1:10" x14ac:dyDescent="0.2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  <c r="J106" t="str">
        <f t="shared" si="1"/>
        <v>April</v>
      </c>
    </row>
    <row r="107" spans="1:10" x14ac:dyDescent="0.2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  <c r="J107" t="str">
        <f t="shared" si="1"/>
        <v>April</v>
      </c>
    </row>
    <row r="108" spans="1:10" x14ac:dyDescent="0.2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  <c r="J108" t="str">
        <f t="shared" si="1"/>
        <v>April</v>
      </c>
    </row>
    <row r="109" spans="1:10" x14ac:dyDescent="0.2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  <c r="J109" t="str">
        <f t="shared" si="1"/>
        <v>April</v>
      </c>
    </row>
    <row r="110" spans="1:10" x14ac:dyDescent="0.2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  <c r="J110" t="str">
        <f t="shared" si="1"/>
        <v>April</v>
      </c>
    </row>
    <row r="111" spans="1:10" x14ac:dyDescent="0.2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  <c r="J111" t="str">
        <f t="shared" si="1"/>
        <v>April</v>
      </c>
    </row>
    <row r="112" spans="1:10" x14ac:dyDescent="0.2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  <c r="J112" t="str">
        <f t="shared" si="1"/>
        <v>April</v>
      </c>
    </row>
    <row r="113" spans="1:10" x14ac:dyDescent="0.2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  <c r="J113" t="str">
        <f t="shared" si="1"/>
        <v>April</v>
      </c>
    </row>
    <row r="114" spans="1:10" x14ac:dyDescent="0.2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  <c r="J114" t="str">
        <f t="shared" si="1"/>
        <v>April</v>
      </c>
    </row>
    <row r="115" spans="1:10" x14ac:dyDescent="0.2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  <c r="J115" t="str">
        <f t="shared" si="1"/>
        <v>April</v>
      </c>
    </row>
    <row r="116" spans="1:10" x14ac:dyDescent="0.2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  <c r="J116" t="str">
        <f t="shared" si="1"/>
        <v>April</v>
      </c>
    </row>
    <row r="117" spans="1:10" x14ac:dyDescent="0.2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  <c r="J117" t="str">
        <f t="shared" si="1"/>
        <v>April</v>
      </c>
    </row>
    <row r="118" spans="1:10" x14ac:dyDescent="0.2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  <c r="J118" t="str">
        <f t="shared" si="1"/>
        <v>April</v>
      </c>
    </row>
    <row r="119" spans="1:10" x14ac:dyDescent="0.2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  <c r="J119" t="str">
        <f t="shared" si="1"/>
        <v>April</v>
      </c>
    </row>
    <row r="120" spans="1:10" x14ac:dyDescent="0.2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  <c r="J120" t="str">
        <f t="shared" si="1"/>
        <v>April</v>
      </c>
    </row>
    <row r="121" spans="1:10" x14ac:dyDescent="0.2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  <c r="J121" t="str">
        <f t="shared" si="1"/>
        <v>April</v>
      </c>
    </row>
    <row r="122" spans="1:10" x14ac:dyDescent="0.2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  <c r="J122" t="str">
        <f t="shared" si="1"/>
        <v>April</v>
      </c>
    </row>
    <row r="123" spans="1:10" x14ac:dyDescent="0.2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  <c r="J123" t="str">
        <f t="shared" si="1"/>
        <v>May</v>
      </c>
    </row>
    <row r="124" spans="1:10" x14ac:dyDescent="0.2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  <c r="J124" t="str">
        <f t="shared" si="1"/>
        <v>May</v>
      </c>
    </row>
    <row r="125" spans="1:10" x14ac:dyDescent="0.2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  <c r="J125" t="str">
        <f t="shared" si="1"/>
        <v>May</v>
      </c>
    </row>
    <row r="126" spans="1:10" x14ac:dyDescent="0.2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  <c r="J126" t="str">
        <f t="shared" si="1"/>
        <v>May</v>
      </c>
    </row>
    <row r="127" spans="1:10" x14ac:dyDescent="0.2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  <c r="J127" t="str">
        <f t="shared" si="1"/>
        <v>May</v>
      </c>
    </row>
    <row r="128" spans="1:10" x14ac:dyDescent="0.2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  <c r="J128" t="str">
        <f t="shared" si="1"/>
        <v>May</v>
      </c>
    </row>
    <row r="129" spans="1:10" x14ac:dyDescent="0.2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  <c r="J129" t="str">
        <f t="shared" si="1"/>
        <v>May</v>
      </c>
    </row>
    <row r="130" spans="1:10" x14ac:dyDescent="0.2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  <c r="J130" t="str">
        <f t="shared" si="1"/>
        <v>May</v>
      </c>
    </row>
    <row r="131" spans="1:10" x14ac:dyDescent="0.2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  <c r="J131" t="str">
        <f t="shared" ref="J131:J194" si="2">TEXT(B131,"mmmm")</f>
        <v>May</v>
      </c>
    </row>
    <row r="132" spans="1:10" x14ac:dyDescent="0.2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  <c r="J132" t="str">
        <f t="shared" si="2"/>
        <v>May</v>
      </c>
    </row>
    <row r="133" spans="1:10" x14ac:dyDescent="0.2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  <c r="J133" t="str">
        <f t="shared" si="2"/>
        <v>May</v>
      </c>
    </row>
    <row r="134" spans="1:10" x14ac:dyDescent="0.2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  <c r="J134" t="str">
        <f t="shared" si="2"/>
        <v>May</v>
      </c>
    </row>
    <row r="135" spans="1:10" x14ac:dyDescent="0.2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  <c r="J135" t="str">
        <f t="shared" si="2"/>
        <v>May</v>
      </c>
    </row>
    <row r="136" spans="1:10" x14ac:dyDescent="0.2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  <c r="J136" t="str">
        <f t="shared" si="2"/>
        <v>May</v>
      </c>
    </row>
    <row r="137" spans="1:10" x14ac:dyDescent="0.2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  <c r="J137" t="str">
        <f t="shared" si="2"/>
        <v>May</v>
      </c>
    </row>
    <row r="138" spans="1:10" x14ac:dyDescent="0.2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  <c r="J138" t="str">
        <f t="shared" si="2"/>
        <v>May</v>
      </c>
    </row>
    <row r="139" spans="1:10" x14ac:dyDescent="0.2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  <c r="J139" t="str">
        <f t="shared" si="2"/>
        <v>May</v>
      </c>
    </row>
    <row r="140" spans="1:10" x14ac:dyDescent="0.2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  <c r="J140" t="str">
        <f t="shared" si="2"/>
        <v>May</v>
      </c>
    </row>
    <row r="141" spans="1:10" x14ac:dyDescent="0.2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  <c r="J141" t="str">
        <f t="shared" si="2"/>
        <v>May</v>
      </c>
    </row>
    <row r="142" spans="1:10" x14ac:dyDescent="0.2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  <c r="J142" t="str">
        <f t="shared" si="2"/>
        <v>May</v>
      </c>
    </row>
    <row r="143" spans="1:10" x14ac:dyDescent="0.2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  <c r="J143" t="str">
        <f t="shared" si="2"/>
        <v>May</v>
      </c>
    </row>
    <row r="144" spans="1:10" x14ac:dyDescent="0.2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  <c r="J144" t="str">
        <f t="shared" si="2"/>
        <v>May</v>
      </c>
    </row>
    <row r="145" spans="1:10" x14ac:dyDescent="0.2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  <c r="J145" t="str">
        <f t="shared" si="2"/>
        <v>May</v>
      </c>
    </row>
    <row r="146" spans="1:10" x14ac:dyDescent="0.2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  <c r="J146" t="str">
        <f t="shared" si="2"/>
        <v>May</v>
      </c>
    </row>
    <row r="147" spans="1:10" x14ac:dyDescent="0.2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  <c r="J147" t="str">
        <f t="shared" si="2"/>
        <v>May</v>
      </c>
    </row>
    <row r="148" spans="1:10" x14ac:dyDescent="0.2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  <c r="J148" t="str">
        <f t="shared" si="2"/>
        <v>May</v>
      </c>
    </row>
    <row r="149" spans="1:10" x14ac:dyDescent="0.2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  <c r="J149" t="str">
        <f t="shared" si="2"/>
        <v>May</v>
      </c>
    </row>
    <row r="150" spans="1:10" x14ac:dyDescent="0.2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  <c r="J150" t="str">
        <f t="shared" si="2"/>
        <v>May</v>
      </c>
    </row>
    <row r="151" spans="1:10" x14ac:dyDescent="0.2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  <c r="J151" t="str">
        <f t="shared" si="2"/>
        <v>May</v>
      </c>
    </row>
    <row r="152" spans="1:10" x14ac:dyDescent="0.2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  <c r="J152" t="str">
        <f t="shared" si="2"/>
        <v>May</v>
      </c>
    </row>
    <row r="153" spans="1:10" x14ac:dyDescent="0.2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  <c r="J153" t="str">
        <f t="shared" si="2"/>
        <v>May</v>
      </c>
    </row>
    <row r="154" spans="1:10" x14ac:dyDescent="0.2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  <c r="J154" t="str">
        <f t="shared" si="2"/>
        <v>June</v>
      </c>
    </row>
    <row r="155" spans="1:10" x14ac:dyDescent="0.2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  <c r="J155" t="str">
        <f t="shared" si="2"/>
        <v>June</v>
      </c>
    </row>
    <row r="156" spans="1:10" x14ac:dyDescent="0.2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  <c r="J156" t="str">
        <f t="shared" si="2"/>
        <v>June</v>
      </c>
    </row>
    <row r="157" spans="1:10" x14ac:dyDescent="0.2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  <c r="J157" t="str">
        <f t="shared" si="2"/>
        <v>June</v>
      </c>
    </row>
    <row r="158" spans="1:10" x14ac:dyDescent="0.2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  <c r="J158" t="str">
        <f t="shared" si="2"/>
        <v>June</v>
      </c>
    </row>
    <row r="159" spans="1:10" x14ac:dyDescent="0.2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  <c r="J159" t="str">
        <f t="shared" si="2"/>
        <v>June</v>
      </c>
    </row>
    <row r="160" spans="1:10" x14ac:dyDescent="0.2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  <c r="J160" t="str">
        <f t="shared" si="2"/>
        <v>June</v>
      </c>
    </row>
    <row r="161" spans="1:10" x14ac:dyDescent="0.2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  <c r="J161" t="str">
        <f t="shared" si="2"/>
        <v>June</v>
      </c>
    </row>
    <row r="162" spans="1:10" x14ac:dyDescent="0.2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  <c r="J162" t="str">
        <f t="shared" si="2"/>
        <v>June</v>
      </c>
    </row>
    <row r="163" spans="1:10" x14ac:dyDescent="0.2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  <c r="J163" t="str">
        <f t="shared" si="2"/>
        <v>June</v>
      </c>
    </row>
    <row r="164" spans="1:10" x14ac:dyDescent="0.2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  <c r="J164" t="str">
        <f t="shared" si="2"/>
        <v>June</v>
      </c>
    </row>
    <row r="165" spans="1:10" x14ac:dyDescent="0.2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  <c r="J165" t="str">
        <f t="shared" si="2"/>
        <v>June</v>
      </c>
    </row>
    <row r="166" spans="1:10" x14ac:dyDescent="0.2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  <c r="J166" t="str">
        <f t="shared" si="2"/>
        <v>June</v>
      </c>
    </row>
    <row r="167" spans="1:10" x14ac:dyDescent="0.2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  <c r="J167" t="str">
        <f t="shared" si="2"/>
        <v>June</v>
      </c>
    </row>
    <row r="168" spans="1:10" x14ac:dyDescent="0.2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  <c r="J168" t="str">
        <f t="shared" si="2"/>
        <v>June</v>
      </c>
    </row>
    <row r="169" spans="1:10" x14ac:dyDescent="0.2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  <c r="J169" t="str">
        <f t="shared" si="2"/>
        <v>June</v>
      </c>
    </row>
    <row r="170" spans="1:10" x14ac:dyDescent="0.2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  <c r="J170" t="str">
        <f t="shared" si="2"/>
        <v>June</v>
      </c>
    </row>
    <row r="171" spans="1:10" x14ac:dyDescent="0.2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  <c r="J171" t="str">
        <f t="shared" si="2"/>
        <v>June</v>
      </c>
    </row>
    <row r="172" spans="1:10" x14ac:dyDescent="0.2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  <c r="J172" t="str">
        <f t="shared" si="2"/>
        <v>June</v>
      </c>
    </row>
    <row r="173" spans="1:10" x14ac:dyDescent="0.2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  <c r="J173" t="str">
        <f t="shared" si="2"/>
        <v>June</v>
      </c>
    </row>
    <row r="174" spans="1:10" x14ac:dyDescent="0.2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  <c r="J174" t="str">
        <f t="shared" si="2"/>
        <v>June</v>
      </c>
    </row>
    <row r="175" spans="1:10" x14ac:dyDescent="0.2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  <c r="J175" t="str">
        <f t="shared" si="2"/>
        <v>June</v>
      </c>
    </row>
    <row r="176" spans="1:10" x14ac:dyDescent="0.2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  <c r="J176" t="str">
        <f t="shared" si="2"/>
        <v>June</v>
      </c>
    </row>
    <row r="177" spans="1:10" x14ac:dyDescent="0.2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  <c r="J177" t="str">
        <f t="shared" si="2"/>
        <v>June</v>
      </c>
    </row>
    <row r="178" spans="1:10" x14ac:dyDescent="0.2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  <c r="J178" t="str">
        <f t="shared" si="2"/>
        <v>June</v>
      </c>
    </row>
    <row r="179" spans="1:10" x14ac:dyDescent="0.2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  <c r="J179" t="str">
        <f t="shared" si="2"/>
        <v>June</v>
      </c>
    </row>
    <row r="180" spans="1:10" x14ac:dyDescent="0.2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  <c r="J180" t="str">
        <f t="shared" si="2"/>
        <v>June</v>
      </c>
    </row>
    <row r="181" spans="1:10" x14ac:dyDescent="0.2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  <c r="J181" t="str">
        <f t="shared" si="2"/>
        <v>June</v>
      </c>
    </row>
    <row r="182" spans="1:10" x14ac:dyDescent="0.2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  <c r="J182" t="str">
        <f t="shared" si="2"/>
        <v>June</v>
      </c>
    </row>
    <row r="183" spans="1:10" x14ac:dyDescent="0.2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  <c r="J183" t="str">
        <f t="shared" si="2"/>
        <v>June</v>
      </c>
    </row>
    <row r="184" spans="1:10" x14ac:dyDescent="0.2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  <c r="J184" t="str">
        <f t="shared" si="2"/>
        <v>July</v>
      </c>
    </row>
    <row r="185" spans="1:10" x14ac:dyDescent="0.2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  <c r="J185" t="str">
        <f t="shared" si="2"/>
        <v>July</v>
      </c>
    </row>
    <row r="186" spans="1:10" x14ac:dyDescent="0.2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  <c r="J186" t="str">
        <f t="shared" si="2"/>
        <v>July</v>
      </c>
    </row>
    <row r="187" spans="1:10" x14ac:dyDescent="0.2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  <c r="J187" t="str">
        <f t="shared" si="2"/>
        <v>July</v>
      </c>
    </row>
    <row r="188" spans="1:10" x14ac:dyDescent="0.2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  <c r="J188" t="str">
        <f t="shared" si="2"/>
        <v>July</v>
      </c>
    </row>
    <row r="189" spans="1:10" x14ac:dyDescent="0.2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  <c r="J189" t="str">
        <f t="shared" si="2"/>
        <v>July</v>
      </c>
    </row>
    <row r="190" spans="1:10" x14ac:dyDescent="0.2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  <c r="J190" t="str">
        <f t="shared" si="2"/>
        <v>July</v>
      </c>
    </row>
    <row r="191" spans="1:10" x14ac:dyDescent="0.2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  <c r="J191" t="str">
        <f t="shared" si="2"/>
        <v>July</v>
      </c>
    </row>
    <row r="192" spans="1:10" x14ac:dyDescent="0.2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  <c r="J192" t="str">
        <f t="shared" si="2"/>
        <v>July</v>
      </c>
    </row>
    <row r="193" spans="1:10" x14ac:dyDescent="0.2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  <c r="J193" t="str">
        <f t="shared" si="2"/>
        <v>July</v>
      </c>
    </row>
    <row r="194" spans="1:10" x14ac:dyDescent="0.2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  <c r="J194" t="str">
        <f t="shared" si="2"/>
        <v>July</v>
      </c>
    </row>
    <row r="195" spans="1:10" x14ac:dyDescent="0.2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  <c r="J195" t="str">
        <f t="shared" ref="J195:J241" si="3">TEXT(B195,"mmmm")</f>
        <v>July</v>
      </c>
    </row>
    <row r="196" spans="1:10" x14ac:dyDescent="0.2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  <c r="J196" t="str">
        <f t="shared" si="3"/>
        <v>July</v>
      </c>
    </row>
    <row r="197" spans="1:10" x14ac:dyDescent="0.2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  <c r="J197" t="str">
        <f t="shared" si="3"/>
        <v>July</v>
      </c>
    </row>
    <row r="198" spans="1:10" x14ac:dyDescent="0.2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  <c r="J198" t="str">
        <f t="shared" si="3"/>
        <v>July</v>
      </c>
    </row>
    <row r="199" spans="1:10" x14ac:dyDescent="0.2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  <c r="J199" t="str">
        <f t="shared" si="3"/>
        <v>July</v>
      </c>
    </row>
    <row r="200" spans="1:10" x14ac:dyDescent="0.2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  <c r="J200" t="str">
        <f t="shared" si="3"/>
        <v>July</v>
      </c>
    </row>
    <row r="201" spans="1:10" x14ac:dyDescent="0.2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  <c r="J201" t="str">
        <f t="shared" si="3"/>
        <v>July</v>
      </c>
    </row>
    <row r="202" spans="1:10" x14ac:dyDescent="0.2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  <c r="J202" t="str">
        <f t="shared" si="3"/>
        <v>July</v>
      </c>
    </row>
    <row r="203" spans="1:10" x14ac:dyDescent="0.2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  <c r="J203" t="str">
        <f t="shared" si="3"/>
        <v>July</v>
      </c>
    </row>
    <row r="204" spans="1:10" x14ac:dyDescent="0.2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  <c r="J204" t="str">
        <f t="shared" si="3"/>
        <v>July</v>
      </c>
    </row>
    <row r="205" spans="1:10" x14ac:dyDescent="0.2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  <c r="J205" t="str">
        <f t="shared" si="3"/>
        <v>July</v>
      </c>
    </row>
    <row r="206" spans="1:10" x14ac:dyDescent="0.2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  <c r="J206" t="str">
        <f t="shared" si="3"/>
        <v>July</v>
      </c>
    </row>
    <row r="207" spans="1:10" x14ac:dyDescent="0.2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  <c r="J207" t="str">
        <f t="shared" si="3"/>
        <v>July</v>
      </c>
    </row>
    <row r="208" spans="1:10" x14ac:dyDescent="0.2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  <c r="J208" t="str">
        <f t="shared" si="3"/>
        <v>July</v>
      </c>
    </row>
    <row r="209" spans="1:10" x14ac:dyDescent="0.2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  <c r="J209" t="str">
        <f t="shared" si="3"/>
        <v>July</v>
      </c>
    </row>
    <row r="210" spans="1:10" x14ac:dyDescent="0.2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  <c r="J210" t="str">
        <f t="shared" si="3"/>
        <v>July</v>
      </c>
    </row>
    <row r="211" spans="1:10" x14ac:dyDescent="0.2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  <c r="J211" t="str">
        <f t="shared" si="3"/>
        <v>July</v>
      </c>
    </row>
    <row r="212" spans="1:10" x14ac:dyDescent="0.2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  <c r="J212" t="str">
        <f t="shared" si="3"/>
        <v>July</v>
      </c>
    </row>
    <row r="213" spans="1:10" x14ac:dyDescent="0.2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  <c r="J213" t="str">
        <f t="shared" si="3"/>
        <v>July</v>
      </c>
    </row>
    <row r="214" spans="1:10" x14ac:dyDescent="0.2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  <c r="J214" t="str">
        <f t="shared" si="3"/>
        <v>July</v>
      </c>
    </row>
    <row r="215" spans="1:10" x14ac:dyDescent="0.2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  <c r="J215" t="str">
        <f t="shared" si="3"/>
        <v>August</v>
      </c>
    </row>
    <row r="216" spans="1:10" x14ac:dyDescent="0.2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  <c r="J216" t="str">
        <f t="shared" si="3"/>
        <v>August</v>
      </c>
    </row>
    <row r="217" spans="1:10" x14ac:dyDescent="0.2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  <c r="J217" t="str">
        <f t="shared" si="3"/>
        <v>August</v>
      </c>
    </row>
    <row r="218" spans="1:10" x14ac:dyDescent="0.2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  <c r="J218" t="str">
        <f t="shared" si="3"/>
        <v>August</v>
      </c>
    </row>
    <row r="219" spans="1:10" x14ac:dyDescent="0.2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  <c r="J219" t="str">
        <f t="shared" si="3"/>
        <v>August</v>
      </c>
    </row>
    <row r="220" spans="1:10" x14ac:dyDescent="0.2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  <c r="J220" t="str">
        <f t="shared" si="3"/>
        <v>August</v>
      </c>
    </row>
    <row r="221" spans="1:10" x14ac:dyDescent="0.2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  <c r="J221" t="str">
        <f t="shared" si="3"/>
        <v>August</v>
      </c>
    </row>
    <row r="222" spans="1:10" x14ac:dyDescent="0.2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  <c r="J222" t="str">
        <f t="shared" si="3"/>
        <v>August</v>
      </c>
    </row>
    <row r="223" spans="1:10" x14ac:dyDescent="0.2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  <c r="J223" t="str">
        <f t="shared" si="3"/>
        <v>August</v>
      </c>
    </row>
    <row r="224" spans="1:10" x14ac:dyDescent="0.2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  <c r="J224" t="str">
        <f t="shared" si="3"/>
        <v>August</v>
      </c>
    </row>
    <row r="225" spans="1:10" x14ac:dyDescent="0.2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  <c r="J225" t="str">
        <f t="shared" si="3"/>
        <v>August</v>
      </c>
    </row>
    <row r="226" spans="1:10" x14ac:dyDescent="0.2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  <c r="J226" t="str">
        <f t="shared" si="3"/>
        <v>August</v>
      </c>
    </row>
    <row r="227" spans="1:10" x14ac:dyDescent="0.2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  <c r="J227" t="str">
        <f t="shared" si="3"/>
        <v>August</v>
      </c>
    </row>
    <row r="228" spans="1:10" x14ac:dyDescent="0.2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  <c r="J228" t="str">
        <f t="shared" si="3"/>
        <v>August</v>
      </c>
    </row>
    <row r="229" spans="1:10" x14ac:dyDescent="0.2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  <c r="J229" t="str">
        <f t="shared" si="3"/>
        <v>August</v>
      </c>
    </row>
    <row r="230" spans="1:10" x14ac:dyDescent="0.2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  <c r="J230" t="str">
        <f t="shared" si="3"/>
        <v>August</v>
      </c>
    </row>
    <row r="231" spans="1:10" x14ac:dyDescent="0.2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  <c r="J231" t="str">
        <f t="shared" si="3"/>
        <v>August</v>
      </c>
    </row>
    <row r="232" spans="1:10" x14ac:dyDescent="0.2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  <c r="J232" t="str">
        <f t="shared" si="3"/>
        <v>August</v>
      </c>
    </row>
    <row r="233" spans="1:10" x14ac:dyDescent="0.2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  <c r="J233" t="str">
        <f t="shared" si="3"/>
        <v>August</v>
      </c>
    </row>
    <row r="234" spans="1:10" x14ac:dyDescent="0.2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  <c r="J234" t="str">
        <f t="shared" si="3"/>
        <v>August</v>
      </c>
    </row>
    <row r="235" spans="1:10" x14ac:dyDescent="0.2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  <c r="J235" t="str">
        <f t="shared" si="3"/>
        <v>August</v>
      </c>
    </row>
    <row r="236" spans="1:10" x14ac:dyDescent="0.2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  <c r="J236" t="str">
        <f t="shared" si="3"/>
        <v>August</v>
      </c>
    </row>
    <row r="237" spans="1:10" x14ac:dyDescent="0.2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  <c r="J237" t="str">
        <f t="shared" si="3"/>
        <v>August</v>
      </c>
    </row>
    <row r="238" spans="1:10" x14ac:dyDescent="0.2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  <c r="J238" t="str">
        <f t="shared" si="3"/>
        <v>August</v>
      </c>
    </row>
    <row r="239" spans="1:10" x14ac:dyDescent="0.2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  <c r="J239" t="str">
        <f t="shared" si="3"/>
        <v>August</v>
      </c>
    </row>
    <row r="240" spans="1:10" x14ac:dyDescent="0.2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  <c r="J240" t="str">
        <f t="shared" si="3"/>
        <v>August</v>
      </c>
    </row>
    <row r="241" spans="1:10" x14ac:dyDescent="0.2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  <c r="J241" t="str">
        <f t="shared" si="3"/>
        <v>August</v>
      </c>
    </row>
  </sheetData>
  <autoFilter ref="A1:J241" xr:uid="{B6FE2A39-32BB-3C4B-BE37-431D333D27D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Online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Sanchez</dc:creator>
  <cp:lastModifiedBy>Luis Sanchez</cp:lastModifiedBy>
  <dcterms:created xsi:type="dcterms:W3CDTF">2024-09-14T21:22:40Z</dcterms:created>
  <dcterms:modified xsi:type="dcterms:W3CDTF">2024-09-15T00:44:59Z</dcterms:modified>
</cp:coreProperties>
</file>