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ra\OneDrive\Escritorio\"/>
    </mc:Choice>
  </mc:AlternateContent>
  <xr:revisionPtr revIDLastSave="0" documentId="13_ncr:1_{11CA4243-D3F3-431D-8192-C73FC60F3E31}" xr6:coauthVersionLast="47" xr6:coauthVersionMax="47" xr10:uidLastSave="{00000000-0000-0000-0000-000000000000}"/>
  <bookViews>
    <workbookView xWindow="-110" yWindow="-110" windowWidth="19420" windowHeight="10300" activeTab="1" xr2:uid="{2F1DEC34-9664-4B08-A942-17891DBF0FD3}"/>
  </bookViews>
  <sheets>
    <sheet name="Table 0" sheetId="2" r:id="rId1"/>
    <sheet name="BAREMOS TABLAS" sheetId="1" r:id="rId2"/>
  </sheets>
  <definedNames>
    <definedName name="DatosExternos_1" localSheetId="1" hidden="1">'BAREMOS TABLAS'!$F$1:$G$2</definedName>
    <definedName name="DatosExternos_1" localSheetId="0" hidden="1">'Table 0'!$A$1:$B$2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 a="1"/>
  <c r="F51" i="1" s="1"/>
  <c r="H51" i="1" a="1"/>
  <c r="H51" i="1" s="1"/>
  <c r="C12" i="1" a="1"/>
  <c r="C12" i="1" s="1"/>
  <c r="B12" i="1" a="1"/>
  <c r="B12" i="1" s="1"/>
  <c r="C11" i="1" a="1"/>
  <c r="C11" i="1" s="1"/>
  <c r="B11" i="1" a="1"/>
  <c r="B11" i="1" s="1"/>
  <c r="C10" i="1" a="1"/>
  <c r="C10" i="1" s="1"/>
  <c r="B10" i="1" a="1"/>
  <c r="B10" i="1" s="1"/>
  <c r="B9" i="1" a="1"/>
  <c r="B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C90C8-9E0E-4B85-A635-EF523B9DC366}" keepAlive="1" name="Consulta - Table 0" description="Conexión a la consulta 'Table 0' en el libro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F34A2008-44A2-4173-859E-87A755D0152A}" keepAlive="1" name="Consulta - Table 0 (2)" description="Conexión a la consulta 'Table 0 (2)' en el libro." type="5" refreshedVersion="8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<sst xmlns="http://schemas.openxmlformats.org/spreadsheetml/2006/main" count="51" uniqueCount="23">
  <si>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CATEGORIA RUTA</t>
  </si>
  <si>
    <t>VENTA UF</t>
  </si>
  <si>
    <t>A</t>
  </si>
  <si>
    <t>B</t>
  </si>
  <si>
    <t>C</t>
  </si>
  <si>
    <t>D</t>
  </si>
  <si>
    <t>v</t>
  </si>
  <si>
    <t>UF</t>
  </si>
  <si>
    <t>$ (CLP)</t>
  </si>
  <si>
    <t>%cumplimiento</t>
  </si>
  <si>
    <t>RUTA</t>
  </si>
  <si>
    <t>CUMPLIMIENTO DE VENTA</t>
  </si>
  <si>
    <t>-</t>
  </si>
  <si>
    <t>EFECTIVIDAD</t>
  </si>
  <si>
    <t>FOCO</t>
  </si>
  <si>
    <t>CALCULO BONO GESTION</t>
  </si>
  <si>
    <t>%CUMPLIMIENTO</t>
  </si>
  <si>
    <t>MONTO META</t>
  </si>
  <si>
    <t>%EFECTIVIDAD</t>
  </si>
  <si>
    <t>EFECTIVIDAD $</t>
  </si>
  <si>
    <t>% FOCO</t>
  </si>
  <si>
    <t>FOCO$</t>
  </si>
  <si>
    <t>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</si>
</sst>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42" fontId="0" fillId="0" borderId="0" xfId="1" applyFont="1"/>
    <xf numFmtId="0" fontId="2" fillId="0" borderId="0" xfId="0" applyFont="1"/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 [0]" xfId="1" builtinId="7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6A844E-B3F9-4B32-8F33-9803B5C735E0}" autoFormatId="16" applyNumberFormats="0" applyBorderFormats="0" applyFontFormats="0" applyPatternFormats="0" applyAlignmentFormats="0" applyWidthHeightFormats="0">
  <queryTableRefresh nextId="3">
    <queryTableFields count="2">
      <queryTableField id="1" name="UF" tableColumnId="1"/>
      <queryTableField id="2" name="$ (CLP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5AC7592D-1146-4863-9711-D6FB96D78CB5}" autoFormatId="16" applyNumberFormats="0" applyBorderFormats="0" applyFontFormats="0" applyPatternFormats="0" applyAlignmentFormats="0" applyWidthHeightFormats="0">
  <queryTableRefresh nextId="3">
    <queryTableFields count="2">
      <queryTableField id="1" name="UF" tableColumnId="1"/>
      <queryTableField id="2" name="$ (CLP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AEFF7-B8A0-4539-A1CF-826F39859D33}" name="Table_0" displayName="Table_0" ref="A1:B2" tableType="queryTable" totalsRowShown="0">
  <autoFilter ref="A1:B2" xr:uid="{882AEFF7-B8A0-4539-A1CF-826F39859D33}"/>
  <tableColumns count="2">
    <tableColumn id="1" xr3:uid="{FEC876E8-12B4-49F4-A5CB-C36673C4B833}" uniqueName="1" name="UF" queryTableFieldId="1"/>
    <tableColumn id="2" xr3:uid="{352267A2-41D6-47B8-B351-2A9A7638797D}" uniqueName="2" name="$ (CLP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DB290-BB2C-43D1-AEA4-AC0FFB29FE2F}" name="Table_03" displayName="Table_03" ref="F1:G2" tableType="queryTable" totalsRowShown="0">
  <autoFilter ref="F1:G2" xr:uid="{F61DB290-BB2C-43D1-AEA4-AC0FFB29FE2F}"/>
  <tableColumns count="2">
    <tableColumn id="1" xr3:uid="{D5DAF6B5-3EDC-4A10-82E9-3DC90A8B76E6}" uniqueName="1" name="UF" queryTableFieldId="1"/>
    <tableColumn id="2" xr3:uid="{AE9E8362-AEF8-4013-B7F5-542994D98F38}" uniqueName="2" name="$ (CLP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1D656-35A7-404E-BD3F-D03D3CC6A3A0}" name="Tabla3" displayName="Tabla3" ref="K8:O15" totalsRowShown="0" headerRowDxfId="1">
  <autoFilter ref="K8:O15" xr:uid="{AF81D656-35A7-404E-BD3F-D03D3CC6A3A0}"/>
  <tableColumns count="5">
    <tableColumn id="1" xr3:uid="{A385B18C-03A6-45EE-A7B9-B6E97CD2AB6F}" name="%cumplimiento"/>
    <tableColumn id="2" xr3:uid="{265C7505-9959-49FB-A358-FDF4AAE2FE5B}" name="D"/>
    <tableColumn id="3" xr3:uid="{792EA50B-BC6C-405F-8078-F615965E78B3}" name="C"/>
    <tableColumn id="4" xr3:uid="{B86C7D53-FF8C-4634-A326-EAE0A44981B5}" name="B"/>
    <tableColumn id="5" xr3:uid="{15E82924-8194-4A3C-AA69-61BDEDC4843F}" name="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78CCB-C089-4FAB-A707-F80E76D0CB31}" name="Tabla4" displayName="Tabla4" ref="E8:I9" totalsRowShown="0">
  <tableColumns count="5">
    <tableColumn id="1" xr3:uid="{83B54F48-F374-4E70-8F38-B2302A52A9A3}" name="%cumplimiento"/>
    <tableColumn id="2" xr3:uid="{BB242514-B7A8-421E-AC6B-EC5179395D25}" name="D"/>
    <tableColumn id="3" xr3:uid="{0A5D27B2-4CCF-4F64-8C44-2E9E8CEC743C}" name="C"/>
    <tableColumn id="4" xr3:uid="{7F8B3384-7714-42AA-97A2-D052FADDB365}" name="B"/>
    <tableColumn id="5" xr3:uid="{5EBD796F-E801-460F-9BEA-928AA8E49082}" name="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EE15F3-C71B-4351-9C4B-C2DE97FFCA15}" name="Tabla5" displayName="Tabla5" ref="K19:O28" totalsRowShown="0" headerRowDxfId="0">
  <autoFilter ref="K19:O28" xr:uid="{34EE15F3-C71B-4351-9C4B-C2DE97FFCA15}"/>
  <tableColumns count="5">
    <tableColumn id="1" xr3:uid="{6F3F54DE-C4BE-4B26-8493-BC0442AF994D}" name="%cumplimiento"/>
    <tableColumn id="2" xr3:uid="{66ECF0AE-77A2-48CE-BC83-43878B5861EF}" name="D"/>
    <tableColumn id="3" xr3:uid="{8F793962-01C0-4DF2-A5AE-C3AA50D45582}" name="C"/>
    <tableColumn id="4" xr3:uid="{81C05737-15EB-4024-B3DC-716037317F52}" name="B"/>
    <tableColumn id="5" xr3:uid="{63678328-5DA2-41B3-AE3C-AF558433D8E6}" name="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560F2B-0226-47C4-8122-DE9A3D1F5E19}" name="Tabla6" displayName="Tabla6" ref="E50:J51" totalsRowShown="0">
  <autoFilter ref="E50:J51" xr:uid="{1F560F2B-0226-47C4-8122-DE9A3D1F5E19}"/>
  <tableColumns count="6">
    <tableColumn id="1" xr3:uid="{023BDB40-B1F4-43DD-8087-13AB4B32E8A0}" name="%CUMPLIMIENTO"/>
    <tableColumn id="2" xr3:uid="{77139450-6DAA-480D-807E-9BD8C2C8B5E3}" name="MONTO META">
      <calculatedColumnFormula array="1">+IF(F49=Tabla4[[#Headers],[D]],VLOOKUP(Tabla6[%CUMPLIMIENTO],E9:F45,2,FALSE))</calculatedColumnFormula>
    </tableColumn>
    <tableColumn id="3" xr3:uid="{E57B8BF4-BAA1-4B4A-AF0F-700F524F404B}" name="%EFECTIVIDAD"/>
    <tableColumn id="4" xr3:uid="{F2D4BE42-8E85-45A1-A766-9C0584D9B49C}" name="EFECTIVIDAD $">
      <calculatedColumnFormula array="1">+IF(H49=Tabla4[[#Headers],[D]],VLOOKUP(Tabla6[%CUMPLIMIENTO],G9:H45,2,FALSE))</calculatedColumnFormula>
    </tableColumn>
    <tableColumn id="5" xr3:uid="{4CC186FC-DCC1-4770-A5B3-7A068B84F548}" name="% FOCO"/>
    <tableColumn id="6" xr3:uid="{4ED083CA-2761-4F33-B76C-2635EF1EFE7F}" name="FOCO$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E852-89D1-4C7D-ADF5-A8A1D4595FF3}">
  <dimension ref="A1:B2"/>
  <sheetViews>
    <sheetView workbookViewId="0">
      <selection activeCell="B2" sqref="A1:B2"/>
    </sheetView>
  </sheetViews>
  <sheetFormatPr baseColWidth="10" defaultRowHeight="14.5" x14ac:dyDescent="0.35"/>
  <cols>
    <col min="1" max="1" width="5.26953125" bestFit="1" customWidth="1"/>
    <col min="2" max="2" width="8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>
        <v>1</v>
      </c>
      <c r="B2">
        <v>34829.160000000003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EBE1-1684-4C6F-B25E-73964AE81477}">
  <dimension ref="A1:O51"/>
  <sheetViews>
    <sheetView tabSelected="1" workbookViewId="0">
      <selection activeCell="B9" sqref="B9"/>
    </sheetView>
  </sheetViews>
  <sheetFormatPr baseColWidth="10" defaultRowHeight="14.5" x14ac:dyDescent="0.35"/>
  <cols>
    <col min="1" max="1" width="15.54296875" bestFit="1" customWidth="1"/>
    <col min="2" max="2" width="11.81640625" bestFit="1" customWidth="1"/>
    <col min="5" max="5" width="23.08984375" bestFit="1" customWidth="1"/>
    <col min="6" max="6" width="9.81640625" bestFit="1" customWidth="1"/>
    <col min="7" max="7" width="8.90625" bestFit="1" customWidth="1"/>
    <col min="8" max="8" width="15.1796875" customWidth="1"/>
    <col min="11" max="11" width="15.81640625" customWidth="1"/>
  </cols>
  <sheetData>
    <row r="1" spans="1:15" x14ac:dyDescent="0.35">
      <c r="C1" t="s">
        <v>6</v>
      </c>
      <c r="F1" t="s">
        <v>7</v>
      </c>
      <c r="G1" t="s">
        <v>8</v>
      </c>
    </row>
    <row r="2" spans="1:15" x14ac:dyDescent="0.35">
      <c r="A2" t="s">
        <v>0</v>
      </c>
      <c r="B2" s="5" t="s">
        <v>1</v>
      </c>
      <c r="C2" s="5"/>
      <c r="F2">
        <v>1</v>
      </c>
      <c r="G2">
        <v>34846.54</v>
      </c>
    </row>
    <row r="3" spans="1:15" x14ac:dyDescent="0.35">
      <c r="A3" t="s">
        <v>2</v>
      </c>
      <c r="B3">
        <v>400</v>
      </c>
    </row>
    <row r="4" spans="1:15" x14ac:dyDescent="0.35">
      <c r="A4" t="s">
        <v>3</v>
      </c>
      <c r="B4">
        <v>300</v>
      </c>
      <c r="C4">
        <v>250</v>
      </c>
    </row>
    <row r="5" spans="1:15" x14ac:dyDescent="0.35">
      <c r="A5" t="s">
        <v>4</v>
      </c>
      <c r="B5">
        <v>230</v>
      </c>
      <c r="C5">
        <v>180</v>
      </c>
    </row>
    <row r="6" spans="1:15" x14ac:dyDescent="0.35">
      <c r="A6" t="s">
        <v>5</v>
      </c>
      <c r="B6">
        <v>175</v>
      </c>
      <c r="C6">
        <v>0</v>
      </c>
      <c r="E6" t="s">
        <v>11</v>
      </c>
      <c r="K6" t="s">
        <v>13</v>
      </c>
    </row>
    <row r="7" spans="1:15" x14ac:dyDescent="0.35">
      <c r="E7" s="2"/>
      <c r="F7" s="6" t="s">
        <v>10</v>
      </c>
      <c r="G7" s="6"/>
      <c r="H7" s="6"/>
      <c r="I7" s="6"/>
      <c r="J7" s="2"/>
      <c r="K7" s="2"/>
      <c r="L7" s="6" t="s">
        <v>10</v>
      </c>
      <c r="M7" s="6"/>
      <c r="N7" s="6"/>
      <c r="O7" s="6"/>
    </row>
    <row r="8" spans="1:15" x14ac:dyDescent="0.35">
      <c r="A8" t="s">
        <v>0</v>
      </c>
      <c r="B8" s="5" t="s">
        <v>1</v>
      </c>
      <c r="C8" s="5"/>
      <c r="E8" t="s">
        <v>9</v>
      </c>
      <c r="F8" t="s">
        <v>5</v>
      </c>
      <c r="G8" t="s">
        <v>4</v>
      </c>
      <c r="H8" t="s">
        <v>3</v>
      </c>
      <c r="I8" t="s">
        <v>2</v>
      </c>
      <c r="J8" s="2"/>
      <c r="K8" s="2" t="s">
        <v>9</v>
      </c>
      <c r="L8" s="2" t="s">
        <v>5</v>
      </c>
      <c r="M8" s="2" t="s">
        <v>4</v>
      </c>
      <c r="N8" s="2" t="s">
        <v>3</v>
      </c>
      <c r="O8" s="2" t="s">
        <v>2</v>
      </c>
    </row>
    <row r="9" spans="1:15" x14ac:dyDescent="0.35">
      <c r="A9" t="s">
        <v>2</v>
      </c>
      <c r="B9" s="1" cm="1">
        <f t="array" ref="B9">+B3*Table_03[$ (CLP)]</f>
        <v>13938616</v>
      </c>
      <c r="C9" s="1"/>
      <c r="E9">
        <v>120</v>
      </c>
      <c r="F9">
        <v>118602</v>
      </c>
      <c r="K9">
        <v>100</v>
      </c>
      <c r="L9">
        <v>41675</v>
      </c>
      <c r="M9">
        <v>83349</v>
      </c>
      <c r="N9">
        <v>135442</v>
      </c>
      <c r="O9">
        <v>166698</v>
      </c>
    </row>
    <row r="10" spans="1:15" x14ac:dyDescent="0.35">
      <c r="A10" t="s">
        <v>3</v>
      </c>
      <c r="B10" s="1" cm="1">
        <f t="array" ref="B10">+B4*Table_03[$ (CLP)]</f>
        <v>10453962</v>
      </c>
      <c r="C10" s="1" cm="1">
        <f t="array" ref="C10">+C4*Table_03[$ (CLP)]</f>
        <v>8711635</v>
      </c>
      <c r="E10">
        <v>119</v>
      </c>
      <c r="F10" s="1">
        <v>117428</v>
      </c>
      <c r="G10" s="1"/>
      <c r="H10" s="1"/>
      <c r="I10" s="1"/>
      <c r="K10">
        <v>95</v>
      </c>
      <c r="L10">
        <v>39690</v>
      </c>
      <c r="M10">
        <v>79380</v>
      </c>
      <c r="N10">
        <v>128993</v>
      </c>
      <c r="O10">
        <v>158760</v>
      </c>
    </row>
    <row r="11" spans="1:15" x14ac:dyDescent="0.35">
      <c r="A11" t="s">
        <v>4</v>
      </c>
      <c r="B11" s="1" cm="1">
        <f t="array" ref="B11">+B5*Table_03[$ (CLP)]</f>
        <v>8014704.2000000002</v>
      </c>
      <c r="C11" s="1" cm="1">
        <f t="array" ref="C11">+C5*Table_03[$ (CLP)]</f>
        <v>6272377.2000000002</v>
      </c>
      <c r="E11">
        <v>118</v>
      </c>
      <c r="F11" s="1">
        <v>116266</v>
      </c>
      <c r="G11" s="1"/>
      <c r="H11" s="1"/>
      <c r="I11" s="1"/>
      <c r="K11">
        <v>90</v>
      </c>
      <c r="L11">
        <v>37800</v>
      </c>
      <c r="M11">
        <v>75600</v>
      </c>
      <c r="N11">
        <v>122850</v>
      </c>
      <c r="O11">
        <v>151200</v>
      </c>
    </row>
    <row r="12" spans="1:15" x14ac:dyDescent="0.35">
      <c r="A12" t="s">
        <v>5</v>
      </c>
      <c r="B12" s="1" cm="1">
        <f t="array" ref="B12">+B6*Table_03[$ (CLP)]</f>
        <v>6098144.5</v>
      </c>
      <c r="C12" s="1" cm="1">
        <f t="array" ref="C12">+C6*Table_03[$ (CLP)]</f>
        <v>0</v>
      </c>
      <c r="E12">
        <v>117</v>
      </c>
      <c r="F12" s="1">
        <v>115266</v>
      </c>
      <c r="G12" s="1"/>
      <c r="H12" s="1"/>
      <c r="I12" s="1"/>
      <c r="K12">
        <v>85</v>
      </c>
      <c r="L12">
        <v>36000</v>
      </c>
      <c r="M12">
        <v>72000</v>
      </c>
      <c r="N12">
        <v>117000</v>
      </c>
      <c r="O12">
        <v>144000</v>
      </c>
    </row>
    <row r="13" spans="1:15" x14ac:dyDescent="0.35">
      <c r="E13">
        <v>116</v>
      </c>
      <c r="F13" s="1">
        <v>113975</v>
      </c>
      <c r="G13" s="1"/>
      <c r="H13" s="1"/>
      <c r="I13" s="1"/>
      <c r="K13">
        <v>80</v>
      </c>
      <c r="L13">
        <v>34200</v>
      </c>
      <c r="M13">
        <v>68400</v>
      </c>
      <c r="N13">
        <v>111150</v>
      </c>
      <c r="O13">
        <v>136800</v>
      </c>
    </row>
    <row r="14" spans="1:15" x14ac:dyDescent="0.35">
      <c r="E14">
        <v>115</v>
      </c>
      <c r="F14" s="1">
        <v>112846</v>
      </c>
      <c r="G14" s="1"/>
      <c r="H14" s="1"/>
      <c r="I14" s="1"/>
      <c r="K14">
        <v>75</v>
      </c>
      <c r="L14">
        <v>32490</v>
      </c>
      <c r="M14">
        <v>64980</v>
      </c>
      <c r="N14">
        <v>105594</v>
      </c>
      <c r="O14">
        <v>129960</v>
      </c>
    </row>
    <row r="15" spans="1:15" x14ac:dyDescent="0.35">
      <c r="E15">
        <v>114</v>
      </c>
      <c r="F15" s="1">
        <v>111729</v>
      </c>
      <c r="G15" s="1"/>
      <c r="H15" s="1"/>
      <c r="I15" s="1"/>
      <c r="K15">
        <v>70</v>
      </c>
      <c r="L15">
        <v>30866</v>
      </c>
      <c r="M15">
        <v>61731</v>
      </c>
      <c r="N15">
        <v>100313</v>
      </c>
      <c r="O15">
        <v>123462</v>
      </c>
    </row>
    <row r="16" spans="1:15" x14ac:dyDescent="0.35">
      <c r="E16">
        <v>113</v>
      </c>
      <c r="F16" s="1">
        <v>110623</v>
      </c>
      <c r="G16" s="1"/>
      <c r="H16" s="1"/>
      <c r="I16" s="1"/>
    </row>
    <row r="17" spans="5:15" x14ac:dyDescent="0.35">
      <c r="E17">
        <v>112</v>
      </c>
      <c r="F17" s="1">
        <v>109527</v>
      </c>
      <c r="G17" s="1"/>
      <c r="H17" s="1"/>
      <c r="I17" s="1"/>
      <c r="K17" t="s">
        <v>14</v>
      </c>
    </row>
    <row r="18" spans="5:15" x14ac:dyDescent="0.35">
      <c r="E18">
        <v>111</v>
      </c>
      <c r="F18" s="1">
        <v>108443</v>
      </c>
      <c r="G18" s="1"/>
      <c r="H18" s="1"/>
      <c r="I18" s="1"/>
      <c r="L18" s="5" t="s">
        <v>10</v>
      </c>
      <c r="M18" s="5"/>
      <c r="N18" s="5"/>
      <c r="O18" s="5"/>
    </row>
    <row r="19" spans="5:15" x14ac:dyDescent="0.35">
      <c r="E19">
        <v>110</v>
      </c>
      <c r="F19" s="1">
        <v>107369</v>
      </c>
      <c r="G19" s="1"/>
      <c r="H19" s="1"/>
      <c r="I19" s="1"/>
      <c r="K19" s="2" t="s">
        <v>9</v>
      </c>
      <c r="L19" s="2" t="s">
        <v>5</v>
      </c>
      <c r="M19" s="2" t="s">
        <v>4</v>
      </c>
      <c r="N19" s="2" t="s">
        <v>3</v>
      </c>
      <c r="O19" s="2" t="s">
        <v>2</v>
      </c>
    </row>
    <row r="20" spans="5:15" x14ac:dyDescent="0.35">
      <c r="E20">
        <v>109</v>
      </c>
      <c r="F20" s="1">
        <v>106306</v>
      </c>
      <c r="G20" s="1"/>
      <c r="H20" s="1"/>
      <c r="I20" s="1"/>
      <c r="K20">
        <v>120</v>
      </c>
      <c r="L20">
        <v>17503</v>
      </c>
      <c r="M20">
        <v>35007</v>
      </c>
      <c r="N20">
        <v>56886</v>
      </c>
      <c r="O20">
        <v>70013</v>
      </c>
    </row>
    <row r="21" spans="5:15" x14ac:dyDescent="0.35">
      <c r="E21">
        <v>108</v>
      </c>
      <c r="F21" s="1">
        <v>105254</v>
      </c>
      <c r="G21" s="1"/>
      <c r="H21" s="1"/>
      <c r="I21" s="1"/>
      <c r="K21">
        <v>115</v>
      </c>
      <c r="L21">
        <v>16670</v>
      </c>
      <c r="M21">
        <v>33340</v>
      </c>
      <c r="N21">
        <v>54177</v>
      </c>
      <c r="O21">
        <v>66679</v>
      </c>
    </row>
    <row r="22" spans="5:15" x14ac:dyDescent="0.35">
      <c r="E22">
        <v>107</v>
      </c>
      <c r="F22" s="1">
        <v>104212</v>
      </c>
      <c r="G22" s="1"/>
      <c r="H22" s="1"/>
      <c r="I22" s="1"/>
      <c r="K22">
        <v>110</v>
      </c>
      <c r="L22">
        <v>15876</v>
      </c>
      <c r="M22">
        <v>31752</v>
      </c>
      <c r="N22">
        <v>51597</v>
      </c>
      <c r="O22">
        <v>63504</v>
      </c>
    </row>
    <row r="23" spans="5:15" x14ac:dyDescent="0.35">
      <c r="E23">
        <v>106</v>
      </c>
      <c r="F23" s="1">
        <v>103180</v>
      </c>
      <c r="G23" s="1"/>
      <c r="H23" s="1"/>
      <c r="I23" s="1"/>
      <c r="K23">
        <v>105</v>
      </c>
      <c r="L23">
        <v>15120</v>
      </c>
      <c r="M23">
        <v>30240</v>
      </c>
      <c r="N23">
        <v>49140</v>
      </c>
      <c r="O23">
        <v>60480</v>
      </c>
    </row>
    <row r="24" spans="5:15" x14ac:dyDescent="0.35">
      <c r="E24">
        <v>105</v>
      </c>
      <c r="F24" s="1">
        <v>102158</v>
      </c>
      <c r="G24" s="1"/>
      <c r="H24" s="1"/>
      <c r="I24" s="1"/>
      <c r="K24">
        <v>100</v>
      </c>
      <c r="L24">
        <v>14400</v>
      </c>
      <c r="M24">
        <v>28800</v>
      </c>
      <c r="N24">
        <v>46800</v>
      </c>
      <c r="O24">
        <v>57600</v>
      </c>
    </row>
    <row r="25" spans="5:15" x14ac:dyDescent="0.35">
      <c r="E25">
        <v>104</v>
      </c>
      <c r="F25" s="1">
        <v>101147</v>
      </c>
      <c r="G25" s="1"/>
      <c r="H25" s="1"/>
      <c r="I25" s="1"/>
      <c r="K25">
        <v>95</v>
      </c>
      <c r="L25">
        <v>13680</v>
      </c>
      <c r="M25">
        <v>27360</v>
      </c>
      <c r="N25">
        <v>44460</v>
      </c>
      <c r="O25">
        <v>54720</v>
      </c>
    </row>
    <row r="26" spans="5:15" x14ac:dyDescent="0.35">
      <c r="E26">
        <v>103</v>
      </c>
      <c r="F26" s="1">
        <v>100145</v>
      </c>
      <c r="G26" s="1"/>
      <c r="H26" s="1"/>
      <c r="I26" s="1"/>
      <c r="K26">
        <v>90</v>
      </c>
      <c r="L26">
        <v>12996</v>
      </c>
      <c r="M26">
        <v>25992</v>
      </c>
      <c r="N26">
        <v>42237</v>
      </c>
      <c r="O26">
        <v>51984</v>
      </c>
    </row>
    <row r="27" spans="5:15" x14ac:dyDescent="0.35">
      <c r="E27">
        <v>102</v>
      </c>
      <c r="F27" s="1">
        <v>99154</v>
      </c>
      <c r="G27" s="1"/>
      <c r="H27" s="1"/>
      <c r="I27" s="1"/>
      <c r="K27">
        <v>85</v>
      </c>
      <c r="L27">
        <v>12349</v>
      </c>
      <c r="M27">
        <v>24692</v>
      </c>
      <c r="N27">
        <v>40125</v>
      </c>
      <c r="O27">
        <v>49385</v>
      </c>
    </row>
    <row r="28" spans="5:15" x14ac:dyDescent="0.35">
      <c r="E28">
        <v>101</v>
      </c>
      <c r="F28" s="1">
        <v>98172</v>
      </c>
      <c r="G28" s="1"/>
      <c r="H28" s="1"/>
      <c r="I28" s="1"/>
      <c r="K28">
        <v>80</v>
      </c>
      <c r="L28">
        <v>11729</v>
      </c>
      <c r="M28">
        <v>23458</v>
      </c>
      <c r="N28">
        <v>38119</v>
      </c>
      <c r="O28">
        <v>46916</v>
      </c>
    </row>
    <row r="29" spans="5:15" x14ac:dyDescent="0.35">
      <c r="E29">
        <v>100</v>
      </c>
      <c r="F29" s="1">
        <v>97200</v>
      </c>
      <c r="G29" s="1"/>
      <c r="H29" s="1"/>
      <c r="I29" s="1"/>
    </row>
    <row r="30" spans="5:15" x14ac:dyDescent="0.35">
      <c r="E30">
        <v>99</v>
      </c>
      <c r="F30" s="1">
        <v>96228</v>
      </c>
      <c r="G30" s="1"/>
      <c r="H30" s="1"/>
      <c r="I30" s="1"/>
    </row>
    <row r="31" spans="5:15" x14ac:dyDescent="0.35">
      <c r="E31">
        <v>98</v>
      </c>
      <c r="F31" s="1">
        <v>95266</v>
      </c>
      <c r="G31" s="1"/>
      <c r="H31" s="1"/>
      <c r="I31" s="1"/>
    </row>
    <row r="32" spans="5:15" x14ac:dyDescent="0.35">
      <c r="E32">
        <v>97</v>
      </c>
      <c r="F32" s="1">
        <v>94313</v>
      </c>
      <c r="G32" s="1"/>
      <c r="H32" s="1"/>
      <c r="I32" s="1"/>
    </row>
    <row r="33" spans="5:9" x14ac:dyDescent="0.35">
      <c r="E33">
        <v>96</v>
      </c>
      <c r="F33" s="1">
        <v>93370</v>
      </c>
      <c r="G33" s="1"/>
      <c r="H33" s="1"/>
      <c r="I33" s="1"/>
    </row>
    <row r="34" spans="5:9" x14ac:dyDescent="0.35">
      <c r="E34">
        <v>95</v>
      </c>
      <c r="F34" s="1">
        <v>92436</v>
      </c>
      <c r="G34" s="1"/>
      <c r="H34" s="1"/>
      <c r="I34" s="1"/>
    </row>
    <row r="35" spans="5:9" x14ac:dyDescent="0.35">
      <c r="E35">
        <v>94</v>
      </c>
      <c r="F35" s="1">
        <v>91512</v>
      </c>
      <c r="G35" s="1"/>
      <c r="H35" s="1"/>
      <c r="I35" s="1"/>
    </row>
    <row r="36" spans="5:9" x14ac:dyDescent="0.35">
      <c r="E36">
        <v>93</v>
      </c>
      <c r="F36" s="1">
        <v>90597</v>
      </c>
      <c r="G36" s="1"/>
      <c r="H36" s="1"/>
      <c r="I36" s="1"/>
    </row>
    <row r="37" spans="5:9" x14ac:dyDescent="0.35">
      <c r="E37">
        <v>92</v>
      </c>
      <c r="F37" s="1">
        <v>89691</v>
      </c>
      <c r="G37" s="1"/>
      <c r="H37" s="1"/>
      <c r="I37" s="1"/>
    </row>
    <row r="38" spans="5:9" x14ac:dyDescent="0.35">
      <c r="E38">
        <v>91</v>
      </c>
      <c r="F38" s="1">
        <v>90597</v>
      </c>
      <c r="G38" s="1"/>
      <c r="H38" s="1"/>
      <c r="I38" s="1"/>
    </row>
    <row r="39" spans="5:9" x14ac:dyDescent="0.35">
      <c r="E39">
        <v>90</v>
      </c>
      <c r="F39" s="1">
        <v>87906</v>
      </c>
      <c r="G39" s="1"/>
      <c r="H39" s="1"/>
      <c r="I39" s="1"/>
    </row>
    <row r="40" spans="5:9" x14ac:dyDescent="0.35">
      <c r="E40">
        <v>89</v>
      </c>
      <c r="F40" s="1">
        <v>87027</v>
      </c>
      <c r="G40" s="1"/>
      <c r="H40" s="1"/>
      <c r="I40" s="1"/>
    </row>
    <row r="41" spans="5:9" x14ac:dyDescent="0.35">
      <c r="E41">
        <v>88</v>
      </c>
      <c r="F41" s="1">
        <v>86157</v>
      </c>
      <c r="G41" s="1"/>
      <c r="H41" s="1"/>
      <c r="I41" s="1"/>
    </row>
    <row r="42" spans="5:9" x14ac:dyDescent="0.35">
      <c r="E42">
        <v>87</v>
      </c>
      <c r="F42" s="1">
        <v>85295</v>
      </c>
      <c r="G42" s="1"/>
      <c r="H42" s="1"/>
      <c r="I42" s="1"/>
    </row>
    <row r="43" spans="5:9" x14ac:dyDescent="0.35">
      <c r="E43">
        <v>86</v>
      </c>
      <c r="F43" s="1">
        <v>84442</v>
      </c>
      <c r="G43" s="1"/>
      <c r="H43" s="1"/>
      <c r="I43" s="1"/>
    </row>
    <row r="44" spans="5:9" x14ac:dyDescent="0.35">
      <c r="E44">
        <v>85</v>
      </c>
      <c r="F44" s="1">
        <v>83598</v>
      </c>
      <c r="G44" s="1"/>
      <c r="H44" s="1"/>
      <c r="I44" s="1"/>
    </row>
    <row r="45" spans="5:9" x14ac:dyDescent="0.35">
      <c r="E45">
        <v>84</v>
      </c>
      <c r="F45" t="s">
        <v>12</v>
      </c>
      <c r="G45" t="s">
        <v>12</v>
      </c>
      <c r="H45" t="s">
        <v>12</v>
      </c>
      <c r="I45" t="s">
        <v>12</v>
      </c>
    </row>
    <row r="48" spans="5:9" x14ac:dyDescent="0.35">
      <c r="E48" t="s">
        <v>15</v>
      </c>
    </row>
    <row r="49" spans="5:10" x14ac:dyDescent="0.35">
      <c r="E49" t="s">
        <v>22</v>
      </c>
      <c r="F49" t="s">
        <v>5</v>
      </c>
    </row>
    <row r="50" spans="5:10" ht="30" customHeight="1" x14ac:dyDescent="0.35">
      <c r="E50" t="s">
        <v>16</v>
      </c>
      <c r="F50" s="3" t="s">
        <v>17</v>
      </c>
      <c r="G50" s="4" t="s">
        <v>18</v>
      </c>
      <c r="H50" s="4" t="s">
        <v>19</v>
      </c>
      <c r="I50" t="s">
        <v>20</v>
      </c>
      <c r="J50" t="s">
        <v>21</v>
      </c>
    </row>
    <row r="51" spans="5:10" x14ac:dyDescent="0.35">
      <c r="E51">
        <v>85</v>
      </c>
      <c r="F51" cm="1">
        <f t="array" ref="F51">+IF(F49=Tabla4[[#Headers],[D]],VLOOKUP(Tabla6[%CUMPLIMIENTO],E9:F45,2,FALSE))</f>
        <v>83598</v>
      </c>
      <c r="G51">
        <v>10</v>
      </c>
      <c r="H51" t="b" cm="1">
        <f t="array" ref="H51">+IF(H49=Tabla4[[#Headers],[D]],VLOOKUP(Tabla6[%CUMPLIMIENTO],G9:H45,2,FALSE))</f>
        <v>0</v>
      </c>
    </row>
  </sheetData>
  <mergeCells count="5">
    <mergeCell ref="B2:C2"/>
    <mergeCell ref="B8:C8"/>
    <mergeCell ref="F7:I7"/>
    <mergeCell ref="L7:O7"/>
    <mergeCell ref="L18:O18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AC62D-E607-48EF-A6A1-F31903806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BAREMOS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zaramella</dc:creator>
  <cp:lastModifiedBy>luis zaramella</cp:lastModifiedBy>
  <dcterms:created xsi:type="dcterms:W3CDTF">2022-12-04T02:17:34Z</dcterms:created>
  <dcterms:modified xsi:type="dcterms:W3CDTF">2022-12-06T09:51:47Z</dcterms:modified>
</cp:coreProperties>
</file>