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f060\Atividade Pre-Processamento - Machine Learning\Projeto_Classificacao_Cachorros_Gatos\"/>
    </mc:Choice>
  </mc:AlternateContent>
  <xr:revisionPtr revIDLastSave="0" documentId="13_ncr:1_{526573C5-6556-4C2B-8ADA-00724E5D0BC0}" xr6:coauthVersionLast="47" xr6:coauthVersionMax="47" xr10:uidLastSave="{00000000-0000-0000-0000-000000000000}"/>
  <bookViews>
    <workbookView xWindow="-108" yWindow="-108" windowWidth="23256" windowHeight="12456" xr2:uid="{C1FC4217-DCF2-4E66-A280-1A4A46B9D8D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8" i="1" l="1"/>
  <c r="N69" i="1"/>
  <c r="N88" i="1"/>
  <c r="O88" i="1" s="1"/>
  <c r="N91" i="1"/>
  <c r="M93" i="1"/>
  <c r="L93" i="1"/>
  <c r="K93" i="1"/>
  <c r="J93" i="1"/>
  <c r="I93" i="1"/>
  <c r="H93" i="1"/>
  <c r="G93" i="1"/>
  <c r="F93" i="1"/>
  <c r="E93" i="1"/>
  <c r="D93" i="1"/>
  <c r="C93" i="1"/>
  <c r="M92" i="1"/>
  <c r="L92" i="1"/>
  <c r="K92" i="1"/>
  <c r="J92" i="1"/>
  <c r="I92" i="1"/>
  <c r="H92" i="1"/>
  <c r="G92" i="1"/>
  <c r="F92" i="1"/>
  <c r="E92" i="1"/>
  <c r="D92" i="1"/>
  <c r="C92" i="1"/>
  <c r="N90" i="1"/>
  <c r="O90" i="1" s="1"/>
  <c r="N89" i="1"/>
  <c r="N87" i="1"/>
  <c r="N86" i="1"/>
  <c r="N85" i="1"/>
  <c r="N84" i="1"/>
  <c r="N83" i="1"/>
  <c r="N82" i="1"/>
  <c r="O82" i="1" s="1"/>
  <c r="N81" i="1"/>
  <c r="N80" i="1"/>
  <c r="N79" i="1"/>
  <c r="N78" i="1"/>
  <c r="N77" i="1"/>
  <c r="N76" i="1"/>
  <c r="N75" i="1"/>
  <c r="N74" i="1"/>
  <c r="N73" i="1"/>
  <c r="N72" i="1"/>
  <c r="N70" i="1"/>
  <c r="O70" i="1" s="1"/>
  <c r="N68" i="1"/>
  <c r="N61" i="1"/>
  <c r="M61" i="1"/>
  <c r="L61" i="1"/>
  <c r="N60" i="1"/>
  <c r="M60" i="1"/>
  <c r="L60" i="1"/>
  <c r="O59" i="1"/>
  <c r="P58" i="1" s="1"/>
  <c r="O57" i="1"/>
  <c r="P56" i="1"/>
  <c r="O56" i="1"/>
  <c r="O55" i="1"/>
  <c r="P54" i="1" s="1"/>
  <c r="O54" i="1"/>
  <c r="O53" i="1"/>
  <c r="P52" i="1" s="1"/>
  <c r="O52" i="1"/>
  <c r="O51" i="1"/>
  <c r="P50" i="1" s="1"/>
  <c r="O50" i="1"/>
  <c r="O49" i="1"/>
  <c r="P48" i="1" s="1"/>
  <c r="O48" i="1"/>
  <c r="O47" i="1"/>
  <c r="P46" i="1" s="1"/>
  <c r="O46" i="1"/>
  <c r="O45" i="1"/>
  <c r="P44" i="1" s="1"/>
  <c r="O44" i="1"/>
  <c r="O43" i="1"/>
  <c r="P42" i="1" s="1"/>
  <c r="O42" i="1"/>
  <c r="O41" i="1"/>
  <c r="P40" i="1" s="1"/>
  <c r="O40" i="1"/>
  <c r="O39" i="1"/>
  <c r="P38" i="1" s="1"/>
  <c r="O38" i="1"/>
  <c r="O37" i="1"/>
  <c r="P36" i="1" s="1"/>
  <c r="O36" i="1"/>
  <c r="G38" i="1"/>
  <c r="G40" i="1"/>
  <c r="G42" i="1"/>
  <c r="G44" i="1"/>
  <c r="G46" i="1"/>
  <c r="G48" i="1"/>
  <c r="G50" i="1"/>
  <c r="G52" i="1"/>
  <c r="G54" i="1"/>
  <c r="G56" i="1"/>
  <c r="G58" i="1"/>
  <c r="G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36" i="1"/>
  <c r="E61" i="1"/>
  <c r="D61" i="1"/>
  <c r="C61" i="1"/>
  <c r="E60" i="1"/>
  <c r="D60" i="1"/>
  <c r="C6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D28" i="1"/>
  <c r="E28" i="1"/>
  <c r="F28" i="1"/>
  <c r="G28" i="1"/>
  <c r="H28" i="1"/>
  <c r="I28" i="1"/>
  <c r="J28" i="1"/>
  <c r="K28" i="1"/>
  <c r="L28" i="1"/>
  <c r="M28" i="1"/>
  <c r="D27" i="1"/>
  <c r="E27" i="1"/>
  <c r="F27" i="1"/>
  <c r="G27" i="1"/>
  <c r="H27" i="1"/>
  <c r="I27" i="1"/>
  <c r="J27" i="1"/>
  <c r="K27" i="1"/>
  <c r="L27" i="1"/>
  <c r="M27" i="1"/>
  <c r="N3" i="1"/>
  <c r="C28" i="1"/>
  <c r="C27" i="1"/>
  <c r="O84" i="1" l="1"/>
  <c r="O86" i="1"/>
  <c r="O80" i="1"/>
  <c r="O78" i="1"/>
  <c r="O74" i="1"/>
  <c r="O72" i="1"/>
  <c r="O68" i="1"/>
  <c r="O76" i="1"/>
  <c r="O23" i="1"/>
  <c r="O19" i="1"/>
  <c r="O17" i="1"/>
  <c r="O15" i="1"/>
  <c r="O13" i="1"/>
  <c r="O11" i="1"/>
  <c r="O9" i="1"/>
  <c r="O7" i="1"/>
  <c r="O3" i="1"/>
  <c r="O25" i="1"/>
  <c r="O21" i="1"/>
  <c r="O5" i="1"/>
</calcChain>
</file>

<file path=xl/sharedStrings.xml><?xml version="1.0" encoding="utf-8"?>
<sst xmlns="http://schemas.openxmlformats.org/spreadsheetml/2006/main" count="200" uniqueCount="51">
  <si>
    <t>Bases</t>
  </si>
  <si>
    <t>Treino/teste</t>
  </si>
  <si>
    <t>Média Base</t>
  </si>
  <si>
    <t>Média Experimentos</t>
  </si>
  <si>
    <r>
      <t xml:space="preserve">HOG_128_16x16  </t>
    </r>
    <r>
      <rPr>
        <sz val="10"/>
        <color theme="1"/>
        <rFont val="Aptos Narrow"/>
        <family val="2"/>
        <scheme val="minor"/>
      </rPr>
      <t>(1765)</t>
    </r>
  </si>
  <si>
    <t>70/30</t>
  </si>
  <si>
    <t>10-Fold CV</t>
  </si>
  <si>
    <r>
      <t xml:space="preserve">HOG_128_20x20 </t>
    </r>
    <r>
      <rPr>
        <sz val="10"/>
        <color theme="1"/>
        <rFont val="Aptos Narrow"/>
        <family val="2"/>
        <scheme val="minor"/>
      </rPr>
      <t>(901)</t>
    </r>
  </si>
  <si>
    <r>
      <t>HOG_256_16x16</t>
    </r>
    <r>
      <rPr>
        <sz val="10"/>
        <color theme="1"/>
        <rFont val="Aptos Narrow"/>
        <family val="2"/>
        <scheme val="minor"/>
      </rPr>
      <t xml:space="preserve">  (8101)</t>
    </r>
  </si>
  <si>
    <r>
      <t xml:space="preserve">HOG_256_20x20 </t>
    </r>
    <r>
      <rPr>
        <sz val="10"/>
        <color theme="1"/>
        <rFont val="Aptos Narrow"/>
        <family val="2"/>
        <scheme val="minor"/>
      </rPr>
      <t>(4357)</t>
    </r>
  </si>
  <si>
    <r>
      <t xml:space="preserve">CNN_VGG16_128_max </t>
    </r>
    <r>
      <rPr>
        <sz val="10"/>
        <color theme="1"/>
        <rFont val="Aptos Narrow"/>
        <family val="2"/>
        <scheme val="minor"/>
      </rPr>
      <t>(514)</t>
    </r>
  </si>
  <si>
    <r>
      <t xml:space="preserve">CNN_VGG16_128_avg </t>
    </r>
    <r>
      <rPr>
        <sz val="10"/>
        <color theme="1"/>
        <rFont val="Aptos Narrow"/>
        <family val="2"/>
        <scheme val="minor"/>
      </rPr>
      <t>(514)</t>
    </r>
  </si>
  <si>
    <r>
      <t xml:space="preserve">PCA_CNN_VGG16_256_max </t>
    </r>
    <r>
      <rPr>
        <sz val="10"/>
        <color theme="1"/>
        <rFont val="Aptos Narrow"/>
        <family val="2"/>
        <scheme val="minor"/>
      </rPr>
      <t>(514)</t>
    </r>
  </si>
  <si>
    <r>
      <t xml:space="preserve">PCA_CNN_VGG16_256_avg </t>
    </r>
    <r>
      <rPr>
        <sz val="10"/>
        <color theme="1"/>
        <rFont val="Aptos Narrow"/>
        <family val="2"/>
        <scheme val="minor"/>
      </rPr>
      <t>(514)</t>
    </r>
  </si>
  <si>
    <r>
      <t xml:space="preserve">PCA_CNN_VGG19_128_max </t>
    </r>
    <r>
      <rPr>
        <sz val="10"/>
        <color theme="1"/>
        <rFont val="Aptos Narrow"/>
        <family val="2"/>
        <scheme val="minor"/>
      </rPr>
      <t>(514)</t>
    </r>
  </si>
  <si>
    <r>
      <t xml:space="preserve">PCA_CNN_VGG19_128_avg </t>
    </r>
    <r>
      <rPr>
        <sz val="10"/>
        <color theme="1"/>
        <rFont val="Aptos Narrow"/>
        <family val="2"/>
        <scheme val="minor"/>
      </rPr>
      <t>(514)</t>
    </r>
  </si>
  <si>
    <r>
      <t xml:space="preserve">PCA_CNN_VGG19_256_max </t>
    </r>
    <r>
      <rPr>
        <sz val="10"/>
        <color theme="1"/>
        <rFont val="Aptos Narrow"/>
        <family val="2"/>
        <scheme val="minor"/>
      </rPr>
      <t>(514)</t>
    </r>
  </si>
  <si>
    <r>
      <t xml:space="preserve">PCA_CNN_VGG19_256_avg </t>
    </r>
    <r>
      <rPr>
        <sz val="10"/>
        <color theme="1"/>
        <rFont val="Aptos Narrow"/>
        <family val="2"/>
        <scheme val="minor"/>
      </rPr>
      <t>(514)</t>
    </r>
  </si>
  <si>
    <t>MÉDIA ==&gt;</t>
  </si>
  <si>
    <t>DESVIO PADRÃO ==&gt;</t>
  </si>
  <si>
    <t>Árvore de Decisão (Acurácia)</t>
  </si>
  <si>
    <t xml:space="preserve">md=2 </t>
  </si>
  <si>
    <t xml:space="preserve">md=3 </t>
  </si>
  <si>
    <t>md=4</t>
  </si>
  <si>
    <t>md=5</t>
  </si>
  <si>
    <t>md=6</t>
  </si>
  <si>
    <t>md=7</t>
  </si>
  <si>
    <t>md=8</t>
  </si>
  <si>
    <t>md=9</t>
  </si>
  <si>
    <t>md= 10</t>
  </si>
  <si>
    <t>md= 11</t>
  </si>
  <si>
    <t>md= 12</t>
  </si>
  <si>
    <t>Naive Bayes (Acurácia)</t>
  </si>
  <si>
    <t>GaussianNB</t>
  </si>
  <si>
    <t>MultinomialNB</t>
  </si>
  <si>
    <t>ComplementNB</t>
  </si>
  <si>
    <t>Média</t>
  </si>
  <si>
    <t>Medía Bases</t>
  </si>
  <si>
    <r>
      <t xml:space="preserve">CNN_VGG16_256_max  </t>
    </r>
    <r>
      <rPr>
        <sz val="10"/>
        <color theme="1"/>
        <rFont val="Aptos Narrow"/>
        <family val="2"/>
        <scheme val="minor"/>
      </rPr>
      <t>(512)</t>
    </r>
  </si>
  <si>
    <r>
      <t xml:space="preserve">CNN_VGG16_256_avg </t>
    </r>
    <r>
      <rPr>
        <sz val="10"/>
        <color theme="1"/>
        <rFont val="Aptos Narrow"/>
        <family val="2"/>
        <scheme val="minor"/>
      </rPr>
      <t>(512)</t>
    </r>
  </si>
  <si>
    <r>
      <t xml:space="preserve">CNN_VGG19_128_max </t>
    </r>
    <r>
      <rPr>
        <sz val="10"/>
        <color theme="1"/>
        <rFont val="Aptos Narrow"/>
        <family val="2"/>
        <scheme val="minor"/>
      </rPr>
      <t xml:space="preserve">  (512)</t>
    </r>
  </si>
  <si>
    <r>
      <t xml:space="preserve">CNN_VGG19_256_max   </t>
    </r>
    <r>
      <rPr>
        <sz val="10"/>
        <color theme="1"/>
        <rFont val="Aptos Narrow"/>
        <family val="2"/>
        <scheme val="minor"/>
      </rPr>
      <t>(512)</t>
    </r>
  </si>
  <si>
    <r>
      <t xml:space="preserve">CNN_VGG19_128_avg   </t>
    </r>
    <r>
      <rPr>
        <sz val="10"/>
        <color theme="1"/>
        <rFont val="Aptos Narrow"/>
        <family val="2"/>
        <scheme val="minor"/>
      </rPr>
      <t>(512)</t>
    </r>
  </si>
  <si>
    <r>
      <t xml:space="preserve">CNN_VGG19_256_avg  </t>
    </r>
    <r>
      <rPr>
        <sz val="10"/>
        <color theme="1"/>
        <rFont val="Aptos Narrow"/>
        <family val="2"/>
        <scheme val="minor"/>
      </rPr>
      <t>(512)</t>
    </r>
  </si>
  <si>
    <r>
      <t xml:space="preserve">PCA_CNN_VGG16_256_max </t>
    </r>
    <r>
      <rPr>
        <sz val="10"/>
        <color theme="1"/>
        <rFont val="Aptos Narrow"/>
        <family val="2"/>
        <scheme val="minor"/>
      </rPr>
      <t>(10)</t>
    </r>
  </si>
  <si>
    <r>
      <t xml:space="preserve">PCA_CNN_VGG16_256_avg </t>
    </r>
    <r>
      <rPr>
        <sz val="10"/>
        <color theme="1"/>
        <rFont val="Aptos Narrow"/>
        <family val="2"/>
        <scheme val="minor"/>
      </rPr>
      <t>(10)</t>
    </r>
  </si>
  <si>
    <r>
      <t xml:space="preserve">PCA_CNN_VGG19_128_max </t>
    </r>
    <r>
      <rPr>
        <sz val="10"/>
        <color theme="1"/>
        <rFont val="Aptos Narrow"/>
        <family val="2"/>
        <scheme val="minor"/>
      </rPr>
      <t>(10)</t>
    </r>
  </si>
  <si>
    <r>
      <t xml:space="preserve">PCA_CNN_VGG19_128_avg </t>
    </r>
    <r>
      <rPr>
        <sz val="10"/>
        <color theme="1"/>
        <rFont val="Aptos Narrow"/>
        <family val="2"/>
        <scheme val="minor"/>
      </rPr>
      <t>(10)</t>
    </r>
  </si>
  <si>
    <r>
      <t xml:space="preserve">PCA_CNN_VGG19_256_max </t>
    </r>
    <r>
      <rPr>
        <sz val="10"/>
        <color theme="1"/>
        <rFont val="Aptos Narrow"/>
        <family val="2"/>
        <scheme val="minor"/>
      </rPr>
      <t>(10)</t>
    </r>
  </si>
  <si>
    <r>
      <t xml:space="preserve">PCA_CNN_VGG19_256_avg </t>
    </r>
    <r>
      <rPr>
        <sz val="10"/>
        <color theme="1"/>
        <rFont val="Aptos Narrow"/>
        <family val="2"/>
        <scheme val="minor"/>
      </rPr>
      <t>(10)</t>
    </r>
  </si>
  <si>
    <t>97.49%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</si>
</sst>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3" borderId="1" xfId="0" applyFont="1" applyFill="1" applyBorder="1"/>
    <xf numFmtId="10" fontId="5" fillId="3" borderId="1" xfId="1" applyNumberFormat="1" applyFont="1" applyFill="1" applyBorder="1" applyAlignment="1">
      <alignment horizontal="center"/>
    </xf>
    <xf numFmtId="10" fontId="5" fillId="3" borderId="2" xfId="1" applyNumberFormat="1" applyFon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5" fillId="0" borderId="1" xfId="0" applyFont="1" applyBorder="1"/>
    <xf numFmtId="10" fontId="5" fillId="4" borderId="1" xfId="1" applyNumberFormat="1" applyFont="1" applyFill="1" applyBorder="1" applyAlignment="1">
      <alignment horizontal="center"/>
    </xf>
    <xf numFmtId="10" fontId="5" fillId="4" borderId="2" xfId="1" applyNumberFormat="1" applyFont="1" applyFill="1" applyBorder="1" applyAlignment="1">
      <alignment horizontal="center"/>
    </xf>
    <xf numFmtId="10" fontId="5" fillId="0" borderId="1" xfId="1" applyNumberFormat="1" applyFont="1" applyBorder="1" applyAlignment="1">
      <alignment horizontal="center"/>
    </xf>
    <xf numFmtId="10" fontId="5" fillId="0" borderId="2" xfId="1" applyNumberFormat="1" applyFont="1" applyBorder="1" applyAlignment="1">
      <alignment horizontal="center"/>
    </xf>
    <xf numFmtId="10" fontId="5" fillId="5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10" fontId="5" fillId="0" borderId="3" xfId="1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/>
    </xf>
    <xf numFmtId="10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0" fontId="2" fillId="4" borderId="3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0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0" fontId="7" fillId="3" borderId="1" xfId="1" applyNumberFormat="1" applyFont="1" applyFill="1" applyBorder="1" applyAlignment="1">
      <alignment horizontal="center"/>
    </xf>
    <xf numFmtId="10" fontId="7" fillId="3" borderId="2" xfId="1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79CC2-D2BF-4D33-82A3-B1BD0AD361D9}">
  <dimension ref="A1:P93"/>
  <sheetViews>
    <sheetView tabSelected="1" topLeftCell="A51" zoomScale="85" zoomScaleNormal="85" workbookViewId="0">
      <selection activeCell="J36" sqref="J36:J59"/>
    </sheetView>
  </sheetViews>
  <sheetFormatPr defaultRowHeight="14.4" x14ac:dyDescent="0.3"/>
  <cols>
    <col min="1" max="1" width="27.6640625" bestFit="1" customWidth="1"/>
    <col min="2" max="2" width="12.109375" bestFit="1" customWidth="1"/>
    <col min="3" max="9" width="14.77734375" customWidth="1"/>
    <col min="10" max="10" width="25.77734375" customWidth="1"/>
    <col min="11" max="13" width="14.77734375" customWidth="1"/>
    <col min="14" max="14" width="20" bestFit="1" customWidth="1"/>
    <col min="15" max="15" width="20.77734375" customWidth="1"/>
  </cols>
  <sheetData>
    <row r="1" spans="1:15" ht="15.6" x14ac:dyDescent="0.3">
      <c r="A1" s="1"/>
      <c r="B1" s="1"/>
      <c r="C1" s="16" t="s">
        <v>20</v>
      </c>
      <c r="D1" s="16"/>
      <c r="E1" s="16"/>
      <c r="F1" s="16"/>
      <c r="G1" s="16"/>
      <c r="H1" s="16"/>
      <c r="I1" s="16"/>
      <c r="J1" s="16"/>
      <c r="K1" s="16"/>
      <c r="L1" s="16"/>
    </row>
    <row r="2" spans="1:15" ht="15.6" x14ac:dyDescent="0.3">
      <c r="A2" s="1" t="s">
        <v>0</v>
      </c>
      <c r="B2" s="1" t="s">
        <v>1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2" t="s">
        <v>2</v>
      </c>
      <c r="O2" s="1" t="s">
        <v>3</v>
      </c>
    </row>
    <row r="3" spans="1:15" x14ac:dyDescent="0.3">
      <c r="A3" s="18" t="s">
        <v>4</v>
      </c>
      <c r="B3" s="3" t="s">
        <v>5</v>
      </c>
      <c r="C3" s="4">
        <v>0.28449999999999998</v>
      </c>
      <c r="D3" s="4">
        <v>0.27610000000000001</v>
      </c>
      <c r="E3" s="4">
        <v>0.30120000000000002</v>
      </c>
      <c r="F3" s="4">
        <v>0.2928</v>
      </c>
      <c r="G3" s="4">
        <v>0.30959999999999999</v>
      </c>
      <c r="H3" s="4">
        <v>0.3054</v>
      </c>
      <c r="I3" s="4">
        <v>0.31790000000000002</v>
      </c>
      <c r="J3" s="4">
        <v>0.2636</v>
      </c>
      <c r="K3" s="5">
        <v>0.2928</v>
      </c>
      <c r="L3" s="5">
        <v>0.27189999999999998</v>
      </c>
      <c r="M3" s="5">
        <v>0.2928</v>
      </c>
      <c r="N3" s="6">
        <f>MEDIAN(C3:M3)</f>
        <v>0.2928</v>
      </c>
      <c r="O3" s="21">
        <f>AVERAGE(N3:N4)</f>
        <v>0.30615000000000003</v>
      </c>
    </row>
    <row r="4" spans="1:15" x14ac:dyDescent="0.3">
      <c r="A4" s="18"/>
      <c r="B4" s="3" t="s">
        <v>6</v>
      </c>
      <c r="C4" s="4">
        <v>0.31950000000000001</v>
      </c>
      <c r="D4" s="4">
        <v>0.2868</v>
      </c>
      <c r="E4" s="4">
        <v>0.32329999999999998</v>
      </c>
      <c r="F4" s="4">
        <v>0.30070000000000002</v>
      </c>
      <c r="G4" s="4">
        <v>0.31059999999999999</v>
      </c>
      <c r="H4" s="4">
        <v>0.3382</v>
      </c>
      <c r="I4" s="4">
        <v>0.33560000000000001</v>
      </c>
      <c r="J4" s="4">
        <v>0.32179999999999997</v>
      </c>
      <c r="K4" s="5">
        <v>0.33050000000000002</v>
      </c>
      <c r="L4" s="5">
        <v>0.31919999999999998</v>
      </c>
      <c r="M4" s="5">
        <v>0.31929999999999997</v>
      </c>
      <c r="N4" s="6">
        <f t="shared" ref="N4:N26" si="0">MEDIAN(C4:M4)</f>
        <v>0.31950000000000001</v>
      </c>
      <c r="O4" s="22"/>
    </row>
    <row r="5" spans="1:15" x14ac:dyDescent="0.3">
      <c r="A5" s="19" t="s">
        <v>7</v>
      </c>
      <c r="B5" s="7" t="s">
        <v>5</v>
      </c>
      <c r="C5" s="8">
        <v>0.28089999999999998</v>
      </c>
      <c r="D5" s="8">
        <v>0.28870000000000001</v>
      </c>
      <c r="E5" s="8">
        <v>0.2928</v>
      </c>
      <c r="F5" s="8">
        <v>0.25519999999999998</v>
      </c>
      <c r="G5" s="8">
        <v>0.28029999999999999</v>
      </c>
      <c r="H5" s="8">
        <v>0.30120000000000002</v>
      </c>
      <c r="I5" s="8">
        <v>0.31380000000000002</v>
      </c>
      <c r="J5" s="8">
        <v>0.26769999999999999</v>
      </c>
      <c r="K5" s="9">
        <v>0.28449999999999998</v>
      </c>
      <c r="L5" s="9">
        <v>0.30959999999999999</v>
      </c>
      <c r="M5" s="9">
        <v>0.2928</v>
      </c>
      <c r="N5" s="6">
        <f t="shared" si="0"/>
        <v>0.28870000000000001</v>
      </c>
      <c r="O5" s="23">
        <f>AVERAGE(N5:N6)</f>
        <v>0.30910000000000004</v>
      </c>
    </row>
    <row r="6" spans="1:15" x14ac:dyDescent="0.3">
      <c r="A6" s="19"/>
      <c r="B6" s="7" t="s">
        <v>6</v>
      </c>
      <c r="C6" s="10">
        <v>0.3296</v>
      </c>
      <c r="D6" s="10">
        <v>0.34849999999999998</v>
      </c>
      <c r="E6" s="10">
        <v>0.35720000000000002</v>
      </c>
      <c r="F6" s="10">
        <v>0.34589999999999999</v>
      </c>
      <c r="G6" s="10">
        <v>0.32819999999999999</v>
      </c>
      <c r="H6" s="10">
        <v>0.317</v>
      </c>
      <c r="I6" s="10">
        <v>0.31319999999999998</v>
      </c>
      <c r="J6" s="10">
        <v>0.31330000000000002</v>
      </c>
      <c r="K6" s="11">
        <v>0.33450000000000002</v>
      </c>
      <c r="L6" s="11">
        <v>0.32950000000000002</v>
      </c>
      <c r="M6" s="11">
        <v>0.32440000000000002</v>
      </c>
      <c r="N6" s="6">
        <f t="shared" si="0"/>
        <v>0.32950000000000002</v>
      </c>
      <c r="O6" s="24"/>
    </row>
    <row r="7" spans="1:15" x14ac:dyDescent="0.3">
      <c r="A7" s="18" t="s">
        <v>8</v>
      </c>
      <c r="B7" s="3" t="s">
        <v>5</v>
      </c>
      <c r="C7" s="4">
        <v>0.34310000000000002</v>
      </c>
      <c r="D7" s="4">
        <v>0.3221</v>
      </c>
      <c r="E7" s="4">
        <v>0.35949999999999999</v>
      </c>
      <c r="F7" s="4">
        <v>0.2636</v>
      </c>
      <c r="G7" s="4">
        <v>0.28029999999999999</v>
      </c>
      <c r="H7" s="4">
        <v>0.27189999999999998</v>
      </c>
      <c r="I7" s="4">
        <v>0.251</v>
      </c>
      <c r="J7" s="4">
        <v>0.26769999999999999</v>
      </c>
      <c r="K7" s="5">
        <v>0.25940000000000002</v>
      </c>
      <c r="L7" s="5">
        <v>0.2636</v>
      </c>
      <c r="M7" s="5">
        <v>0.3054</v>
      </c>
      <c r="N7" s="6">
        <f t="shared" si="0"/>
        <v>0.27189999999999998</v>
      </c>
      <c r="O7" s="21">
        <f>AVERAGE(N7:N8)</f>
        <v>0.29879999999999995</v>
      </c>
    </row>
    <row r="8" spans="1:15" x14ac:dyDescent="0.3">
      <c r="A8" s="18"/>
      <c r="B8" s="3" t="s">
        <v>6</v>
      </c>
      <c r="C8" s="4">
        <v>0.35089999999999999</v>
      </c>
      <c r="D8" s="4">
        <v>0.32569999999999999</v>
      </c>
      <c r="E8" s="4">
        <v>0.33589999999999998</v>
      </c>
      <c r="F8" s="4">
        <v>0.32840000000000003</v>
      </c>
      <c r="G8" s="4">
        <v>0.3221</v>
      </c>
      <c r="H8" s="4">
        <v>0.31830000000000003</v>
      </c>
      <c r="I8" s="4">
        <v>0.31209999999999999</v>
      </c>
      <c r="J8" s="4">
        <v>0.31190000000000001</v>
      </c>
      <c r="K8" s="5">
        <v>0.33329999999999999</v>
      </c>
      <c r="L8" s="5">
        <v>0.33579999999999999</v>
      </c>
      <c r="M8" s="5">
        <v>0.32450000000000001</v>
      </c>
      <c r="N8" s="6">
        <f t="shared" si="0"/>
        <v>0.32569999999999999</v>
      </c>
      <c r="O8" s="22"/>
    </row>
    <row r="9" spans="1:15" x14ac:dyDescent="0.3">
      <c r="A9" s="19" t="s">
        <v>9</v>
      </c>
      <c r="B9" s="7" t="s">
        <v>5</v>
      </c>
      <c r="C9" s="8">
        <v>0.3054</v>
      </c>
      <c r="D9" s="8">
        <v>0.26769999999999999</v>
      </c>
      <c r="E9" s="8">
        <v>0.2636</v>
      </c>
      <c r="F9" s="8">
        <v>0.28449999999999998</v>
      </c>
      <c r="G9" s="8">
        <v>0.2384</v>
      </c>
      <c r="H9" s="8">
        <v>0.28449999999999998</v>
      </c>
      <c r="I9" s="8">
        <v>0.28449999999999998</v>
      </c>
      <c r="J9" s="8">
        <v>0.28029999999999999</v>
      </c>
      <c r="K9" s="9">
        <v>0.27189999999999998</v>
      </c>
      <c r="L9" s="11">
        <v>0.25940000000000002</v>
      </c>
      <c r="M9" s="9">
        <v>0.28870000000000001</v>
      </c>
      <c r="N9" s="6">
        <f t="shared" si="0"/>
        <v>0.28029999999999999</v>
      </c>
      <c r="O9" s="23">
        <f>AVERAGE(N9:N10)</f>
        <v>0.29420000000000002</v>
      </c>
    </row>
    <row r="10" spans="1:15" x14ac:dyDescent="0.3">
      <c r="A10" s="19"/>
      <c r="B10" s="7" t="s">
        <v>6</v>
      </c>
      <c r="C10" s="10">
        <v>0.28170000000000001</v>
      </c>
      <c r="D10" s="10">
        <v>0.29799999999999999</v>
      </c>
      <c r="E10" s="10">
        <v>0.32319999999999999</v>
      </c>
      <c r="F10" s="10">
        <v>0.3271</v>
      </c>
      <c r="G10" s="10">
        <v>0.32450000000000001</v>
      </c>
      <c r="H10" s="10">
        <v>0.30680000000000002</v>
      </c>
      <c r="I10" s="10">
        <v>0.308</v>
      </c>
      <c r="J10" s="10">
        <v>0.31409999999999999</v>
      </c>
      <c r="K10" s="11">
        <v>0.29670000000000002</v>
      </c>
      <c r="L10" s="14">
        <v>0.30809999999999998</v>
      </c>
      <c r="M10" s="11">
        <v>0.31940000000000002</v>
      </c>
      <c r="N10" s="6">
        <f t="shared" si="0"/>
        <v>0.30809999999999998</v>
      </c>
      <c r="O10" s="24"/>
    </row>
    <row r="11" spans="1:15" x14ac:dyDescent="0.3">
      <c r="A11" s="18" t="s">
        <v>10</v>
      </c>
      <c r="B11" s="3" t="s">
        <v>5</v>
      </c>
      <c r="C11" s="4">
        <v>0.62760000000000005</v>
      </c>
      <c r="D11" s="4">
        <v>0.74050000000000005</v>
      </c>
      <c r="E11" s="4">
        <v>0.82840000000000003</v>
      </c>
      <c r="F11" s="4">
        <v>0.79490000000000005</v>
      </c>
      <c r="G11" s="4">
        <v>0.79069999999999996</v>
      </c>
      <c r="H11" s="4">
        <v>0.78659999999999997</v>
      </c>
      <c r="I11" s="4">
        <v>0.82840000000000003</v>
      </c>
      <c r="J11" s="4">
        <v>0.81169999999999998</v>
      </c>
      <c r="K11" s="4">
        <v>0.79069999999999996</v>
      </c>
      <c r="L11" s="4">
        <v>0.80330000000000001</v>
      </c>
      <c r="M11" s="4">
        <v>0.78659999999999997</v>
      </c>
      <c r="N11" s="6">
        <f t="shared" si="0"/>
        <v>0.79069999999999996</v>
      </c>
      <c r="O11" s="21">
        <f>AVERAGE(N11:N12)</f>
        <v>0.81040000000000001</v>
      </c>
    </row>
    <row r="12" spans="1:15" x14ac:dyDescent="0.3">
      <c r="A12" s="18"/>
      <c r="B12" s="3" t="s">
        <v>6</v>
      </c>
      <c r="C12" s="4">
        <v>0.67810000000000004</v>
      </c>
      <c r="D12" s="4">
        <v>0.77110000000000001</v>
      </c>
      <c r="E12" s="4">
        <v>0.82889999999999997</v>
      </c>
      <c r="F12" s="4">
        <v>0.83399999999999996</v>
      </c>
      <c r="G12" s="4">
        <v>0.83009999999999995</v>
      </c>
      <c r="H12" s="4">
        <v>0.82889999999999997</v>
      </c>
      <c r="I12" s="4">
        <v>0.8226</v>
      </c>
      <c r="J12" s="4">
        <v>0.83389999999999997</v>
      </c>
      <c r="K12" s="4">
        <v>0.8327</v>
      </c>
      <c r="L12" s="4">
        <v>0.8327</v>
      </c>
      <c r="M12" s="4">
        <v>0.8327</v>
      </c>
      <c r="N12" s="6">
        <f t="shared" si="0"/>
        <v>0.83009999999999995</v>
      </c>
      <c r="O12" s="22"/>
    </row>
    <row r="13" spans="1:15" x14ac:dyDescent="0.3">
      <c r="A13" s="19" t="s">
        <v>11</v>
      </c>
      <c r="B13" s="7" t="s">
        <v>5</v>
      </c>
      <c r="C13" s="10">
        <v>0.6694</v>
      </c>
      <c r="D13" s="10">
        <v>0.76559999999999995</v>
      </c>
      <c r="E13" s="10">
        <v>0.79910000000000003</v>
      </c>
      <c r="F13" s="10">
        <v>0.82420000000000004</v>
      </c>
      <c r="G13" s="10">
        <v>0.81169999999999998</v>
      </c>
      <c r="H13" s="10">
        <v>0.82840000000000003</v>
      </c>
      <c r="I13" s="10">
        <v>0.84099999999999997</v>
      </c>
      <c r="J13" s="10">
        <v>0.84099999999999997</v>
      </c>
      <c r="K13" s="10">
        <v>0.83679999999999999</v>
      </c>
      <c r="L13" s="10">
        <v>0.81589999999999996</v>
      </c>
      <c r="M13" s="10">
        <v>0.83260000000000001</v>
      </c>
      <c r="N13" s="6">
        <f t="shared" si="0"/>
        <v>0.82420000000000004</v>
      </c>
      <c r="O13" s="23">
        <f>AVERAGE(N13:N14)</f>
        <v>0.83850000000000002</v>
      </c>
    </row>
    <row r="14" spans="1:15" x14ac:dyDescent="0.3">
      <c r="A14" s="19"/>
      <c r="B14" s="7" t="s">
        <v>6</v>
      </c>
      <c r="C14" s="10">
        <v>0.74080000000000001</v>
      </c>
      <c r="D14" s="10">
        <v>0.8175</v>
      </c>
      <c r="E14" s="10">
        <v>0.83640000000000003</v>
      </c>
      <c r="F14" s="10">
        <v>0.8528</v>
      </c>
      <c r="G14" s="10">
        <v>0.8528</v>
      </c>
      <c r="H14" s="10">
        <v>0.85650000000000004</v>
      </c>
      <c r="I14" s="10">
        <v>0.86529999999999996</v>
      </c>
      <c r="J14" s="10">
        <v>0.85780000000000001</v>
      </c>
      <c r="K14" s="10">
        <v>0.85529999999999995</v>
      </c>
      <c r="L14" s="10">
        <v>0.85399999999999998</v>
      </c>
      <c r="M14" s="10">
        <v>0.84899999999999998</v>
      </c>
      <c r="N14" s="6">
        <f t="shared" si="0"/>
        <v>0.8528</v>
      </c>
      <c r="O14" s="24"/>
    </row>
    <row r="15" spans="1:15" x14ac:dyDescent="0.3">
      <c r="A15" s="18" t="s">
        <v>12</v>
      </c>
      <c r="B15" s="3" t="s">
        <v>5</v>
      </c>
      <c r="C15" s="4">
        <v>0.94140000000000001</v>
      </c>
      <c r="D15" s="4">
        <v>0.97070000000000001</v>
      </c>
      <c r="E15" s="4">
        <v>0.97070000000000001</v>
      </c>
      <c r="F15" s="4">
        <v>0.96230000000000004</v>
      </c>
      <c r="G15" s="4">
        <v>0.96650000000000003</v>
      </c>
      <c r="H15" s="4">
        <v>0.96650000000000003</v>
      </c>
      <c r="I15" s="4">
        <v>0.96650000000000003</v>
      </c>
      <c r="J15" s="4">
        <v>0.97070000000000001</v>
      </c>
      <c r="K15" s="4">
        <v>0.96650000000000003</v>
      </c>
      <c r="L15" s="4">
        <v>0.97070000000000001</v>
      </c>
      <c r="M15" s="4">
        <v>0.96230000000000004</v>
      </c>
      <c r="N15" s="6">
        <f t="shared" si="0"/>
        <v>0.96650000000000003</v>
      </c>
      <c r="O15" s="21">
        <f>AVERAGE(N15:N16)</f>
        <v>0.96310000000000007</v>
      </c>
    </row>
    <row r="16" spans="1:15" x14ac:dyDescent="0.3">
      <c r="A16" s="18"/>
      <c r="B16" s="3" t="s">
        <v>6</v>
      </c>
      <c r="C16" s="4">
        <v>0.94330000000000003</v>
      </c>
      <c r="D16" s="4">
        <v>0.94589999999999996</v>
      </c>
      <c r="E16" s="4">
        <v>0.95840000000000003</v>
      </c>
      <c r="F16" s="4">
        <v>0.9597</v>
      </c>
      <c r="G16" s="4">
        <v>0.96220000000000006</v>
      </c>
      <c r="H16" s="4">
        <v>0.9647</v>
      </c>
      <c r="I16" s="4">
        <v>0.96220000000000006</v>
      </c>
      <c r="J16" s="4">
        <v>0.96220000000000006</v>
      </c>
      <c r="K16" s="4">
        <v>0.95840000000000003</v>
      </c>
      <c r="L16" s="4">
        <v>0.95840000000000003</v>
      </c>
      <c r="M16" s="4">
        <v>0.9647</v>
      </c>
      <c r="N16" s="6">
        <f t="shared" si="0"/>
        <v>0.9597</v>
      </c>
      <c r="O16" s="22"/>
    </row>
    <row r="17" spans="1:15" x14ac:dyDescent="0.3">
      <c r="A17" s="19" t="s">
        <v>13</v>
      </c>
      <c r="B17" s="7" t="s">
        <v>5</v>
      </c>
      <c r="C17" s="8">
        <v>0.9456</v>
      </c>
      <c r="D17" s="8">
        <v>0.95809999999999995</v>
      </c>
      <c r="E17" s="8">
        <v>0.96230000000000004</v>
      </c>
      <c r="F17" s="8">
        <v>0.96650000000000003</v>
      </c>
      <c r="G17" s="8">
        <v>0.96650000000000003</v>
      </c>
      <c r="H17" s="8">
        <v>0.96650000000000003</v>
      </c>
      <c r="I17" s="8">
        <v>0.96230000000000004</v>
      </c>
      <c r="J17" s="8">
        <v>0.96230000000000004</v>
      </c>
      <c r="K17" s="8">
        <v>0.96650000000000003</v>
      </c>
      <c r="L17" s="8">
        <v>0.96230000000000004</v>
      </c>
      <c r="M17" s="8">
        <v>0.96230000000000004</v>
      </c>
      <c r="N17" s="6">
        <f t="shared" si="0"/>
        <v>0.96230000000000004</v>
      </c>
      <c r="O17" s="23">
        <f>AVERAGE(N17:N18)</f>
        <v>0.9698</v>
      </c>
    </row>
    <row r="18" spans="1:15" x14ac:dyDescent="0.3">
      <c r="A18" s="19"/>
      <c r="B18" s="7" t="s">
        <v>6</v>
      </c>
      <c r="C18" s="10">
        <v>0.94969999999999999</v>
      </c>
      <c r="D18" s="10">
        <v>0.96850000000000003</v>
      </c>
      <c r="E18" s="10">
        <v>0.97729999999999995</v>
      </c>
      <c r="F18" s="10">
        <v>0.97729999999999995</v>
      </c>
      <c r="G18" s="10">
        <v>0.97860000000000003</v>
      </c>
      <c r="H18" s="10">
        <v>0.98109999999999997</v>
      </c>
      <c r="I18" s="10">
        <v>0.9748</v>
      </c>
      <c r="J18" s="10">
        <v>0.97729999999999995</v>
      </c>
      <c r="K18" s="10">
        <v>0.97860000000000003</v>
      </c>
      <c r="L18" s="10">
        <v>0.97599999999999998</v>
      </c>
      <c r="M18" s="10">
        <v>0.97860000000000003</v>
      </c>
      <c r="N18" s="6">
        <f t="shared" si="0"/>
        <v>0.97729999999999995</v>
      </c>
      <c r="O18" s="24"/>
    </row>
    <row r="19" spans="1:15" x14ac:dyDescent="0.3">
      <c r="A19" s="18" t="s">
        <v>14</v>
      </c>
      <c r="B19" s="3" t="s">
        <v>5</v>
      </c>
      <c r="C19" s="4">
        <v>0.69030000000000002</v>
      </c>
      <c r="D19" s="4">
        <v>0.89949999999999997</v>
      </c>
      <c r="E19" s="4">
        <v>0.90369999999999995</v>
      </c>
      <c r="F19" s="4">
        <v>0.92879999999999996</v>
      </c>
      <c r="G19" s="4">
        <v>0.92459999999999998</v>
      </c>
      <c r="H19" s="4">
        <v>0.90790000000000004</v>
      </c>
      <c r="I19" s="4">
        <v>0.92049999999999998</v>
      </c>
      <c r="J19" s="4">
        <v>0.92459999999999998</v>
      </c>
      <c r="K19" s="4">
        <v>0.92049999999999998</v>
      </c>
      <c r="L19" s="4">
        <v>0.9163</v>
      </c>
      <c r="M19" s="4">
        <v>0.90369999999999995</v>
      </c>
      <c r="N19" s="6">
        <f t="shared" si="0"/>
        <v>0.9163</v>
      </c>
      <c r="O19" s="21">
        <f>AVERAGE(N19:N20)</f>
        <v>0.90775000000000006</v>
      </c>
    </row>
    <row r="20" spans="1:15" x14ac:dyDescent="0.3">
      <c r="A20" s="18"/>
      <c r="B20" s="3" t="s">
        <v>6</v>
      </c>
      <c r="C20" s="4">
        <v>0.67659999999999998</v>
      </c>
      <c r="D20" s="4">
        <v>0.89170000000000005</v>
      </c>
      <c r="E20" s="4">
        <v>0.88660000000000005</v>
      </c>
      <c r="F20" s="4">
        <v>0.89039999999999997</v>
      </c>
      <c r="G20" s="4">
        <v>0.89800000000000002</v>
      </c>
      <c r="H20" s="4">
        <v>0.90549999999999997</v>
      </c>
      <c r="I20" s="4">
        <v>0.8992</v>
      </c>
      <c r="J20" s="4">
        <v>0.91810000000000003</v>
      </c>
      <c r="K20" s="4">
        <v>0.90680000000000005</v>
      </c>
      <c r="L20" s="4">
        <v>0.91180000000000005</v>
      </c>
      <c r="M20" s="4">
        <v>0.9093</v>
      </c>
      <c r="N20" s="6">
        <f t="shared" si="0"/>
        <v>0.8992</v>
      </c>
      <c r="O20" s="22"/>
    </row>
    <row r="21" spans="1:15" x14ac:dyDescent="0.3">
      <c r="A21" s="19" t="s">
        <v>15</v>
      </c>
      <c r="B21" s="7" t="s">
        <v>5</v>
      </c>
      <c r="C21" s="8">
        <v>0.74470000000000003</v>
      </c>
      <c r="D21" s="8">
        <v>0.89949999999999997</v>
      </c>
      <c r="E21" s="8">
        <v>0.9163</v>
      </c>
      <c r="F21" s="8">
        <v>0.9163</v>
      </c>
      <c r="G21" s="8">
        <v>0.90790000000000004</v>
      </c>
      <c r="H21" s="8">
        <v>0.89539999999999997</v>
      </c>
      <c r="I21" s="8">
        <v>0.91210000000000002</v>
      </c>
      <c r="J21" s="8">
        <v>0.90790000000000004</v>
      </c>
      <c r="K21" s="8">
        <v>0.89539999999999997</v>
      </c>
      <c r="L21" s="8">
        <v>0.89539999999999997</v>
      </c>
      <c r="M21" s="8">
        <v>0.91210000000000002</v>
      </c>
      <c r="N21" s="6">
        <f t="shared" si="0"/>
        <v>0.90790000000000004</v>
      </c>
      <c r="O21" s="23">
        <f>AVERAGE(N21:N22)</f>
        <v>0.91179999999999994</v>
      </c>
    </row>
    <row r="22" spans="1:15" x14ac:dyDescent="0.3">
      <c r="A22" s="19"/>
      <c r="B22" s="7" t="s">
        <v>6</v>
      </c>
      <c r="C22" s="10">
        <v>0.72809999999999997</v>
      </c>
      <c r="D22" s="10">
        <v>0.90439999999999998</v>
      </c>
      <c r="E22" s="10">
        <v>0.91439999999999999</v>
      </c>
      <c r="F22" s="10">
        <v>0.91569999999999996</v>
      </c>
      <c r="G22" s="10">
        <v>0.91820000000000002</v>
      </c>
      <c r="H22" s="10">
        <v>0.91820000000000002</v>
      </c>
      <c r="I22" s="10">
        <v>0.91439999999999999</v>
      </c>
      <c r="J22" s="10">
        <v>0.91320000000000001</v>
      </c>
      <c r="K22" s="10">
        <v>0.91820000000000002</v>
      </c>
      <c r="L22" s="10">
        <v>0.91690000000000005</v>
      </c>
      <c r="M22" s="10">
        <v>0.91820000000000002</v>
      </c>
      <c r="N22" s="6">
        <f t="shared" si="0"/>
        <v>0.91569999999999996</v>
      </c>
      <c r="O22" s="24"/>
    </row>
    <row r="23" spans="1:15" x14ac:dyDescent="0.3">
      <c r="A23" s="18" t="s">
        <v>16</v>
      </c>
      <c r="B23" s="3" t="s">
        <v>5</v>
      </c>
      <c r="C23" s="4">
        <v>0.95809999999999995</v>
      </c>
      <c r="D23" s="4">
        <v>0.97489999999999999</v>
      </c>
      <c r="E23" s="4">
        <v>0.95809999999999995</v>
      </c>
      <c r="F23" s="4">
        <v>0.95809999999999995</v>
      </c>
      <c r="G23" s="4">
        <v>0.96230000000000004</v>
      </c>
      <c r="H23" s="4">
        <v>0.96230000000000004</v>
      </c>
      <c r="I23" s="4">
        <v>0.96230000000000004</v>
      </c>
      <c r="J23" s="4">
        <v>0.96230000000000004</v>
      </c>
      <c r="K23" s="4">
        <v>0.97070000000000001</v>
      </c>
      <c r="L23" s="4">
        <v>0.95809999999999995</v>
      </c>
      <c r="M23" s="4">
        <v>0.96230000000000004</v>
      </c>
      <c r="N23" s="6">
        <f t="shared" si="0"/>
        <v>0.96230000000000004</v>
      </c>
      <c r="O23" s="21">
        <f>AVERAGE(N23:N24)</f>
        <v>0.96920000000000006</v>
      </c>
    </row>
    <row r="24" spans="1:15" x14ac:dyDescent="0.3">
      <c r="A24" s="18"/>
      <c r="B24" s="3" t="s">
        <v>6</v>
      </c>
      <c r="C24" s="4">
        <v>0.96850000000000003</v>
      </c>
      <c r="D24" s="4">
        <v>0.97350000000000003</v>
      </c>
      <c r="E24" s="4">
        <v>0.97599999999999998</v>
      </c>
      <c r="F24" s="4">
        <v>0.97729999999999995</v>
      </c>
      <c r="G24" s="4">
        <v>0.97350000000000003</v>
      </c>
      <c r="H24" s="4">
        <v>0.97729999999999995</v>
      </c>
      <c r="I24" s="4">
        <v>0.97729999999999995</v>
      </c>
      <c r="J24" s="4">
        <v>0.97729999999999995</v>
      </c>
      <c r="K24" s="4">
        <v>0.98109999999999997</v>
      </c>
      <c r="L24" s="4">
        <v>0.97599999999999998</v>
      </c>
      <c r="M24" s="4">
        <v>0.97609999999999997</v>
      </c>
      <c r="N24" s="6">
        <f t="shared" si="0"/>
        <v>0.97609999999999997</v>
      </c>
      <c r="O24" s="22"/>
    </row>
    <row r="25" spans="1:15" x14ac:dyDescent="0.3">
      <c r="A25" s="19" t="s">
        <v>17</v>
      </c>
      <c r="B25" s="7" t="s">
        <v>5</v>
      </c>
      <c r="C25" s="8">
        <v>0.93300000000000005</v>
      </c>
      <c r="D25" s="8">
        <v>0.97070000000000001</v>
      </c>
      <c r="E25" s="8">
        <v>0.97070000000000001</v>
      </c>
      <c r="F25" s="8">
        <v>0.97070000000000001</v>
      </c>
      <c r="G25" s="8">
        <v>0.97070000000000001</v>
      </c>
      <c r="H25" s="8">
        <v>0.97070000000000001</v>
      </c>
      <c r="I25" s="8">
        <v>0.97070000000000001</v>
      </c>
      <c r="J25" s="8">
        <v>0.97070000000000001</v>
      </c>
      <c r="K25" s="8">
        <v>0.97070000000000001</v>
      </c>
      <c r="L25" s="8">
        <v>0.97070000000000001</v>
      </c>
      <c r="M25" s="8">
        <v>0.97070000000000001</v>
      </c>
      <c r="N25" s="6">
        <f t="shared" si="0"/>
        <v>0.97070000000000001</v>
      </c>
      <c r="O25" s="23">
        <f>AVERAGE(N25:N26)</f>
        <v>0.97215000000000007</v>
      </c>
    </row>
    <row r="26" spans="1:15" x14ac:dyDescent="0.3">
      <c r="A26" s="19"/>
      <c r="B26" s="7" t="s">
        <v>6</v>
      </c>
      <c r="C26" s="10">
        <v>0.94220000000000004</v>
      </c>
      <c r="D26" s="10">
        <v>0.98240000000000005</v>
      </c>
      <c r="E26" s="10">
        <v>0.98109999999999997</v>
      </c>
      <c r="F26" s="10">
        <v>0.97989999999999999</v>
      </c>
      <c r="G26" s="10">
        <v>0.97729999999999995</v>
      </c>
      <c r="H26" s="10">
        <v>0.97230000000000005</v>
      </c>
      <c r="I26" s="10">
        <v>0.97360000000000002</v>
      </c>
      <c r="J26" s="10">
        <v>0.97360000000000002</v>
      </c>
      <c r="K26" s="10">
        <v>0.97360000000000002</v>
      </c>
      <c r="L26" s="10">
        <v>0.97729999999999995</v>
      </c>
      <c r="M26" s="10">
        <v>0.97350000000000003</v>
      </c>
      <c r="N26" s="6">
        <f t="shared" si="0"/>
        <v>0.97360000000000002</v>
      </c>
      <c r="O26" s="24"/>
    </row>
    <row r="27" spans="1:15" x14ac:dyDescent="0.3">
      <c r="A27" s="20" t="s">
        <v>18</v>
      </c>
      <c r="B27" s="20"/>
      <c r="C27" s="12">
        <f t="shared" ref="C27:M27" si="1">AVERAGE(C3:C26)</f>
        <v>0.65137500000000004</v>
      </c>
      <c r="D27" s="12">
        <f t="shared" si="1"/>
        <v>0.70200416666666665</v>
      </c>
      <c r="E27" s="12">
        <f t="shared" si="1"/>
        <v>0.71771250000000009</v>
      </c>
      <c r="F27" s="12">
        <f t="shared" si="1"/>
        <v>0.7127958333333333</v>
      </c>
      <c r="G27" s="12">
        <f t="shared" si="1"/>
        <v>0.71189999999999998</v>
      </c>
      <c r="H27" s="12">
        <f t="shared" si="1"/>
        <v>0.71383750000000001</v>
      </c>
      <c r="I27" s="12">
        <f t="shared" si="1"/>
        <v>0.71622083333333342</v>
      </c>
      <c r="J27" s="12">
        <f t="shared" si="1"/>
        <v>0.71270833333333339</v>
      </c>
      <c r="K27" s="12">
        <f t="shared" si="1"/>
        <v>0.71358750000000015</v>
      </c>
      <c r="L27" s="12">
        <f t="shared" si="1"/>
        <v>0.71220416666666664</v>
      </c>
      <c r="M27" s="12">
        <f t="shared" si="1"/>
        <v>0.71508333333333363</v>
      </c>
    </row>
    <row r="28" spans="1:15" x14ac:dyDescent="0.3">
      <c r="A28" s="15" t="s">
        <v>19</v>
      </c>
      <c r="B28" s="15"/>
      <c r="C28" s="13">
        <f t="shared" ref="C28:M28" si="2">_xlfn.STDEV.P(C3:C26)</f>
        <v>0.26275751535398562</v>
      </c>
      <c r="D28" s="13">
        <f t="shared" si="2"/>
        <v>0.29106361486676019</v>
      </c>
      <c r="E28" s="13">
        <f t="shared" si="2"/>
        <v>0.28643625427032904</v>
      </c>
      <c r="F28" s="13">
        <f t="shared" si="2"/>
        <v>0.29662886109183451</v>
      </c>
      <c r="G28" s="13">
        <f t="shared" si="2"/>
        <v>0.29662751473860299</v>
      </c>
      <c r="H28" s="13">
        <f t="shared" si="2"/>
        <v>0.2932961526803296</v>
      </c>
      <c r="I28" s="13">
        <f t="shared" si="2"/>
        <v>0.29478140627020333</v>
      </c>
      <c r="J28" s="13">
        <f t="shared" si="2"/>
        <v>0.30083421779648373</v>
      </c>
      <c r="K28" s="13">
        <f t="shared" si="2"/>
        <v>0.29660373580545091</v>
      </c>
      <c r="L28" s="13">
        <f t="shared" si="2"/>
        <v>0.29618962462017312</v>
      </c>
      <c r="M28" s="13">
        <f t="shared" si="2"/>
        <v>0.29184007702088344</v>
      </c>
    </row>
    <row r="34" spans="1:16" ht="15.6" x14ac:dyDescent="0.3">
      <c r="A34" s="16" t="s">
        <v>32</v>
      </c>
      <c r="B34" s="17"/>
      <c r="C34" s="17"/>
      <c r="D34" s="17"/>
      <c r="E34" s="17"/>
      <c r="J34" s="16" t="s">
        <v>32</v>
      </c>
      <c r="K34" s="17"/>
      <c r="L34" s="17"/>
      <c r="M34" s="17"/>
      <c r="N34" s="17"/>
    </row>
    <row r="35" spans="1:16" ht="15.6" x14ac:dyDescent="0.3">
      <c r="A35" s="1" t="s">
        <v>0</v>
      </c>
      <c r="B35" s="1" t="s">
        <v>1</v>
      </c>
      <c r="C35" s="1" t="s">
        <v>33</v>
      </c>
      <c r="D35" s="1" t="s">
        <v>34</v>
      </c>
      <c r="E35" s="1" t="s">
        <v>35</v>
      </c>
      <c r="F35" s="2" t="s">
        <v>36</v>
      </c>
      <c r="G35" s="1" t="s">
        <v>37</v>
      </c>
      <c r="J35" s="1" t="s">
        <v>0</v>
      </c>
      <c r="K35" s="1" t="s">
        <v>1</v>
      </c>
      <c r="L35" s="1" t="s">
        <v>33</v>
      </c>
      <c r="M35" s="1" t="s">
        <v>34</v>
      </c>
      <c r="N35" s="1" t="s">
        <v>35</v>
      </c>
      <c r="O35" s="2" t="s">
        <v>36</v>
      </c>
      <c r="P35" s="1" t="s">
        <v>37</v>
      </c>
    </row>
    <row r="36" spans="1:16" x14ac:dyDescent="0.3">
      <c r="A36" s="18" t="s">
        <v>4</v>
      </c>
      <c r="B36" s="3" t="s">
        <v>5</v>
      </c>
      <c r="C36" s="4">
        <v>0.42670000000000002</v>
      </c>
      <c r="D36" s="4">
        <v>0.43930000000000002</v>
      </c>
      <c r="E36" s="5">
        <v>0.43930000000000002</v>
      </c>
      <c r="F36" s="6">
        <f>AVERAGE(C36:E36)</f>
        <v>0.43510000000000004</v>
      </c>
      <c r="G36" s="25">
        <f>AVERAGE(F37)</f>
        <v>0.46883333333333327</v>
      </c>
      <c r="J36" s="18" t="s">
        <v>38</v>
      </c>
      <c r="K36" s="3" t="s">
        <v>5</v>
      </c>
      <c r="L36" s="4" t="s">
        <v>50</v>
      </c>
      <c r="M36" s="4">
        <v>0.98319999999999996</v>
      </c>
      <c r="N36" s="5">
        <v>0.97070000000000001</v>
      </c>
      <c r="O36" s="6">
        <f>AVERAGE(L36:N36)</f>
        <v>0.97694999999999999</v>
      </c>
      <c r="P36" s="25">
        <f>AVERAGE(O37)</f>
        <v>0.97516666666666663</v>
      </c>
    </row>
    <row r="37" spans="1:16" x14ac:dyDescent="0.3">
      <c r="A37" s="18"/>
      <c r="B37" s="3" t="s">
        <v>6</v>
      </c>
      <c r="C37" s="4">
        <v>0.4783</v>
      </c>
      <c r="D37" s="4">
        <v>0.46529999999999999</v>
      </c>
      <c r="E37" s="5">
        <v>0.46289999999999998</v>
      </c>
      <c r="F37" s="6">
        <f>AVERAGE(C37:E37)</f>
        <v>0.46883333333333327</v>
      </c>
      <c r="G37" s="26"/>
      <c r="J37" s="18"/>
      <c r="K37" s="3" t="s">
        <v>6</v>
      </c>
      <c r="L37" s="4">
        <v>0.97219999999999995</v>
      </c>
      <c r="M37" s="4">
        <v>0.98229999999999995</v>
      </c>
      <c r="N37" s="5">
        <v>0.97099999999999997</v>
      </c>
      <c r="O37" s="6">
        <f>AVERAGE(L37:N37)</f>
        <v>0.97516666666666663</v>
      </c>
      <c r="P37" s="26"/>
    </row>
    <row r="38" spans="1:16" x14ac:dyDescent="0.3">
      <c r="A38" s="19" t="s">
        <v>7</v>
      </c>
      <c r="B38" s="7" t="s">
        <v>5</v>
      </c>
      <c r="C38" s="8">
        <v>0.43090000000000001</v>
      </c>
      <c r="D38" s="8">
        <v>0.44769999999999999</v>
      </c>
      <c r="E38" s="9">
        <v>0.45179999999999998</v>
      </c>
      <c r="F38" s="6">
        <f t="shared" ref="F38:F59" si="3">AVERAGE(C38:E38)</f>
        <v>0.44346666666666668</v>
      </c>
      <c r="G38" s="25">
        <f t="shared" ref="G38" si="4">AVERAGE(F39)</f>
        <v>0.47139999999999999</v>
      </c>
      <c r="J38" s="19" t="s">
        <v>39</v>
      </c>
      <c r="K38" s="7" t="s">
        <v>5</v>
      </c>
      <c r="L38" s="8">
        <v>0.95809999999999995</v>
      </c>
      <c r="M38" s="8">
        <v>0.98319999999999996</v>
      </c>
      <c r="N38" s="9">
        <v>0.98740000000000006</v>
      </c>
      <c r="O38" s="6">
        <f t="shared" ref="O38:O59" si="5">AVERAGE(L38:N38)</f>
        <v>0.9762333333333334</v>
      </c>
      <c r="P38" s="25">
        <f t="shared" ref="P38" si="6">AVERAGE(O39)</f>
        <v>0.97726666666666662</v>
      </c>
    </row>
    <row r="39" spans="1:16" x14ac:dyDescent="0.3">
      <c r="A39" s="19"/>
      <c r="B39" s="7" t="s">
        <v>6</v>
      </c>
      <c r="C39" s="10">
        <v>0.46689999999999998</v>
      </c>
      <c r="D39" s="10">
        <v>0.47549999999999998</v>
      </c>
      <c r="E39" s="11">
        <v>0.4718</v>
      </c>
      <c r="F39" s="6">
        <f t="shared" si="3"/>
        <v>0.47139999999999999</v>
      </c>
      <c r="G39" s="26"/>
      <c r="J39" s="19"/>
      <c r="K39" s="7" t="s">
        <v>6</v>
      </c>
      <c r="L39" s="10">
        <v>0.96209999999999996</v>
      </c>
      <c r="M39" s="10">
        <v>0.98740000000000006</v>
      </c>
      <c r="N39" s="11">
        <v>0.98229999999999995</v>
      </c>
      <c r="O39" s="6">
        <f t="shared" si="5"/>
        <v>0.97726666666666662</v>
      </c>
      <c r="P39" s="26"/>
    </row>
    <row r="40" spans="1:16" x14ac:dyDescent="0.3">
      <c r="A40" s="18" t="s">
        <v>8</v>
      </c>
      <c r="B40" s="3" t="s">
        <v>5</v>
      </c>
      <c r="C40" s="4">
        <v>0.41</v>
      </c>
      <c r="D40" s="4">
        <v>0.40160000000000001</v>
      </c>
      <c r="E40" s="5">
        <v>0.36399999999999999</v>
      </c>
      <c r="F40" s="6">
        <f t="shared" si="3"/>
        <v>0.39186666666666664</v>
      </c>
      <c r="G40" s="25">
        <f t="shared" ref="G40" si="7">AVERAGE(F41)</f>
        <v>0.43893333333333334</v>
      </c>
      <c r="J40" s="18" t="s">
        <v>40</v>
      </c>
      <c r="K40" s="3" t="s">
        <v>5</v>
      </c>
      <c r="L40" s="4">
        <v>0.92879999999999996</v>
      </c>
      <c r="M40" s="4">
        <v>0.94969999999999999</v>
      </c>
      <c r="N40" s="5">
        <v>0.93300000000000005</v>
      </c>
      <c r="O40" s="6">
        <f t="shared" si="5"/>
        <v>0.93716666666666659</v>
      </c>
      <c r="P40" s="25">
        <f t="shared" ref="P40" si="8">AVERAGE(O41)</f>
        <v>0.94543333333333335</v>
      </c>
    </row>
    <row r="41" spans="1:16" x14ac:dyDescent="0.3">
      <c r="A41" s="18"/>
      <c r="B41" s="3" t="s">
        <v>6</v>
      </c>
      <c r="C41" s="4">
        <v>0.4577</v>
      </c>
      <c r="D41" s="4">
        <v>0.44019999999999998</v>
      </c>
      <c r="E41" s="5">
        <v>0.41889999999999999</v>
      </c>
      <c r="F41" s="6">
        <f t="shared" si="3"/>
        <v>0.43893333333333334</v>
      </c>
      <c r="G41" s="26"/>
      <c r="J41" s="18"/>
      <c r="K41" s="3" t="s">
        <v>6</v>
      </c>
      <c r="L41" s="4">
        <v>0.94079999999999997</v>
      </c>
      <c r="M41" s="4">
        <v>0.96099999999999997</v>
      </c>
      <c r="N41" s="5">
        <v>0.9345</v>
      </c>
      <c r="O41" s="6">
        <f t="shared" si="5"/>
        <v>0.94543333333333335</v>
      </c>
      <c r="P41" s="26"/>
    </row>
    <row r="42" spans="1:16" x14ac:dyDescent="0.3">
      <c r="A42" s="19" t="s">
        <v>9</v>
      </c>
      <c r="B42" s="7" t="s">
        <v>5</v>
      </c>
      <c r="C42" s="8">
        <v>0.42249999999999999</v>
      </c>
      <c r="D42" s="8">
        <v>0.41420000000000001</v>
      </c>
      <c r="E42" s="9">
        <v>0.40160000000000001</v>
      </c>
      <c r="F42" s="6">
        <f t="shared" si="3"/>
        <v>0.41276666666666667</v>
      </c>
      <c r="G42" s="25">
        <f t="shared" ref="G42" si="9">AVERAGE(F43)</f>
        <v>0.44906666666666667</v>
      </c>
      <c r="J42" s="19" t="s">
        <v>41</v>
      </c>
      <c r="K42" s="7" t="s">
        <v>5</v>
      </c>
      <c r="L42" s="8">
        <v>0.97489999999999999</v>
      </c>
      <c r="M42" s="8">
        <v>0.97899999999999998</v>
      </c>
      <c r="N42" s="9">
        <v>0.98319999999999996</v>
      </c>
      <c r="O42" s="6">
        <f t="shared" si="5"/>
        <v>0.97903333333333331</v>
      </c>
      <c r="P42" s="25">
        <f t="shared" ref="P42" si="10">AVERAGE(O43)</f>
        <v>0.97813333333333341</v>
      </c>
    </row>
    <row r="43" spans="1:16" x14ac:dyDescent="0.3">
      <c r="A43" s="19"/>
      <c r="B43" s="7" t="s">
        <v>6</v>
      </c>
      <c r="C43" s="10">
        <v>0.45029999999999998</v>
      </c>
      <c r="D43" s="10">
        <v>0.44650000000000001</v>
      </c>
      <c r="E43" s="11">
        <v>0.45040000000000002</v>
      </c>
      <c r="F43" s="6">
        <f t="shared" si="3"/>
        <v>0.44906666666666667</v>
      </c>
      <c r="G43" s="26"/>
      <c r="J43" s="19"/>
      <c r="K43" s="7" t="s">
        <v>6</v>
      </c>
      <c r="L43" s="10">
        <v>0.9748</v>
      </c>
      <c r="M43" s="10">
        <v>0.98480000000000001</v>
      </c>
      <c r="N43" s="11">
        <v>0.9748</v>
      </c>
      <c r="O43" s="6">
        <f t="shared" si="5"/>
        <v>0.97813333333333341</v>
      </c>
      <c r="P43" s="26"/>
    </row>
    <row r="44" spans="1:16" x14ac:dyDescent="0.3">
      <c r="A44" s="18" t="s">
        <v>10</v>
      </c>
      <c r="B44" s="3" t="s">
        <v>5</v>
      </c>
      <c r="C44" s="4">
        <v>0.91210000000000002</v>
      </c>
      <c r="D44" s="4">
        <v>0.94140000000000001</v>
      </c>
      <c r="E44" s="5">
        <v>0.92879999999999996</v>
      </c>
      <c r="F44" s="6">
        <f t="shared" si="3"/>
        <v>0.92743333333333322</v>
      </c>
      <c r="G44" s="25">
        <f t="shared" ref="G44" si="11">AVERAGE(F45)</f>
        <v>0.9617</v>
      </c>
      <c r="J44" s="18" t="s">
        <v>42</v>
      </c>
      <c r="K44" s="3" t="s">
        <v>5</v>
      </c>
      <c r="L44" s="4">
        <v>0.89539999999999997</v>
      </c>
      <c r="M44" s="4">
        <v>0.96650000000000003</v>
      </c>
      <c r="N44" s="5">
        <v>0.92459999999999998</v>
      </c>
      <c r="O44" s="6">
        <f t="shared" si="5"/>
        <v>0.92883333333333329</v>
      </c>
      <c r="P44" s="25">
        <f t="shared" ref="P44" si="12">AVERAGE(O45)</f>
        <v>0.94336666666666658</v>
      </c>
    </row>
    <row r="45" spans="1:16" x14ac:dyDescent="0.3">
      <c r="A45" s="18"/>
      <c r="B45" s="3" t="s">
        <v>6</v>
      </c>
      <c r="C45" s="4">
        <v>0.94089999999999996</v>
      </c>
      <c r="D45" s="4">
        <v>0.95089999999999997</v>
      </c>
      <c r="E45" s="5">
        <v>0.99329999999999996</v>
      </c>
      <c r="F45" s="6">
        <f t="shared" si="3"/>
        <v>0.9617</v>
      </c>
      <c r="G45" s="26"/>
      <c r="J45" s="18"/>
      <c r="K45" s="3" t="s">
        <v>6</v>
      </c>
      <c r="L45" s="4">
        <v>0.92949999999999999</v>
      </c>
      <c r="M45" s="4">
        <v>0.9597</v>
      </c>
      <c r="N45" s="5">
        <v>0.94089999999999996</v>
      </c>
      <c r="O45" s="6">
        <f t="shared" si="5"/>
        <v>0.94336666666666658</v>
      </c>
      <c r="P45" s="26"/>
    </row>
    <row r="46" spans="1:16" x14ac:dyDescent="0.3">
      <c r="A46" s="19" t="s">
        <v>11</v>
      </c>
      <c r="B46" s="7" t="s">
        <v>5</v>
      </c>
      <c r="C46" s="10">
        <v>0.91210000000000002</v>
      </c>
      <c r="D46" s="10">
        <v>0.95809999999999995</v>
      </c>
      <c r="E46" s="11">
        <v>0.93720000000000003</v>
      </c>
      <c r="F46" s="6">
        <f t="shared" si="3"/>
        <v>0.93580000000000008</v>
      </c>
      <c r="G46" s="25">
        <f t="shared" ref="G46" si="13">AVERAGE(F47)</f>
        <v>0.9483666666666668</v>
      </c>
      <c r="J46" s="19" t="s">
        <v>43</v>
      </c>
      <c r="K46" s="7" t="s">
        <v>5</v>
      </c>
      <c r="L46" s="10">
        <v>0.95809999999999995</v>
      </c>
      <c r="M46" s="10">
        <v>0.99160000000000004</v>
      </c>
      <c r="N46" s="11">
        <v>0.97899999999999998</v>
      </c>
      <c r="O46" s="6">
        <f t="shared" si="5"/>
        <v>0.9762333333333334</v>
      </c>
      <c r="P46" s="25">
        <f t="shared" ref="P46" si="14">AVERAGE(O47)</f>
        <v>0.9785666666666667</v>
      </c>
    </row>
    <row r="47" spans="1:16" x14ac:dyDescent="0.3">
      <c r="A47" s="19"/>
      <c r="B47" s="7" t="s">
        <v>6</v>
      </c>
      <c r="C47" s="10">
        <v>0.93579999999999997</v>
      </c>
      <c r="D47" s="10">
        <v>0.96220000000000006</v>
      </c>
      <c r="E47" s="11">
        <v>0.94710000000000005</v>
      </c>
      <c r="F47" s="6">
        <f t="shared" si="3"/>
        <v>0.9483666666666668</v>
      </c>
      <c r="G47" s="26"/>
      <c r="J47" s="19"/>
      <c r="K47" s="7" t="s">
        <v>6</v>
      </c>
      <c r="L47" s="10">
        <v>0.96850000000000003</v>
      </c>
      <c r="M47" s="10">
        <v>0.98860000000000003</v>
      </c>
      <c r="N47" s="11">
        <v>0.97860000000000003</v>
      </c>
      <c r="O47" s="6">
        <f t="shared" si="5"/>
        <v>0.9785666666666667</v>
      </c>
      <c r="P47" s="26"/>
    </row>
    <row r="48" spans="1:16" x14ac:dyDescent="0.3">
      <c r="A48" s="18" t="s">
        <v>12</v>
      </c>
      <c r="B48" s="3" t="s">
        <v>5</v>
      </c>
      <c r="C48" s="4">
        <v>0.98740000000000006</v>
      </c>
      <c r="D48" s="4">
        <v>0.95389999999999997</v>
      </c>
      <c r="E48" s="5">
        <v>0.96230000000000004</v>
      </c>
      <c r="F48" s="6">
        <f t="shared" si="3"/>
        <v>0.96786666666666665</v>
      </c>
      <c r="G48" s="25">
        <f t="shared" ref="G48" si="15">AVERAGE(F49)</f>
        <v>0.96430000000000005</v>
      </c>
      <c r="J48" s="18" t="s">
        <v>44</v>
      </c>
      <c r="K48" s="3" t="s">
        <v>5</v>
      </c>
      <c r="L48" s="4">
        <v>0.98740000000000006</v>
      </c>
      <c r="M48" s="4">
        <v>0.95389999999999997</v>
      </c>
      <c r="N48" s="5">
        <v>0.96230000000000004</v>
      </c>
      <c r="O48" s="6">
        <f t="shared" si="5"/>
        <v>0.96786666666666665</v>
      </c>
      <c r="P48" s="25">
        <f t="shared" ref="P48" si="16">AVERAGE(O49)</f>
        <v>0.96430000000000005</v>
      </c>
    </row>
    <row r="49" spans="1:16" x14ac:dyDescent="0.3">
      <c r="A49" s="18"/>
      <c r="B49" s="3" t="s">
        <v>6</v>
      </c>
      <c r="C49" s="4">
        <v>0.9899</v>
      </c>
      <c r="D49" s="4">
        <v>0.94840000000000002</v>
      </c>
      <c r="E49" s="5">
        <v>0.9546</v>
      </c>
      <c r="F49" s="6">
        <f t="shared" si="3"/>
        <v>0.96430000000000005</v>
      </c>
      <c r="G49" s="26"/>
      <c r="J49" s="18"/>
      <c r="K49" s="3" t="s">
        <v>6</v>
      </c>
      <c r="L49" s="4">
        <v>0.9899</v>
      </c>
      <c r="M49" s="4">
        <v>0.94840000000000002</v>
      </c>
      <c r="N49" s="5">
        <v>0.9546</v>
      </c>
      <c r="O49" s="6">
        <f t="shared" si="5"/>
        <v>0.96430000000000005</v>
      </c>
      <c r="P49" s="26"/>
    </row>
    <row r="50" spans="1:16" x14ac:dyDescent="0.3">
      <c r="A50" s="19" t="s">
        <v>13</v>
      </c>
      <c r="B50" s="7" t="s">
        <v>5</v>
      </c>
      <c r="C50" s="8">
        <v>0.98319999999999996</v>
      </c>
      <c r="D50" s="8">
        <v>0.9456</v>
      </c>
      <c r="E50" s="9">
        <v>0.9456</v>
      </c>
      <c r="F50" s="6">
        <f t="shared" si="3"/>
        <v>0.95813333333333317</v>
      </c>
      <c r="G50" s="25">
        <f t="shared" ref="G50" si="17">AVERAGE(F51)</f>
        <v>0.96433333333333326</v>
      </c>
      <c r="J50" s="19" t="s">
        <v>45</v>
      </c>
      <c r="K50" s="7" t="s">
        <v>5</v>
      </c>
      <c r="L50" s="8">
        <v>0.98319999999999996</v>
      </c>
      <c r="M50" s="8">
        <v>0.9456</v>
      </c>
      <c r="N50" s="9">
        <v>0.9456</v>
      </c>
      <c r="O50" s="6">
        <f t="shared" si="5"/>
        <v>0.95813333333333317</v>
      </c>
      <c r="P50" s="25">
        <f t="shared" ref="P50" si="18">AVERAGE(O51)</f>
        <v>0.96433333333333326</v>
      </c>
    </row>
    <row r="51" spans="1:16" x14ac:dyDescent="0.3">
      <c r="A51" s="19"/>
      <c r="B51" s="7" t="s">
        <v>6</v>
      </c>
      <c r="C51" s="10">
        <v>0.98609999999999998</v>
      </c>
      <c r="D51" s="10">
        <v>0.94840000000000002</v>
      </c>
      <c r="E51" s="11">
        <v>0.95850000000000002</v>
      </c>
      <c r="F51" s="6">
        <f t="shared" si="3"/>
        <v>0.96433333333333326</v>
      </c>
      <c r="G51" s="26"/>
      <c r="J51" s="19"/>
      <c r="K51" s="7" t="s">
        <v>6</v>
      </c>
      <c r="L51" s="10">
        <v>0.98609999999999998</v>
      </c>
      <c r="M51" s="10">
        <v>0.94840000000000002</v>
      </c>
      <c r="N51" s="11">
        <v>0.95850000000000002</v>
      </c>
      <c r="O51" s="6">
        <f t="shared" si="5"/>
        <v>0.96433333333333326</v>
      </c>
      <c r="P51" s="26"/>
    </row>
    <row r="52" spans="1:16" x14ac:dyDescent="0.3">
      <c r="A52" s="18" t="s">
        <v>14</v>
      </c>
      <c r="B52" s="3" t="s">
        <v>5</v>
      </c>
      <c r="C52" s="4">
        <v>0.92049999999999998</v>
      </c>
      <c r="D52" s="4">
        <v>0.7782</v>
      </c>
      <c r="E52" s="5">
        <v>0.90369999999999995</v>
      </c>
      <c r="F52" s="6">
        <f t="shared" si="3"/>
        <v>0.86746666666666672</v>
      </c>
      <c r="G52" s="25">
        <f t="shared" ref="G52" si="19">AVERAGE(F53)</f>
        <v>0.90443333333333331</v>
      </c>
      <c r="J52" s="18" t="s">
        <v>46</v>
      </c>
      <c r="K52" s="3" t="s">
        <v>5</v>
      </c>
      <c r="L52" s="4">
        <v>0.92049999999999998</v>
      </c>
      <c r="M52" s="4">
        <v>0.7782</v>
      </c>
      <c r="N52" s="5">
        <v>0.90369999999999995</v>
      </c>
      <c r="O52" s="6">
        <f t="shared" si="5"/>
        <v>0.86746666666666672</v>
      </c>
      <c r="P52" s="25">
        <f t="shared" ref="P52" si="20">AVERAGE(O53)</f>
        <v>0.90443333333333331</v>
      </c>
    </row>
    <row r="53" spans="1:16" x14ac:dyDescent="0.3">
      <c r="A53" s="18"/>
      <c r="B53" s="3" t="s">
        <v>6</v>
      </c>
      <c r="C53" s="4">
        <v>0.93579999999999997</v>
      </c>
      <c r="D53" s="4">
        <v>0.86929999999999996</v>
      </c>
      <c r="E53" s="5">
        <v>0.90820000000000001</v>
      </c>
      <c r="F53" s="6">
        <f t="shared" si="3"/>
        <v>0.90443333333333331</v>
      </c>
      <c r="G53" s="26"/>
      <c r="J53" s="18"/>
      <c r="K53" s="3" t="s">
        <v>6</v>
      </c>
      <c r="L53" s="4">
        <v>0.93579999999999997</v>
      </c>
      <c r="M53" s="4">
        <v>0.86929999999999996</v>
      </c>
      <c r="N53" s="5">
        <v>0.90820000000000001</v>
      </c>
      <c r="O53" s="6">
        <f t="shared" si="5"/>
        <v>0.90443333333333331</v>
      </c>
      <c r="P53" s="26"/>
    </row>
    <row r="54" spans="1:16" x14ac:dyDescent="0.3">
      <c r="A54" s="19" t="s">
        <v>15</v>
      </c>
      <c r="B54" s="7" t="s">
        <v>5</v>
      </c>
      <c r="C54" s="8">
        <v>0.93300000000000005</v>
      </c>
      <c r="D54" s="8">
        <v>0.83679999999999999</v>
      </c>
      <c r="E54" s="9">
        <v>0.92049999999999998</v>
      </c>
      <c r="F54" s="6">
        <f t="shared" si="3"/>
        <v>0.89676666666666671</v>
      </c>
      <c r="G54" s="25">
        <f t="shared" ref="G54" si="21">AVERAGE(F55)</f>
        <v>0.92073333333333329</v>
      </c>
      <c r="J54" s="19" t="s">
        <v>47</v>
      </c>
      <c r="K54" s="7" t="s">
        <v>5</v>
      </c>
      <c r="L54" s="8">
        <v>0.93300000000000005</v>
      </c>
      <c r="M54" s="8">
        <v>0.83679999999999999</v>
      </c>
      <c r="N54" s="9">
        <v>0.92049999999999998</v>
      </c>
      <c r="O54" s="6">
        <f t="shared" si="5"/>
        <v>0.89676666666666671</v>
      </c>
      <c r="P54" s="25">
        <f t="shared" ref="P54" si="22">AVERAGE(O55)</f>
        <v>0.92030000000000001</v>
      </c>
    </row>
    <row r="55" spans="1:16" x14ac:dyDescent="0.3">
      <c r="A55" s="19"/>
      <c r="B55" s="7" t="s">
        <v>6</v>
      </c>
      <c r="C55" s="10">
        <v>0.94340000000000002</v>
      </c>
      <c r="D55" s="10">
        <v>0.88929999999999998</v>
      </c>
      <c r="E55" s="11">
        <v>0.92949999999999999</v>
      </c>
      <c r="F55" s="6">
        <f t="shared" si="3"/>
        <v>0.92073333333333329</v>
      </c>
      <c r="G55" s="26"/>
      <c r="J55" s="19"/>
      <c r="K55" s="7" t="s">
        <v>6</v>
      </c>
      <c r="L55" s="10">
        <v>0.94210000000000005</v>
      </c>
      <c r="M55" s="10">
        <v>0.88929999999999998</v>
      </c>
      <c r="N55" s="11">
        <v>0.92949999999999999</v>
      </c>
      <c r="O55" s="6">
        <f t="shared" si="5"/>
        <v>0.92030000000000001</v>
      </c>
      <c r="P55" s="26"/>
    </row>
    <row r="56" spans="1:16" x14ac:dyDescent="0.3">
      <c r="A56" s="18" t="s">
        <v>16</v>
      </c>
      <c r="B56" s="3" t="s">
        <v>5</v>
      </c>
      <c r="C56" s="4">
        <v>0.97899999999999998</v>
      </c>
      <c r="D56" s="4">
        <v>0.95389999999999997</v>
      </c>
      <c r="E56" s="5">
        <v>0.95389999999999997</v>
      </c>
      <c r="F56" s="6">
        <f t="shared" si="3"/>
        <v>0.96226666666666671</v>
      </c>
      <c r="G56" s="25">
        <f t="shared" ref="G56" si="23">AVERAGE(F57)</f>
        <v>0.96599999999999986</v>
      </c>
      <c r="J56" s="18" t="s">
        <v>48</v>
      </c>
      <c r="K56" s="3" t="s">
        <v>5</v>
      </c>
      <c r="L56" s="4">
        <v>0.97899999999999998</v>
      </c>
      <c r="M56" s="4">
        <v>0.95389999999999997</v>
      </c>
      <c r="N56" s="5">
        <v>0.95389999999999997</v>
      </c>
      <c r="O56" s="6">
        <f t="shared" si="5"/>
        <v>0.96226666666666671</v>
      </c>
      <c r="P56" s="25">
        <f t="shared" ref="P56" si="24">AVERAGE(O57)</f>
        <v>0.97476666666666656</v>
      </c>
    </row>
    <row r="57" spans="1:16" x14ac:dyDescent="0.3">
      <c r="A57" s="18"/>
      <c r="B57" s="3" t="s">
        <v>6</v>
      </c>
      <c r="C57" s="4">
        <v>0.98609999999999998</v>
      </c>
      <c r="D57" s="4">
        <v>0.95089999999999997</v>
      </c>
      <c r="E57" s="5">
        <v>0.96099999999999997</v>
      </c>
      <c r="F57" s="6">
        <f t="shared" si="3"/>
        <v>0.96599999999999986</v>
      </c>
      <c r="G57" s="26"/>
      <c r="J57" s="18"/>
      <c r="K57" s="3" t="s">
        <v>6</v>
      </c>
      <c r="L57" s="27">
        <v>0.98609999999999998</v>
      </c>
      <c r="M57" s="27">
        <v>0.98729999999999996</v>
      </c>
      <c r="N57" s="28">
        <v>0.95089999999999997</v>
      </c>
      <c r="O57" s="6">
        <f t="shared" si="5"/>
        <v>0.97476666666666656</v>
      </c>
      <c r="P57" s="26"/>
    </row>
    <row r="58" spans="1:16" x14ac:dyDescent="0.3">
      <c r="A58" s="19" t="s">
        <v>17</v>
      </c>
      <c r="B58" s="7" t="s">
        <v>5</v>
      </c>
      <c r="C58" s="8">
        <v>0.97899999999999998</v>
      </c>
      <c r="D58" s="8">
        <v>0.88280000000000003</v>
      </c>
      <c r="E58" s="9">
        <v>0.94140000000000001</v>
      </c>
      <c r="F58" s="6">
        <f t="shared" si="3"/>
        <v>0.93440000000000012</v>
      </c>
      <c r="G58" s="25">
        <f t="shared" ref="G58" si="25">AVERAGE(F59)</f>
        <v>0.95383333333333331</v>
      </c>
      <c r="J58" s="19" t="s">
        <v>49</v>
      </c>
      <c r="K58" s="7" t="s">
        <v>5</v>
      </c>
      <c r="L58" s="8">
        <v>0.97899999999999998</v>
      </c>
      <c r="M58" s="8">
        <v>0.88280000000000003</v>
      </c>
      <c r="N58" s="9">
        <v>0.94140000000000001</v>
      </c>
      <c r="O58" s="6">
        <f t="shared" si="5"/>
        <v>0.93440000000000012</v>
      </c>
      <c r="P58" s="25">
        <f t="shared" ref="P58" si="26">AVERAGE(O59)</f>
        <v>0.95383333333333331</v>
      </c>
    </row>
    <row r="59" spans="1:16" x14ac:dyDescent="0.3">
      <c r="A59" s="19"/>
      <c r="B59" s="7" t="s">
        <v>6</v>
      </c>
      <c r="C59" s="10">
        <v>0.98229999999999995</v>
      </c>
      <c r="D59" s="10">
        <v>0.93830000000000002</v>
      </c>
      <c r="E59" s="11">
        <v>0.94089999999999996</v>
      </c>
      <c r="F59" s="6">
        <f t="shared" si="3"/>
        <v>0.95383333333333331</v>
      </c>
      <c r="G59" s="26"/>
      <c r="J59" s="19"/>
      <c r="K59" s="7" t="s">
        <v>6</v>
      </c>
      <c r="L59" s="10">
        <v>0.98229999999999995</v>
      </c>
      <c r="M59" s="10">
        <v>0.93830000000000002</v>
      </c>
      <c r="N59" s="11">
        <v>0.94089999999999996</v>
      </c>
      <c r="O59" s="6">
        <f t="shared" si="5"/>
        <v>0.95383333333333331</v>
      </c>
      <c r="P59" s="26"/>
    </row>
    <row r="60" spans="1:16" x14ac:dyDescent="0.3">
      <c r="A60" s="20" t="s">
        <v>18</v>
      </c>
      <c r="B60" s="20"/>
      <c r="C60" s="12">
        <f t="shared" ref="C60:E60" si="27">AVERAGE(C36:C59)</f>
        <v>0.78541249999999996</v>
      </c>
      <c r="D60" s="12">
        <f t="shared" si="27"/>
        <v>0.75994583333333343</v>
      </c>
      <c r="E60" s="12">
        <f t="shared" si="27"/>
        <v>0.77280000000000015</v>
      </c>
      <c r="J60" s="20" t="s">
        <v>18</v>
      </c>
      <c r="K60" s="20"/>
      <c r="L60" s="12">
        <f t="shared" ref="L60:N60" si="28">AVERAGE(L36:L59)</f>
        <v>0.95946086956521737</v>
      </c>
      <c r="M60" s="12">
        <f t="shared" si="28"/>
        <v>0.94371666666666665</v>
      </c>
      <c r="N60" s="12">
        <f t="shared" si="28"/>
        <v>0.95125000000000026</v>
      </c>
    </row>
    <row r="61" spans="1:16" x14ac:dyDescent="0.3">
      <c r="A61" s="15" t="s">
        <v>19</v>
      </c>
      <c r="B61" s="15"/>
      <c r="C61" s="13">
        <f t="shared" ref="C61:E61" si="29">_xlfn.STDEV.P(C36:C59)</f>
        <v>0.24366636909324094</v>
      </c>
      <c r="D61" s="13">
        <f t="shared" si="29"/>
        <v>0.22958900412687908</v>
      </c>
      <c r="E61" s="13">
        <f t="shared" si="29"/>
        <v>0.24198865331525965</v>
      </c>
      <c r="J61" s="15" t="s">
        <v>19</v>
      </c>
      <c r="K61" s="15"/>
      <c r="L61" s="13">
        <f t="shared" ref="L61:N61" si="30">_xlfn.STDEV.P(L36:L59)</f>
        <v>2.5599418117205487E-2</v>
      </c>
      <c r="M61" s="13">
        <f t="shared" si="30"/>
        <v>5.3262077399298731E-2</v>
      </c>
      <c r="N61" s="13">
        <f t="shared" si="30"/>
        <v>2.3739717072169729E-2</v>
      </c>
    </row>
    <row r="67" spans="1:15" ht="15.6" x14ac:dyDescent="0.3">
      <c r="A67" s="1" t="s">
        <v>0</v>
      </c>
      <c r="B67" s="1" t="s">
        <v>1</v>
      </c>
      <c r="C67" s="1" t="s">
        <v>21</v>
      </c>
      <c r="D67" s="1" t="s">
        <v>22</v>
      </c>
      <c r="E67" s="1" t="s">
        <v>23</v>
      </c>
      <c r="F67" s="1" t="s">
        <v>24</v>
      </c>
      <c r="G67" s="1" t="s">
        <v>25</v>
      </c>
      <c r="H67" s="1" t="s">
        <v>26</v>
      </c>
      <c r="I67" s="1" t="s">
        <v>27</v>
      </c>
      <c r="J67" s="1" t="s">
        <v>28</v>
      </c>
      <c r="K67" s="1" t="s">
        <v>29</v>
      </c>
      <c r="L67" s="1" t="s">
        <v>30</v>
      </c>
      <c r="M67" s="1" t="s">
        <v>31</v>
      </c>
      <c r="N67" s="2" t="s">
        <v>2</v>
      </c>
      <c r="O67" s="1" t="s">
        <v>3</v>
      </c>
    </row>
    <row r="68" spans="1:15" x14ac:dyDescent="0.3">
      <c r="A68" s="18" t="s">
        <v>38</v>
      </c>
      <c r="B68" s="3" t="s">
        <v>5</v>
      </c>
      <c r="C68" s="4">
        <v>0.81589999999999996</v>
      </c>
      <c r="D68" s="4">
        <v>0.86609999999999998</v>
      </c>
      <c r="E68" s="4">
        <v>0.88280000000000003</v>
      </c>
      <c r="F68" s="4">
        <v>0.85770000000000002</v>
      </c>
      <c r="G68" s="4">
        <v>0.87860000000000005</v>
      </c>
      <c r="H68" s="4">
        <v>0.86609999999999998</v>
      </c>
      <c r="I68" s="4">
        <v>0.87019999999999997</v>
      </c>
      <c r="J68" s="4">
        <v>0.89539999999999997</v>
      </c>
      <c r="K68" s="5">
        <v>0.89119999999999999</v>
      </c>
      <c r="L68" s="5">
        <v>0.89539999999999997</v>
      </c>
      <c r="M68" s="5">
        <v>0.86609999999999998</v>
      </c>
      <c r="N68" s="6">
        <f>MEDIAN(C68:M68)</f>
        <v>0.87019999999999997</v>
      </c>
      <c r="O68" s="21">
        <f>AVERAGE(N68:N69)</f>
        <v>0.88605</v>
      </c>
    </row>
    <row r="69" spans="1:15" x14ac:dyDescent="0.3">
      <c r="A69" s="18"/>
      <c r="B69" s="3" t="s">
        <v>6</v>
      </c>
      <c r="C69" s="4">
        <v>0.84909999999999997</v>
      </c>
      <c r="D69" s="4">
        <v>0.89059999999999995</v>
      </c>
      <c r="E69" s="4">
        <v>0.91069999999999995</v>
      </c>
      <c r="F69" s="4">
        <v>0.91200000000000003</v>
      </c>
      <c r="G69" s="4">
        <v>0.90180000000000005</v>
      </c>
      <c r="H69" s="4">
        <v>0.89559999999999995</v>
      </c>
      <c r="I69" s="4">
        <v>0.90939999999999999</v>
      </c>
      <c r="J69" s="4">
        <v>0.89680000000000004</v>
      </c>
      <c r="K69" s="5">
        <v>0.9032</v>
      </c>
      <c r="L69" s="5">
        <v>0.90439999999999998</v>
      </c>
      <c r="M69" s="5">
        <v>0.90190000000000003</v>
      </c>
      <c r="N69" s="6">
        <f>MEDIAN(C69:M69)</f>
        <v>0.90190000000000003</v>
      </c>
      <c r="O69" s="22"/>
    </row>
    <row r="70" spans="1:15" x14ac:dyDescent="0.3">
      <c r="A70" s="19" t="s">
        <v>39</v>
      </c>
      <c r="B70" s="7" t="s">
        <v>5</v>
      </c>
      <c r="C70" s="8">
        <v>0.92459999999999998</v>
      </c>
      <c r="D70" s="8">
        <v>0.94969999999999999</v>
      </c>
      <c r="E70" s="8">
        <v>0.95809999999999995</v>
      </c>
      <c r="F70" s="8">
        <v>0.92879999999999996</v>
      </c>
      <c r="G70" s="8">
        <v>0.92879999999999996</v>
      </c>
      <c r="H70" s="8">
        <v>0.92049999999999998</v>
      </c>
      <c r="I70" s="8">
        <v>0.92879999999999996</v>
      </c>
      <c r="J70" s="8">
        <v>0.93720000000000003</v>
      </c>
      <c r="K70" s="9">
        <v>0.93300000000000005</v>
      </c>
      <c r="L70" s="9">
        <v>0.92879999999999996</v>
      </c>
      <c r="M70" s="9">
        <v>0.9456</v>
      </c>
      <c r="N70" s="6">
        <f t="shared" ref="N69:N91" si="31">MEDIAN(C70:M70)</f>
        <v>0.92879999999999996</v>
      </c>
      <c r="O70" s="23">
        <f>AVERAGE(N70:N71)</f>
        <v>0.93669999999999998</v>
      </c>
    </row>
    <row r="71" spans="1:15" x14ac:dyDescent="0.3">
      <c r="A71" s="19"/>
      <c r="B71" s="7" t="s">
        <v>6</v>
      </c>
      <c r="C71" s="10">
        <v>0.91439999999999999</v>
      </c>
      <c r="D71" s="10">
        <v>0.93840000000000001</v>
      </c>
      <c r="E71" s="10">
        <v>0.93710000000000004</v>
      </c>
      <c r="F71" s="10">
        <v>0.94710000000000005</v>
      </c>
      <c r="G71" s="10">
        <v>0.94840000000000002</v>
      </c>
      <c r="H71" s="10">
        <v>0.93959999999999999</v>
      </c>
      <c r="I71" s="10">
        <v>0.94330000000000003</v>
      </c>
      <c r="J71" s="10">
        <v>0.94210000000000005</v>
      </c>
      <c r="K71" s="11">
        <v>0.94330000000000003</v>
      </c>
      <c r="L71" s="11">
        <v>0.9446</v>
      </c>
      <c r="M71" s="11">
        <v>0.94969999999999999</v>
      </c>
      <c r="N71" s="6">
        <v>0.9446</v>
      </c>
      <c r="O71" s="24"/>
    </row>
    <row r="72" spans="1:15" x14ac:dyDescent="0.3">
      <c r="A72" s="18" t="s">
        <v>40</v>
      </c>
      <c r="B72" s="3" t="s">
        <v>5</v>
      </c>
      <c r="C72" s="4">
        <v>0.71130000000000004</v>
      </c>
      <c r="D72" s="4">
        <v>0.76559999999999995</v>
      </c>
      <c r="E72" s="4">
        <v>0.77400000000000002</v>
      </c>
      <c r="F72" s="4">
        <v>0.79490000000000005</v>
      </c>
      <c r="G72" s="4">
        <v>0.79910000000000003</v>
      </c>
      <c r="H72" s="4">
        <v>0.81169999999999998</v>
      </c>
      <c r="I72" s="4">
        <v>0.79490000000000005</v>
      </c>
      <c r="J72" s="4">
        <v>0.79069999999999996</v>
      </c>
      <c r="K72" s="5">
        <v>0.79069999999999996</v>
      </c>
      <c r="L72" s="5">
        <v>0.78239999999999998</v>
      </c>
      <c r="M72" s="5">
        <v>0.79069999999999996</v>
      </c>
      <c r="N72" s="6">
        <f t="shared" si="31"/>
        <v>0.79069999999999996</v>
      </c>
      <c r="O72" s="21">
        <f>AVERAGE(N72:N73)</f>
        <v>0.80474999999999997</v>
      </c>
    </row>
    <row r="73" spans="1:15" x14ac:dyDescent="0.3">
      <c r="A73" s="18"/>
      <c r="B73" s="3" t="s">
        <v>6</v>
      </c>
      <c r="C73" s="4">
        <v>0.73329999999999995</v>
      </c>
      <c r="D73" s="4">
        <v>0.77229999999999999</v>
      </c>
      <c r="E73" s="4">
        <v>0.78739999999999999</v>
      </c>
      <c r="F73" s="4">
        <v>0.81879999999999997</v>
      </c>
      <c r="G73" s="4">
        <v>0.8226</v>
      </c>
      <c r="H73" s="4">
        <v>0.82250000000000001</v>
      </c>
      <c r="I73" s="4">
        <v>0.82630000000000003</v>
      </c>
      <c r="J73" s="4">
        <v>0.81889999999999996</v>
      </c>
      <c r="K73" s="5">
        <v>0.81120000000000003</v>
      </c>
      <c r="L73" s="5">
        <v>0.82509999999999994</v>
      </c>
      <c r="M73" s="5">
        <v>0.81759999999999999</v>
      </c>
      <c r="N73" s="6">
        <f t="shared" si="31"/>
        <v>0.81879999999999997</v>
      </c>
      <c r="O73" s="22"/>
    </row>
    <row r="74" spans="1:15" x14ac:dyDescent="0.3">
      <c r="A74" s="19" t="s">
        <v>41</v>
      </c>
      <c r="B74" s="7" t="s">
        <v>5</v>
      </c>
      <c r="C74" s="8">
        <v>0.82420000000000004</v>
      </c>
      <c r="D74" s="8">
        <v>0.8619</v>
      </c>
      <c r="E74" s="8">
        <v>0.88280000000000003</v>
      </c>
      <c r="F74" s="8">
        <v>0.89539999999999997</v>
      </c>
      <c r="G74" s="8">
        <v>0.87439999999999996</v>
      </c>
      <c r="H74" s="8">
        <v>0.90369999999999995</v>
      </c>
      <c r="I74" s="8">
        <v>0.89119999999999999</v>
      </c>
      <c r="J74" s="8">
        <v>0.89949999999999997</v>
      </c>
      <c r="K74" s="9">
        <v>0.88700000000000001</v>
      </c>
      <c r="L74" s="11">
        <v>0.87860000000000005</v>
      </c>
      <c r="M74" s="9">
        <v>0.88700000000000001</v>
      </c>
      <c r="N74" s="6">
        <f t="shared" si="31"/>
        <v>0.88700000000000001</v>
      </c>
      <c r="O74" s="23">
        <f>AVERAGE(N74:N75)</f>
        <v>0.89064999999999994</v>
      </c>
    </row>
    <row r="75" spans="1:15" x14ac:dyDescent="0.3">
      <c r="A75" s="19"/>
      <c r="B75" s="7" t="s">
        <v>6</v>
      </c>
      <c r="C75" s="10">
        <v>0.83899999999999997</v>
      </c>
      <c r="D75" s="10">
        <v>0.8679</v>
      </c>
      <c r="E75" s="10">
        <v>0.89180000000000004</v>
      </c>
      <c r="F75" s="10">
        <v>0.90569999999999995</v>
      </c>
      <c r="G75" s="10">
        <v>0.89549999999999996</v>
      </c>
      <c r="H75" s="10">
        <v>0.90190000000000003</v>
      </c>
      <c r="I75" s="10">
        <v>0.8881</v>
      </c>
      <c r="J75" s="10">
        <v>0.89680000000000004</v>
      </c>
      <c r="K75" s="11">
        <v>0.89049999999999996</v>
      </c>
      <c r="L75" s="14">
        <v>0.89429999999999998</v>
      </c>
      <c r="M75" s="11">
        <v>0.89559999999999995</v>
      </c>
      <c r="N75" s="6">
        <f t="shared" si="31"/>
        <v>0.89429999999999998</v>
      </c>
      <c r="O75" s="24"/>
    </row>
    <row r="76" spans="1:15" x14ac:dyDescent="0.3">
      <c r="A76" s="18" t="s">
        <v>42</v>
      </c>
      <c r="B76" s="3" t="s">
        <v>5</v>
      </c>
      <c r="C76" s="4">
        <v>0.75309999999999999</v>
      </c>
      <c r="D76" s="4">
        <v>0.77400000000000002</v>
      </c>
      <c r="E76" s="4">
        <v>0.82</v>
      </c>
      <c r="F76" s="4">
        <v>0.76559999999999995</v>
      </c>
      <c r="G76" s="4">
        <v>0.76559999999999995</v>
      </c>
      <c r="H76" s="4">
        <v>0.7782</v>
      </c>
      <c r="I76" s="4">
        <v>0.76149999999999995</v>
      </c>
      <c r="J76" s="4">
        <v>0.77400000000000002</v>
      </c>
      <c r="K76" s="4">
        <v>0.78239999999999998</v>
      </c>
      <c r="L76" s="4">
        <v>0.8075</v>
      </c>
      <c r="M76" s="4">
        <v>0.79490000000000005</v>
      </c>
      <c r="N76" s="6">
        <f t="shared" si="31"/>
        <v>0.77400000000000002</v>
      </c>
      <c r="O76" s="21">
        <f>AVERAGE(N76:N77)</f>
        <v>0.81089999999999995</v>
      </c>
    </row>
    <row r="77" spans="1:15" x14ac:dyDescent="0.3">
      <c r="A77" s="18"/>
      <c r="B77" s="3" t="s">
        <v>6</v>
      </c>
      <c r="C77" s="4">
        <v>0.74960000000000004</v>
      </c>
      <c r="D77" s="4">
        <v>0.7873</v>
      </c>
      <c r="E77" s="4">
        <v>0.83509999999999995</v>
      </c>
      <c r="F77" s="4">
        <v>0.84019999999999995</v>
      </c>
      <c r="G77" s="4">
        <v>0.84899999999999998</v>
      </c>
      <c r="H77" s="4">
        <v>0.85660000000000003</v>
      </c>
      <c r="I77" s="4">
        <v>0.85770000000000002</v>
      </c>
      <c r="J77" s="4">
        <v>0.86160000000000003</v>
      </c>
      <c r="K77" s="4">
        <v>0.8478</v>
      </c>
      <c r="L77" s="4">
        <v>0.84770000000000001</v>
      </c>
      <c r="M77" s="4">
        <v>0.84889999999999999</v>
      </c>
      <c r="N77" s="6">
        <f t="shared" si="31"/>
        <v>0.8478</v>
      </c>
      <c r="O77" s="22"/>
    </row>
    <row r="78" spans="1:15" x14ac:dyDescent="0.3">
      <c r="A78" s="19" t="s">
        <v>43</v>
      </c>
      <c r="B78" s="7" t="s">
        <v>5</v>
      </c>
      <c r="C78" s="10">
        <v>0.89539999999999997</v>
      </c>
      <c r="D78" s="10">
        <v>0.91210000000000002</v>
      </c>
      <c r="E78" s="10">
        <v>0.9163</v>
      </c>
      <c r="F78" s="10">
        <v>0.9163</v>
      </c>
      <c r="G78" s="10">
        <v>0.9163</v>
      </c>
      <c r="H78" s="10">
        <v>0.9163</v>
      </c>
      <c r="I78" s="10">
        <v>0.90369999999999995</v>
      </c>
      <c r="J78" s="10">
        <v>0.9163</v>
      </c>
      <c r="K78" s="10">
        <v>0.91210000000000002</v>
      </c>
      <c r="L78" s="10">
        <v>0.89949999999999997</v>
      </c>
      <c r="M78" s="10">
        <v>0.9163</v>
      </c>
      <c r="N78" s="6">
        <f t="shared" si="31"/>
        <v>0.9163</v>
      </c>
      <c r="O78" s="23">
        <f>AVERAGE(N78:N79)</f>
        <v>0.92294999999999994</v>
      </c>
    </row>
    <row r="79" spans="1:15" x14ac:dyDescent="0.3">
      <c r="A79" s="19"/>
      <c r="B79" s="7" t="s">
        <v>6</v>
      </c>
      <c r="C79" s="10">
        <v>0.91700000000000004</v>
      </c>
      <c r="D79" s="10">
        <v>0.92700000000000005</v>
      </c>
      <c r="E79" s="10">
        <v>0.9446</v>
      </c>
      <c r="F79" s="10">
        <v>0.92949999999999999</v>
      </c>
      <c r="G79" s="10">
        <v>0.93330000000000002</v>
      </c>
      <c r="H79" s="10">
        <v>0.92830000000000001</v>
      </c>
      <c r="I79" s="10">
        <v>0.93589999999999995</v>
      </c>
      <c r="J79" s="10">
        <v>0.93330000000000002</v>
      </c>
      <c r="K79" s="10">
        <v>0.92330000000000001</v>
      </c>
      <c r="L79" s="10">
        <v>0.92959999999999998</v>
      </c>
      <c r="M79" s="10">
        <v>0.93340000000000001</v>
      </c>
      <c r="N79" s="6">
        <f t="shared" si="31"/>
        <v>0.92959999999999998</v>
      </c>
      <c r="O79" s="24"/>
    </row>
    <row r="80" spans="1:15" x14ac:dyDescent="0.3">
      <c r="A80" s="18" t="s">
        <v>44</v>
      </c>
      <c r="B80" s="3" t="s">
        <v>5</v>
      </c>
      <c r="C80" s="4">
        <v>0.94140000000000001</v>
      </c>
      <c r="D80" s="4">
        <v>0.97070000000000001</v>
      </c>
      <c r="E80" s="4">
        <v>0.97070000000000001</v>
      </c>
      <c r="F80" s="4">
        <v>0.96650000000000003</v>
      </c>
      <c r="G80" s="4">
        <v>0.96230000000000004</v>
      </c>
      <c r="H80" s="4">
        <v>0.95809999999999995</v>
      </c>
      <c r="I80" s="4">
        <v>0.96650000000000003</v>
      </c>
      <c r="J80" s="4">
        <v>0.96230000000000004</v>
      </c>
      <c r="K80" s="4">
        <v>0.96230000000000004</v>
      </c>
      <c r="L80" s="4">
        <v>0.96650000000000003</v>
      </c>
      <c r="M80" s="4">
        <v>0.96230000000000004</v>
      </c>
      <c r="N80" s="6">
        <f t="shared" si="31"/>
        <v>0.96230000000000004</v>
      </c>
      <c r="O80" s="21">
        <f>AVERAGE(N80:N81)</f>
        <v>0.96100000000000008</v>
      </c>
    </row>
    <row r="81" spans="1:15" x14ac:dyDescent="0.3">
      <c r="A81" s="18"/>
      <c r="B81" s="3" t="s">
        <v>6</v>
      </c>
      <c r="C81" s="4">
        <v>0.94330000000000003</v>
      </c>
      <c r="D81" s="4">
        <v>0.94710000000000005</v>
      </c>
      <c r="E81" s="4">
        <v>0.9597</v>
      </c>
      <c r="F81" s="4">
        <v>0.9597</v>
      </c>
      <c r="G81" s="4">
        <v>0.95850000000000002</v>
      </c>
      <c r="H81" s="4">
        <v>0.96220000000000006</v>
      </c>
      <c r="I81" s="4">
        <v>0.9647</v>
      </c>
      <c r="J81" s="4">
        <v>0.96220000000000006</v>
      </c>
      <c r="K81" s="4">
        <v>0.9647</v>
      </c>
      <c r="L81" s="4">
        <v>0.96089999999999998</v>
      </c>
      <c r="M81" s="4">
        <v>0.95589999999999997</v>
      </c>
      <c r="N81" s="6">
        <f t="shared" si="31"/>
        <v>0.9597</v>
      </c>
      <c r="O81" s="22"/>
    </row>
    <row r="82" spans="1:15" x14ac:dyDescent="0.3">
      <c r="A82" s="19" t="s">
        <v>45</v>
      </c>
      <c r="B82" s="7" t="s">
        <v>5</v>
      </c>
      <c r="C82" s="8">
        <v>0.9456</v>
      </c>
      <c r="D82" s="8">
        <v>0.95809999999999995</v>
      </c>
      <c r="E82" s="8">
        <v>0.96230000000000004</v>
      </c>
      <c r="F82" s="8">
        <v>0.96650000000000003</v>
      </c>
      <c r="G82" s="8">
        <v>0.96650000000000003</v>
      </c>
      <c r="H82" s="8">
        <v>0.96650000000000003</v>
      </c>
      <c r="I82" s="8">
        <v>0.96230000000000004</v>
      </c>
      <c r="J82" s="8">
        <v>0.96230000000000004</v>
      </c>
      <c r="K82" s="8">
        <v>0.96230000000000004</v>
      </c>
      <c r="L82" s="8">
        <v>0.96230000000000004</v>
      </c>
      <c r="M82" s="8">
        <v>0.96650000000000003</v>
      </c>
      <c r="N82" s="6">
        <f t="shared" si="31"/>
        <v>0.96230000000000004</v>
      </c>
      <c r="O82" s="23">
        <f>AVERAGE(N82:N83)</f>
        <v>0.9698</v>
      </c>
    </row>
    <row r="83" spans="1:15" x14ac:dyDescent="0.3">
      <c r="A83" s="19"/>
      <c r="B83" s="7" t="s">
        <v>6</v>
      </c>
      <c r="C83" s="10">
        <v>0.94969999999999999</v>
      </c>
      <c r="D83" s="10">
        <v>0.96850000000000003</v>
      </c>
      <c r="E83" s="10">
        <v>0.97599999999999998</v>
      </c>
      <c r="F83" s="10">
        <v>0.97729999999999995</v>
      </c>
      <c r="G83" s="10">
        <v>0.97729999999999995</v>
      </c>
      <c r="H83" s="10">
        <v>0.97609999999999997</v>
      </c>
      <c r="I83" s="10">
        <v>0.97729999999999995</v>
      </c>
      <c r="J83" s="10">
        <v>0.97729999999999995</v>
      </c>
      <c r="K83" s="10">
        <v>0.97609999999999997</v>
      </c>
      <c r="L83" s="10">
        <v>0.9798</v>
      </c>
      <c r="M83" s="10">
        <v>0.9798</v>
      </c>
      <c r="N83" s="6">
        <f t="shared" si="31"/>
        <v>0.97729999999999995</v>
      </c>
      <c r="O83" s="24"/>
    </row>
    <row r="84" spans="1:15" x14ac:dyDescent="0.3">
      <c r="A84" s="18" t="s">
        <v>46</v>
      </c>
      <c r="B84" s="3" t="s">
        <v>5</v>
      </c>
      <c r="C84" s="4">
        <v>0.69030000000000002</v>
      </c>
      <c r="D84" s="4">
        <v>0.89949999999999997</v>
      </c>
      <c r="E84" s="4">
        <v>0.91210000000000002</v>
      </c>
      <c r="F84" s="4">
        <v>0.92459999999999998</v>
      </c>
      <c r="G84" s="4">
        <v>0.9163</v>
      </c>
      <c r="H84" s="4">
        <v>0.90369999999999995</v>
      </c>
      <c r="I84" s="4">
        <v>0.92459999999999998</v>
      </c>
      <c r="J84" s="4">
        <v>0.93300000000000005</v>
      </c>
      <c r="K84" s="4">
        <v>0.92879999999999996</v>
      </c>
      <c r="L84" s="4">
        <v>0.9163</v>
      </c>
      <c r="M84" s="4">
        <v>0.9163</v>
      </c>
      <c r="N84" s="6">
        <f t="shared" si="31"/>
        <v>0.9163</v>
      </c>
      <c r="O84" s="21">
        <f>AVERAGE(N84:N85)</f>
        <v>0.90839999999999999</v>
      </c>
    </row>
    <row r="85" spans="1:15" x14ac:dyDescent="0.3">
      <c r="A85" s="18"/>
      <c r="B85" s="3" t="s">
        <v>6</v>
      </c>
      <c r="C85" s="4">
        <v>0.67659999999999998</v>
      </c>
      <c r="D85" s="4">
        <v>0.89170000000000005</v>
      </c>
      <c r="E85" s="4">
        <v>0.88539999999999996</v>
      </c>
      <c r="F85" s="4">
        <v>0.89170000000000005</v>
      </c>
      <c r="G85" s="4">
        <v>0.8992</v>
      </c>
      <c r="H85" s="4">
        <v>0.90180000000000005</v>
      </c>
      <c r="I85" s="4">
        <v>0.9093</v>
      </c>
      <c r="J85" s="4">
        <v>0.9143</v>
      </c>
      <c r="K85" s="4">
        <v>0.90549999999999997</v>
      </c>
      <c r="L85" s="4">
        <v>0.90049999999999997</v>
      </c>
      <c r="M85" s="4">
        <v>0.90549999999999997</v>
      </c>
      <c r="N85" s="6">
        <f t="shared" si="31"/>
        <v>0.90049999999999997</v>
      </c>
      <c r="O85" s="22"/>
    </row>
    <row r="86" spans="1:15" x14ac:dyDescent="0.3">
      <c r="A86" s="19" t="s">
        <v>47</v>
      </c>
      <c r="B86" s="7" t="s">
        <v>5</v>
      </c>
      <c r="C86" s="8">
        <v>0.74470000000000003</v>
      </c>
      <c r="D86" s="8">
        <v>0.89949999999999997</v>
      </c>
      <c r="E86" s="8">
        <v>0.9163</v>
      </c>
      <c r="F86" s="8">
        <v>0.91210000000000002</v>
      </c>
      <c r="G86" s="8">
        <v>0.91210000000000002</v>
      </c>
      <c r="H86" s="8">
        <v>0.90369999999999995</v>
      </c>
      <c r="I86" s="8">
        <v>0.90790000000000004</v>
      </c>
      <c r="J86" s="8">
        <v>0.91210000000000002</v>
      </c>
      <c r="K86" s="8">
        <v>0.90790000000000004</v>
      </c>
      <c r="L86" s="8">
        <v>0.90369999999999995</v>
      </c>
      <c r="M86" s="8">
        <v>0.90790000000000004</v>
      </c>
      <c r="N86" s="6">
        <f t="shared" si="31"/>
        <v>0.90790000000000004</v>
      </c>
      <c r="O86" s="23">
        <f>AVERAGE(N86:N87)</f>
        <v>0.91179999999999994</v>
      </c>
    </row>
    <row r="87" spans="1:15" x14ac:dyDescent="0.3">
      <c r="A87" s="19"/>
      <c r="B87" s="7" t="s">
        <v>6</v>
      </c>
      <c r="C87" s="10">
        <v>0.72809999999999997</v>
      </c>
      <c r="D87" s="10">
        <v>0.90559999999999996</v>
      </c>
      <c r="E87" s="10">
        <v>0.91700000000000004</v>
      </c>
      <c r="F87" s="10">
        <v>0.91820000000000002</v>
      </c>
      <c r="G87" s="10">
        <v>0.91320000000000001</v>
      </c>
      <c r="H87" s="10">
        <v>0.92069999999999996</v>
      </c>
      <c r="I87" s="10">
        <v>0.91569999999999996</v>
      </c>
      <c r="J87" s="10">
        <v>0.91439999999999999</v>
      </c>
      <c r="K87" s="10">
        <v>0.91569999999999996</v>
      </c>
      <c r="L87" s="10">
        <v>0.91690000000000005</v>
      </c>
      <c r="M87" s="10">
        <v>0.92330000000000001</v>
      </c>
      <c r="N87" s="6">
        <f t="shared" si="31"/>
        <v>0.91569999999999996</v>
      </c>
      <c r="O87" s="24"/>
    </row>
    <row r="88" spans="1:15" x14ac:dyDescent="0.3">
      <c r="A88" s="18" t="s">
        <v>48</v>
      </c>
      <c r="B88" s="3" t="s">
        <v>5</v>
      </c>
      <c r="C88" s="4">
        <v>0.95809999999999995</v>
      </c>
      <c r="D88" s="4">
        <v>0.97489999999999999</v>
      </c>
      <c r="E88" s="4">
        <v>0.97070000000000001</v>
      </c>
      <c r="F88" s="4">
        <v>0.95809999999999995</v>
      </c>
      <c r="G88" s="4">
        <v>0.96230000000000004</v>
      </c>
      <c r="H88" s="4">
        <v>0.95809999999999995</v>
      </c>
      <c r="I88" s="4">
        <v>0.96230000000000004</v>
      </c>
      <c r="J88" s="4">
        <v>0.96230000000000004</v>
      </c>
      <c r="K88" s="4">
        <v>0.97070000000000001</v>
      </c>
      <c r="L88" s="4">
        <v>0.96230000000000004</v>
      </c>
      <c r="M88" s="4">
        <v>0.95809999999999995</v>
      </c>
      <c r="N88" s="6">
        <f>MEDIAN(C88:M88)</f>
        <v>0.96230000000000004</v>
      </c>
      <c r="O88" s="21">
        <f>AVERAGE(N88:N89)</f>
        <v>0.96855000000000002</v>
      </c>
    </row>
    <row r="89" spans="1:15" x14ac:dyDescent="0.3">
      <c r="A89" s="18"/>
      <c r="B89" s="3" t="s">
        <v>6</v>
      </c>
      <c r="C89" s="4">
        <v>0.96850000000000003</v>
      </c>
      <c r="D89" s="4">
        <v>0.9748</v>
      </c>
      <c r="E89" s="4">
        <v>0.9798</v>
      </c>
      <c r="F89" s="4">
        <v>0.9748</v>
      </c>
      <c r="G89" s="4">
        <v>0.97729999999999995</v>
      </c>
      <c r="H89" s="4">
        <v>0.97350000000000003</v>
      </c>
      <c r="I89" s="4">
        <v>0.97599999999999998</v>
      </c>
      <c r="J89" s="4">
        <v>0.97350000000000003</v>
      </c>
      <c r="K89" s="4">
        <v>0.97609999999999997</v>
      </c>
      <c r="L89" s="4">
        <v>0.9748</v>
      </c>
      <c r="M89" s="4">
        <v>0.97609999999999997</v>
      </c>
      <c r="N89" s="6">
        <f t="shared" si="31"/>
        <v>0.9748</v>
      </c>
      <c r="O89" s="22"/>
    </row>
    <row r="90" spans="1:15" x14ac:dyDescent="0.3">
      <c r="A90" s="19" t="s">
        <v>49</v>
      </c>
      <c r="B90" s="7" t="s">
        <v>5</v>
      </c>
      <c r="C90" s="8">
        <v>0.93300000000000005</v>
      </c>
      <c r="D90" s="8">
        <v>0.97070000000000001</v>
      </c>
      <c r="E90" s="8">
        <v>0.97070000000000001</v>
      </c>
      <c r="F90" s="8">
        <v>0.96650000000000003</v>
      </c>
      <c r="G90" s="8">
        <v>0.97070000000000001</v>
      </c>
      <c r="H90" s="8">
        <v>0.96650000000000003</v>
      </c>
      <c r="I90" s="8">
        <v>0.97070000000000001</v>
      </c>
      <c r="J90" s="8">
        <v>0.96650000000000003</v>
      </c>
      <c r="K90" s="8">
        <v>0.97070000000000001</v>
      </c>
      <c r="L90" s="8">
        <v>0.97070000000000001</v>
      </c>
      <c r="M90" s="8">
        <v>0.97070000000000001</v>
      </c>
      <c r="N90" s="6">
        <f t="shared" si="31"/>
        <v>0.97070000000000001</v>
      </c>
      <c r="O90" s="23">
        <f>AVERAGE(N90:N91)</f>
        <v>0.9728</v>
      </c>
    </row>
    <row r="91" spans="1:15" x14ac:dyDescent="0.3">
      <c r="A91" s="19"/>
      <c r="B91" s="7" t="s">
        <v>6</v>
      </c>
      <c r="C91" s="10">
        <v>0.94220000000000004</v>
      </c>
      <c r="D91" s="10">
        <v>0.98240000000000005</v>
      </c>
      <c r="E91" s="10">
        <v>0.98109999999999997</v>
      </c>
      <c r="F91" s="10">
        <v>0.98240000000000005</v>
      </c>
      <c r="G91" s="10">
        <v>0.97609999999999997</v>
      </c>
      <c r="H91" s="10">
        <v>0.97609999999999997</v>
      </c>
      <c r="I91" s="10">
        <v>0.97109999999999996</v>
      </c>
      <c r="J91" s="10">
        <v>0.97230000000000005</v>
      </c>
      <c r="K91" s="10">
        <v>0.97360000000000002</v>
      </c>
      <c r="L91" s="10">
        <v>0.97489999999999999</v>
      </c>
      <c r="M91" s="10">
        <v>0.97360000000000002</v>
      </c>
      <c r="N91" s="6">
        <f>MEDIAN(C91:M91)</f>
        <v>0.97489999999999999</v>
      </c>
      <c r="O91" s="24"/>
    </row>
    <row r="92" spans="1:15" x14ac:dyDescent="0.3">
      <c r="A92" s="20" t="s">
        <v>18</v>
      </c>
      <c r="B92" s="20"/>
      <c r="C92" s="12">
        <f t="shared" ref="C92:M92" si="32">AVERAGE(C68:C91)</f>
        <v>0.84784999999999988</v>
      </c>
      <c r="D92" s="12">
        <f t="shared" si="32"/>
        <v>0.9023500000000001</v>
      </c>
      <c r="E92" s="12">
        <f t="shared" si="32"/>
        <v>0.91427083333333359</v>
      </c>
      <c r="F92" s="12">
        <f t="shared" si="32"/>
        <v>0.91293333333333315</v>
      </c>
      <c r="G92" s="12">
        <f t="shared" si="32"/>
        <v>0.9127166666666664</v>
      </c>
      <c r="H92" s="12">
        <f t="shared" si="32"/>
        <v>0.91283333333333339</v>
      </c>
      <c r="I92" s="12">
        <f t="shared" si="32"/>
        <v>0.91330833333333328</v>
      </c>
      <c r="J92" s="12">
        <f t="shared" si="32"/>
        <v>0.91562916666666672</v>
      </c>
      <c r="K92" s="12">
        <f t="shared" si="32"/>
        <v>0.91375416666666698</v>
      </c>
      <c r="L92" s="12">
        <f t="shared" si="32"/>
        <v>0.91364583333333338</v>
      </c>
      <c r="M92" s="12">
        <f t="shared" si="32"/>
        <v>0.91432083333333358</v>
      </c>
    </row>
    <row r="93" spans="1:15" x14ac:dyDescent="0.3">
      <c r="A93" s="15" t="s">
        <v>19</v>
      </c>
      <c r="B93" s="15"/>
      <c r="C93" s="13">
        <f t="shared" ref="C93:M93" si="33">_xlfn.STDEV.P(C68:C91)</f>
        <v>9.7724890210564755E-2</v>
      </c>
      <c r="D93" s="13">
        <f t="shared" si="33"/>
        <v>6.761837151741136E-2</v>
      </c>
      <c r="E93" s="13">
        <f t="shared" si="33"/>
        <v>5.9208547237474284E-2</v>
      </c>
      <c r="F93" s="13">
        <f t="shared" si="33"/>
        <v>5.8149703830333972E-2</v>
      </c>
      <c r="G93" s="13">
        <f t="shared" si="33"/>
        <v>5.685234286191633E-2</v>
      </c>
      <c r="H93" s="13">
        <f t="shared" si="33"/>
        <v>5.3118763686248911E-2</v>
      </c>
      <c r="I93" s="13">
        <f t="shared" si="33"/>
        <v>5.6854088951943951E-2</v>
      </c>
      <c r="J93" s="13">
        <f t="shared" si="33"/>
        <v>5.506493499471532E-2</v>
      </c>
      <c r="K93" s="13">
        <f t="shared" si="33"/>
        <v>5.6258339968152479E-2</v>
      </c>
      <c r="L93" s="13">
        <f t="shared" si="33"/>
        <v>5.3820202055599502E-2</v>
      </c>
      <c r="M93" s="13">
        <f t="shared" si="33"/>
        <v>5.5160062387916937E-2</v>
      </c>
    </row>
  </sheetData>
  <mergeCells count="107">
    <mergeCell ref="A93:B93"/>
    <mergeCell ref="A88:A89"/>
    <mergeCell ref="O88:O89"/>
    <mergeCell ref="A90:A91"/>
    <mergeCell ref="O90:O91"/>
    <mergeCell ref="A92:B92"/>
    <mergeCell ref="A82:A83"/>
    <mergeCell ref="O82:O83"/>
    <mergeCell ref="A84:A85"/>
    <mergeCell ref="O84:O85"/>
    <mergeCell ref="A86:A87"/>
    <mergeCell ref="O86:O87"/>
    <mergeCell ref="A76:A77"/>
    <mergeCell ref="O76:O77"/>
    <mergeCell ref="A78:A79"/>
    <mergeCell ref="O78:O79"/>
    <mergeCell ref="A80:A81"/>
    <mergeCell ref="O80:O81"/>
    <mergeCell ref="A70:A71"/>
    <mergeCell ref="O70:O71"/>
    <mergeCell ref="A72:A73"/>
    <mergeCell ref="O72:O73"/>
    <mergeCell ref="A74:A75"/>
    <mergeCell ref="O74:O75"/>
    <mergeCell ref="J58:J59"/>
    <mergeCell ref="P58:P59"/>
    <mergeCell ref="J60:K60"/>
    <mergeCell ref="J61:K61"/>
    <mergeCell ref="A68:A69"/>
    <mergeCell ref="O68:O69"/>
    <mergeCell ref="J52:J53"/>
    <mergeCell ref="P52:P53"/>
    <mergeCell ref="J54:J55"/>
    <mergeCell ref="P54:P55"/>
    <mergeCell ref="J56:J57"/>
    <mergeCell ref="P56:P57"/>
    <mergeCell ref="J46:J47"/>
    <mergeCell ref="P46:P47"/>
    <mergeCell ref="J48:J49"/>
    <mergeCell ref="P48:P49"/>
    <mergeCell ref="J50:J51"/>
    <mergeCell ref="P50:P51"/>
    <mergeCell ref="J40:J41"/>
    <mergeCell ref="P40:P41"/>
    <mergeCell ref="J42:J43"/>
    <mergeCell ref="P42:P43"/>
    <mergeCell ref="J44:J45"/>
    <mergeCell ref="P44:P45"/>
    <mergeCell ref="J34:N34"/>
    <mergeCell ref="J36:J37"/>
    <mergeCell ref="P36:P37"/>
    <mergeCell ref="J38:J39"/>
    <mergeCell ref="P38:P39"/>
    <mergeCell ref="G58:G59"/>
    <mergeCell ref="G52:G53"/>
    <mergeCell ref="G46:G47"/>
    <mergeCell ref="G48:G49"/>
    <mergeCell ref="G50:G51"/>
    <mergeCell ref="G54:G55"/>
    <mergeCell ref="G56:G57"/>
    <mergeCell ref="G36:G37"/>
    <mergeCell ref="G38:G39"/>
    <mergeCell ref="G40:G41"/>
    <mergeCell ref="G42:G43"/>
    <mergeCell ref="G44:G45"/>
    <mergeCell ref="O19:O20"/>
    <mergeCell ref="A27:B27"/>
    <mergeCell ref="A28:B28"/>
    <mergeCell ref="A21:A22"/>
    <mergeCell ref="O21:O22"/>
    <mergeCell ref="A23:A24"/>
    <mergeCell ref="O23:O24"/>
    <mergeCell ref="A25:A26"/>
    <mergeCell ref="O25:O26"/>
    <mergeCell ref="C1:L1"/>
    <mergeCell ref="A3:A4"/>
    <mergeCell ref="O3:O4"/>
    <mergeCell ref="A5:A6"/>
    <mergeCell ref="O5:O6"/>
    <mergeCell ref="A7:A8"/>
    <mergeCell ref="O7:O8"/>
    <mergeCell ref="A36:A37"/>
    <mergeCell ref="A38:A39"/>
    <mergeCell ref="A40:A41"/>
    <mergeCell ref="A9:A10"/>
    <mergeCell ref="O9:O10"/>
    <mergeCell ref="A11:A12"/>
    <mergeCell ref="O11:O12"/>
    <mergeCell ref="A13:A14"/>
    <mergeCell ref="O13:O14"/>
    <mergeCell ref="A15:A16"/>
    <mergeCell ref="O15:O16"/>
    <mergeCell ref="A17:A18"/>
    <mergeCell ref="O17:O18"/>
    <mergeCell ref="A19:A20"/>
    <mergeCell ref="A61:B61"/>
    <mergeCell ref="A34:E34"/>
    <mergeCell ref="A52:A53"/>
    <mergeCell ref="A54:A55"/>
    <mergeCell ref="A56:A57"/>
    <mergeCell ref="A58:A59"/>
    <mergeCell ref="A60:B60"/>
    <mergeCell ref="A42:A43"/>
    <mergeCell ref="A44:A45"/>
    <mergeCell ref="A46:A47"/>
    <mergeCell ref="A48:A49"/>
    <mergeCell ref="A50:A5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Souza</dc:creator>
  <cp:lastModifiedBy>Luiz Souza</cp:lastModifiedBy>
  <dcterms:created xsi:type="dcterms:W3CDTF">2025-05-26T13:13:45Z</dcterms:created>
  <dcterms:modified xsi:type="dcterms:W3CDTF">2025-06-21T00:43:01Z</dcterms:modified>
</cp:coreProperties>
</file>