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f060\Atividade Pre-Processamento - Machine Learning\Projeto_Classificacao_Cachorros_Gatos\"/>
    </mc:Choice>
  </mc:AlternateContent>
  <xr:revisionPtr revIDLastSave="0" documentId="13_ncr:1_{BA8B8AD1-55BD-4428-BB07-A14709DE4D9D}" xr6:coauthVersionLast="47" xr6:coauthVersionMax="47" xr10:uidLastSave="{00000000-0000-0000-0000-000000000000}"/>
  <bookViews>
    <workbookView xWindow="-108" yWindow="-108" windowWidth="23256" windowHeight="12456" xr2:uid="{B5807A82-0995-4D6B-9CBE-34972D1544B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1" l="1"/>
  <c r="N44" i="1"/>
  <c r="L61" i="1"/>
  <c r="K61" i="1"/>
  <c r="J61" i="1"/>
  <c r="I61" i="1"/>
  <c r="H61" i="1"/>
  <c r="G61" i="1"/>
  <c r="F61" i="1"/>
  <c r="E61" i="1"/>
  <c r="D61" i="1"/>
  <c r="C61" i="1"/>
  <c r="L60" i="1"/>
  <c r="K60" i="1"/>
  <c r="J60" i="1"/>
  <c r="I60" i="1"/>
  <c r="H60" i="1"/>
  <c r="G60" i="1"/>
  <c r="F60" i="1"/>
  <c r="E60" i="1"/>
  <c r="D60" i="1"/>
  <c r="C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N42" i="1" s="1"/>
  <c r="M41" i="1"/>
  <c r="M40" i="1"/>
  <c r="N40" i="1" s="1"/>
  <c r="M39" i="1"/>
  <c r="M38" i="1"/>
  <c r="N38" i="1" s="1"/>
  <c r="M37" i="1"/>
  <c r="M36" i="1"/>
  <c r="N36" i="1" s="1"/>
  <c r="M1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8" i="1"/>
  <c r="M19" i="1"/>
  <c r="M20" i="1"/>
  <c r="M21" i="1"/>
  <c r="M22" i="1"/>
  <c r="M23" i="1"/>
  <c r="M24" i="1"/>
  <c r="M25" i="1"/>
  <c r="M26" i="1"/>
  <c r="M3" i="1"/>
  <c r="D28" i="1"/>
  <c r="E28" i="1"/>
  <c r="F28" i="1"/>
  <c r="G28" i="1"/>
  <c r="H28" i="1"/>
  <c r="I28" i="1"/>
  <c r="J28" i="1"/>
  <c r="K28" i="1"/>
  <c r="L28" i="1"/>
  <c r="C28" i="1"/>
  <c r="L27" i="1"/>
  <c r="K27" i="1"/>
  <c r="J27" i="1"/>
  <c r="I27" i="1"/>
  <c r="H27" i="1"/>
  <c r="G27" i="1"/>
  <c r="F27" i="1"/>
  <c r="E27" i="1"/>
  <c r="D27" i="1"/>
  <c r="C27" i="1"/>
  <c r="N58" i="1" l="1"/>
  <c r="N56" i="1"/>
  <c r="N54" i="1"/>
  <c r="N52" i="1"/>
  <c r="N50" i="1"/>
  <c r="N48" i="1"/>
  <c r="N13" i="1"/>
  <c r="N25" i="1"/>
  <c r="N23" i="1"/>
  <c r="N21" i="1"/>
  <c r="N19" i="1"/>
  <c r="N17" i="1"/>
  <c r="N15" i="1"/>
  <c r="N11" i="1"/>
  <c r="N9" i="1"/>
  <c r="N7" i="1"/>
  <c r="N5" i="1"/>
  <c r="N3" i="1"/>
</calcChain>
</file>

<file path=xl/sharedStrings.xml><?xml version="1.0" encoding="utf-8"?>
<sst xmlns="http://schemas.openxmlformats.org/spreadsheetml/2006/main" count="109" uniqueCount="39">
  <si>
    <t>Bases</t>
  </si>
  <si>
    <t>Treino/teste</t>
  </si>
  <si>
    <t>k=1</t>
  </si>
  <si>
    <t xml:space="preserve">k=2 </t>
  </si>
  <si>
    <t xml:space="preserve">k=3 </t>
  </si>
  <si>
    <t>k=4</t>
  </si>
  <si>
    <t>k=5</t>
  </si>
  <si>
    <t>k=6</t>
  </si>
  <si>
    <t>k=7</t>
  </si>
  <si>
    <t>k=8</t>
  </si>
  <si>
    <t>k=9</t>
  </si>
  <si>
    <t>k= 10</t>
  </si>
  <si>
    <t>k-NN (Acurácia)</t>
  </si>
  <si>
    <t>70/30</t>
  </si>
  <si>
    <t>10-Fold CV</t>
  </si>
  <si>
    <t>DESVIO PADRÃO ==&gt;</t>
  </si>
  <si>
    <t>MÉDIA ==&gt;</t>
  </si>
  <si>
    <r>
      <t xml:space="preserve">CNN_VGG16_128_max </t>
    </r>
    <r>
      <rPr>
        <sz val="10"/>
        <color theme="1"/>
        <rFont val="Aptos Narrow"/>
        <family val="2"/>
        <scheme val="minor"/>
      </rPr>
      <t>(514)</t>
    </r>
  </si>
  <si>
    <r>
      <t xml:space="preserve">CNN_VGG19_256_avg </t>
    </r>
    <r>
      <rPr>
        <sz val="10"/>
        <color theme="1"/>
        <rFont val="Aptos Narrow"/>
        <family val="2"/>
        <scheme val="minor"/>
      </rPr>
      <t>(514)</t>
    </r>
  </si>
  <si>
    <r>
      <t xml:space="preserve">CNN_VGG19_256_max </t>
    </r>
    <r>
      <rPr>
        <sz val="10"/>
        <color theme="1"/>
        <rFont val="Aptos Narrow"/>
        <family val="2"/>
        <scheme val="minor"/>
      </rPr>
      <t>(514)</t>
    </r>
  </si>
  <si>
    <r>
      <t xml:space="preserve">CNN_VGG19_128_avg </t>
    </r>
    <r>
      <rPr>
        <sz val="10"/>
        <color theme="1"/>
        <rFont val="Aptos Narrow"/>
        <family val="2"/>
        <scheme val="minor"/>
      </rPr>
      <t>(514)</t>
    </r>
  </si>
  <si>
    <r>
      <t xml:space="preserve">CNN_VGG19_128_max </t>
    </r>
    <r>
      <rPr>
        <sz val="10"/>
        <color theme="1"/>
        <rFont val="Aptos Narrow"/>
        <family val="2"/>
        <scheme val="minor"/>
      </rPr>
      <t>(514)</t>
    </r>
  </si>
  <si>
    <r>
      <t xml:space="preserve">CNN_VGG16_256_avg </t>
    </r>
    <r>
      <rPr>
        <sz val="10"/>
        <color theme="1"/>
        <rFont val="Aptos Narrow"/>
        <family val="2"/>
        <scheme val="minor"/>
      </rPr>
      <t>(514)</t>
    </r>
  </si>
  <si>
    <r>
      <t xml:space="preserve">CNN_VGG16_256_max </t>
    </r>
    <r>
      <rPr>
        <sz val="10"/>
        <color theme="1"/>
        <rFont val="Aptos Narrow"/>
        <family val="2"/>
        <scheme val="minor"/>
      </rPr>
      <t>(514)</t>
    </r>
  </si>
  <si>
    <r>
      <t xml:space="preserve">CNN_VGG16_128_avg </t>
    </r>
    <r>
      <rPr>
        <sz val="10"/>
        <color theme="1"/>
        <rFont val="Aptos Narrow"/>
        <family val="2"/>
        <scheme val="minor"/>
      </rPr>
      <t>(514)</t>
    </r>
  </si>
  <si>
    <t>Média Base</t>
  </si>
  <si>
    <t>Média Experimentos</t>
  </si>
  <si>
    <r>
      <t xml:space="preserve">HOG_128_16x16  </t>
    </r>
    <r>
      <rPr>
        <sz val="10"/>
        <color theme="1"/>
        <rFont val="Aptos Narrow"/>
        <family val="2"/>
        <scheme val="minor"/>
      </rPr>
      <t>(1765)</t>
    </r>
  </si>
  <si>
    <r>
      <t xml:space="preserve">HOG_128_20x20 </t>
    </r>
    <r>
      <rPr>
        <sz val="10"/>
        <color theme="1"/>
        <rFont val="Aptos Narrow"/>
        <family val="2"/>
        <scheme val="minor"/>
      </rPr>
      <t>(901)</t>
    </r>
  </si>
  <si>
    <r>
      <t>HOG_256_16x16</t>
    </r>
    <r>
      <rPr>
        <sz val="10"/>
        <color theme="1"/>
        <rFont val="Aptos Narrow"/>
        <family val="2"/>
        <scheme val="minor"/>
      </rPr>
      <t xml:space="preserve">  (8101)</t>
    </r>
  </si>
  <si>
    <r>
      <t xml:space="preserve">HOG_256_20x20 </t>
    </r>
    <r>
      <rPr>
        <sz val="10"/>
        <color theme="1"/>
        <rFont val="Aptos Narrow"/>
        <family val="2"/>
        <scheme val="minor"/>
      </rPr>
      <t>(4357)</t>
    </r>
  </si>
  <si>
    <t>98.74%</t>
  </si>
  <si>
    <t>98.32%</t>
  </si>
  <si>
    <r>
      <t xml:space="preserve">PCA_CNN_VGG16_256_max </t>
    </r>
    <r>
      <rPr>
        <sz val="10"/>
        <color theme="1"/>
        <rFont val="Aptos Narrow"/>
        <family val="2"/>
        <scheme val="minor"/>
      </rPr>
      <t>(10)</t>
    </r>
  </si>
  <si>
    <r>
      <t xml:space="preserve">PCA_CNN_VGG16_256_avg </t>
    </r>
    <r>
      <rPr>
        <sz val="10"/>
        <color theme="1"/>
        <rFont val="Aptos Narrow"/>
        <family val="2"/>
        <scheme val="minor"/>
      </rPr>
      <t>(10)</t>
    </r>
  </si>
  <si>
    <r>
      <t xml:space="preserve">PCA_CNN_VGG19_128_max </t>
    </r>
    <r>
      <rPr>
        <sz val="10"/>
        <color theme="1"/>
        <rFont val="Aptos Narrow"/>
        <family val="2"/>
        <scheme val="minor"/>
      </rPr>
      <t>(10)</t>
    </r>
  </si>
  <si>
    <r>
      <t xml:space="preserve">PCA_CNN_VGG19_128_avg </t>
    </r>
    <r>
      <rPr>
        <sz val="10"/>
        <color theme="1"/>
        <rFont val="Aptos Narrow"/>
        <family val="2"/>
        <scheme val="minor"/>
      </rPr>
      <t>(10)</t>
    </r>
  </si>
  <si>
    <r>
      <t xml:space="preserve">PCA_CNN_VGG19_256_max </t>
    </r>
    <r>
      <rPr>
        <sz val="10"/>
        <color theme="1"/>
        <rFont val="Aptos Narrow"/>
        <family val="2"/>
        <scheme val="minor"/>
      </rPr>
      <t>(10)</t>
    </r>
  </si>
  <si>
    <r>
      <t xml:space="preserve">PCA_CNN_VGG19_256_avg </t>
    </r>
    <r>
      <rPr>
        <sz val="10"/>
        <color theme="1"/>
        <rFont val="Aptos Narrow"/>
        <family val="2"/>
        <scheme val="minor"/>
      </rPr>
      <t>(10)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</si>
</sst>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10" fontId="6" fillId="2" borderId="1" xfId="1" applyNumberFormat="1" applyFont="1" applyFill="1" applyBorder="1" applyAlignment="1">
      <alignment horizontal="center"/>
    </xf>
    <xf numFmtId="10" fontId="6" fillId="3" borderId="1" xfId="1" applyNumberFormat="1" applyFont="1" applyFill="1" applyBorder="1" applyAlignment="1">
      <alignment horizontal="center"/>
    </xf>
    <xf numFmtId="10" fontId="6" fillId="0" borderId="1" xfId="1" applyNumberFormat="1" applyFont="1" applyBorder="1" applyAlignment="1">
      <alignment horizontal="center"/>
    </xf>
    <xf numFmtId="10" fontId="6" fillId="4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6" fillId="0" borderId="1" xfId="0" applyFont="1" applyBorder="1"/>
    <xf numFmtId="0" fontId="7" fillId="0" borderId="0" xfId="0" applyFont="1"/>
    <xf numFmtId="10" fontId="6" fillId="2" borderId="2" xfId="1" applyNumberFormat="1" applyFont="1" applyFill="1" applyBorder="1" applyAlignment="1">
      <alignment horizontal="center"/>
    </xf>
    <xf numFmtId="10" fontId="6" fillId="3" borderId="2" xfId="1" applyNumberFormat="1" applyFont="1" applyFill="1" applyBorder="1" applyAlignment="1">
      <alignment horizontal="center"/>
    </xf>
    <xf numFmtId="10" fontId="6" fillId="0" borderId="2" xfId="1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0" fontId="0" fillId="5" borderId="1" xfId="0" applyNumberFormat="1" applyFill="1" applyBorder="1" applyAlignment="1">
      <alignment horizontal="center"/>
    </xf>
    <xf numFmtId="10" fontId="0" fillId="0" borderId="0" xfId="0" applyNumberFormat="1"/>
    <xf numFmtId="10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0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1D2A-4744-48BB-94EE-C23A69CAFD4E}">
  <dimension ref="A1:O72"/>
  <sheetViews>
    <sheetView tabSelected="1" zoomScale="85" zoomScaleNormal="85" workbookViewId="0">
      <selection activeCell="B55" sqref="B55"/>
    </sheetView>
  </sheetViews>
  <sheetFormatPr defaultRowHeight="14.4" x14ac:dyDescent="0.3"/>
  <cols>
    <col min="1" max="1" width="28.77734375" customWidth="1"/>
    <col min="2" max="13" width="15.77734375" customWidth="1"/>
    <col min="14" max="14" width="20.77734375" customWidth="1"/>
  </cols>
  <sheetData>
    <row r="1" spans="1:15" ht="15.6" x14ac:dyDescent="0.3">
      <c r="A1" s="1"/>
      <c r="B1" s="1"/>
      <c r="C1" s="24" t="s">
        <v>12</v>
      </c>
      <c r="D1" s="24"/>
      <c r="E1" s="24"/>
      <c r="F1" s="24"/>
      <c r="G1" s="24"/>
      <c r="H1" s="24"/>
      <c r="I1" s="24"/>
      <c r="J1" s="24"/>
      <c r="K1" s="24"/>
      <c r="L1" s="24"/>
    </row>
    <row r="2" spans="1:15" ht="15.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3" t="s">
        <v>25</v>
      </c>
      <c r="N2" s="1" t="s">
        <v>26</v>
      </c>
    </row>
    <row r="3" spans="1:15" x14ac:dyDescent="0.3">
      <c r="A3" s="21" t="s">
        <v>27</v>
      </c>
      <c r="B3" s="7" t="s">
        <v>13</v>
      </c>
      <c r="C3" s="2">
        <v>0.3054</v>
      </c>
      <c r="D3" s="2">
        <v>0.35980000000000001</v>
      </c>
      <c r="E3" s="2">
        <v>0.3221</v>
      </c>
      <c r="F3" s="2">
        <v>0.34720000000000001</v>
      </c>
      <c r="G3" s="2">
        <v>0.32629999999999998</v>
      </c>
      <c r="H3" s="2">
        <v>0.30120000000000002</v>
      </c>
      <c r="I3" s="2">
        <v>0.3221</v>
      </c>
      <c r="J3" s="2">
        <v>0.3221</v>
      </c>
      <c r="K3" s="2">
        <v>0.28870000000000001</v>
      </c>
      <c r="L3" s="10">
        <v>0.31790000000000002</v>
      </c>
      <c r="M3" s="14">
        <f>MEDIAN(C3:L3)</f>
        <v>0.3221</v>
      </c>
      <c r="N3" s="16">
        <f>AVERAGE(M3:M4)</f>
        <v>0.33807500000000001</v>
      </c>
    </row>
    <row r="4" spans="1:15" x14ac:dyDescent="0.3">
      <c r="A4" s="21"/>
      <c r="B4" s="7" t="s">
        <v>14</v>
      </c>
      <c r="C4" s="2">
        <v>0.35730000000000001</v>
      </c>
      <c r="D4" s="2">
        <v>0.37740000000000001</v>
      </c>
      <c r="E4" s="2">
        <v>0.35339999999999999</v>
      </c>
      <c r="F4" s="2">
        <v>0.34970000000000001</v>
      </c>
      <c r="G4" s="2">
        <v>0.36959999999999998</v>
      </c>
      <c r="H4" s="2">
        <v>0.3584</v>
      </c>
      <c r="I4" s="2">
        <v>0.34839999999999999</v>
      </c>
      <c r="J4" s="2">
        <v>0.35470000000000002</v>
      </c>
      <c r="K4" s="2">
        <v>0.34849999999999998</v>
      </c>
      <c r="L4" s="10">
        <v>0.3422</v>
      </c>
      <c r="M4" s="14">
        <f t="shared" ref="M4:M26" si="0">MEDIAN(C4:L4)</f>
        <v>0.35404999999999998</v>
      </c>
      <c r="N4" s="17"/>
    </row>
    <row r="5" spans="1:15" x14ac:dyDescent="0.3">
      <c r="A5" s="20" t="s">
        <v>28</v>
      </c>
      <c r="B5" s="8" t="s">
        <v>13</v>
      </c>
      <c r="C5" s="3">
        <v>0.36820000000000003</v>
      </c>
      <c r="D5" s="3">
        <v>0.39739999999999998</v>
      </c>
      <c r="E5" s="3">
        <v>0.38069999999999998</v>
      </c>
      <c r="F5" s="3">
        <v>0.36820000000000003</v>
      </c>
      <c r="G5" s="3">
        <v>0.36399999999999999</v>
      </c>
      <c r="H5" s="3">
        <v>0.38069999999999998</v>
      </c>
      <c r="I5" s="3">
        <v>0.35560000000000003</v>
      </c>
      <c r="J5" s="3">
        <v>0.36470000000000002</v>
      </c>
      <c r="K5" s="3">
        <v>0.36820000000000003</v>
      </c>
      <c r="L5" s="11">
        <v>0.34720000000000001</v>
      </c>
      <c r="M5" s="14">
        <f t="shared" si="0"/>
        <v>0.36820000000000003</v>
      </c>
      <c r="N5" s="18">
        <f>AVERAGE(M5:M6)</f>
        <v>0.37435000000000002</v>
      </c>
    </row>
    <row r="6" spans="1:15" x14ac:dyDescent="0.3">
      <c r="A6" s="20"/>
      <c r="B6" s="8" t="s">
        <v>14</v>
      </c>
      <c r="C6" s="4">
        <v>0.38750000000000001</v>
      </c>
      <c r="D6" s="4">
        <v>0.3795</v>
      </c>
      <c r="E6" s="4">
        <v>0.37469999999999998</v>
      </c>
      <c r="F6" s="4">
        <v>0.38740000000000002</v>
      </c>
      <c r="G6" s="4">
        <v>0.3886</v>
      </c>
      <c r="H6" s="4">
        <v>0.376</v>
      </c>
      <c r="I6" s="4">
        <v>0.37990000000000002</v>
      </c>
      <c r="J6" s="4">
        <v>0.36980000000000002</v>
      </c>
      <c r="K6" s="4">
        <v>0.38109999999999999</v>
      </c>
      <c r="L6" s="12">
        <v>0.3886</v>
      </c>
      <c r="M6" s="14">
        <f t="shared" si="0"/>
        <v>0.3805</v>
      </c>
      <c r="N6" s="19"/>
    </row>
    <row r="7" spans="1:15" x14ac:dyDescent="0.3">
      <c r="A7" s="21" t="s">
        <v>29</v>
      </c>
      <c r="B7" s="7" t="s">
        <v>13</v>
      </c>
      <c r="C7" s="2">
        <v>0.3221</v>
      </c>
      <c r="D7" s="2">
        <v>0.3221</v>
      </c>
      <c r="E7" s="2">
        <v>0.26769999999999999</v>
      </c>
      <c r="F7" s="2">
        <v>0.28029999999999999</v>
      </c>
      <c r="G7" s="2">
        <v>0.27189999999999998</v>
      </c>
      <c r="H7" s="2">
        <v>0.28870000000000001</v>
      </c>
      <c r="I7" s="2">
        <v>0.27610000000000001</v>
      </c>
      <c r="J7" s="2">
        <v>0.28870000000000001</v>
      </c>
      <c r="K7" s="2">
        <v>0.26350000000000001</v>
      </c>
      <c r="L7" s="10">
        <v>0.25940000000000002</v>
      </c>
      <c r="M7" s="14">
        <f t="shared" si="0"/>
        <v>0.2782</v>
      </c>
      <c r="N7" s="16">
        <f>AVERAGE(M7:M8)</f>
        <v>0.29165000000000002</v>
      </c>
    </row>
    <row r="8" spans="1:15" x14ac:dyDescent="0.3">
      <c r="A8" s="21"/>
      <c r="B8" s="7" t="s">
        <v>14</v>
      </c>
      <c r="C8" s="2">
        <v>0.35589999999999999</v>
      </c>
      <c r="D8" s="2">
        <v>0.33339999999999997</v>
      </c>
      <c r="E8" s="2">
        <v>0.32919999999999999</v>
      </c>
      <c r="F8" s="2">
        <v>0.312</v>
      </c>
      <c r="G8" s="2">
        <v>0.29680000000000001</v>
      </c>
      <c r="H8" s="2">
        <v>0.2944</v>
      </c>
      <c r="I8" s="2">
        <v>0.2949</v>
      </c>
      <c r="J8" s="2">
        <v>0.30320000000000003</v>
      </c>
      <c r="K8" s="2">
        <v>0.30570000000000003</v>
      </c>
      <c r="L8" s="10">
        <v>0.30449999999999999</v>
      </c>
      <c r="M8" s="14">
        <f t="shared" si="0"/>
        <v>0.30510000000000004</v>
      </c>
      <c r="N8" s="17"/>
    </row>
    <row r="9" spans="1:15" x14ac:dyDescent="0.3">
      <c r="A9" s="20" t="s">
        <v>30</v>
      </c>
      <c r="B9" s="8" t="s">
        <v>13</v>
      </c>
      <c r="C9" s="3">
        <v>0.31790000000000002</v>
      </c>
      <c r="D9" s="3">
        <v>0.34720000000000001</v>
      </c>
      <c r="E9" s="3">
        <v>0.30959999999999999</v>
      </c>
      <c r="F9" s="3">
        <v>0.27189999999999998</v>
      </c>
      <c r="G9" s="3">
        <v>0.30120000000000002</v>
      </c>
      <c r="H9" s="3">
        <v>0.28449999999999998</v>
      </c>
      <c r="I9" s="3">
        <v>0.27189999999999998</v>
      </c>
      <c r="J9" s="3">
        <v>0.3054</v>
      </c>
      <c r="K9" s="3">
        <v>0.25940000000000002</v>
      </c>
      <c r="L9" s="11">
        <v>0.26769999999999999</v>
      </c>
      <c r="M9" s="14">
        <f t="shared" si="0"/>
        <v>0.29285</v>
      </c>
      <c r="N9" s="18">
        <f>AVERAGE(M9:M10)</f>
        <v>0.31027499999999997</v>
      </c>
    </row>
    <row r="10" spans="1:15" x14ac:dyDescent="0.3">
      <c r="A10" s="20"/>
      <c r="B10" s="8" t="s">
        <v>14</v>
      </c>
      <c r="C10" s="4">
        <v>0.36459999999999998</v>
      </c>
      <c r="D10" s="4">
        <v>0.3609</v>
      </c>
      <c r="E10" s="4">
        <v>0.34460000000000002</v>
      </c>
      <c r="F10" s="4">
        <v>0.32829999999999998</v>
      </c>
      <c r="G10" s="4">
        <v>0.32200000000000001</v>
      </c>
      <c r="H10" s="4">
        <v>0.32840000000000003</v>
      </c>
      <c r="I10" s="4">
        <v>0.3271</v>
      </c>
      <c r="J10" s="4">
        <v>0.317</v>
      </c>
      <c r="K10" s="4">
        <v>0.31709999999999999</v>
      </c>
      <c r="L10" s="12">
        <v>0.31830000000000003</v>
      </c>
      <c r="M10" s="14">
        <f t="shared" si="0"/>
        <v>0.32769999999999999</v>
      </c>
      <c r="N10" s="19"/>
    </row>
    <row r="11" spans="1:15" x14ac:dyDescent="0.3">
      <c r="A11" s="21" t="s">
        <v>17</v>
      </c>
      <c r="B11" s="7" t="s">
        <v>13</v>
      </c>
      <c r="C11" s="2">
        <v>0.89949999999999997</v>
      </c>
      <c r="D11" s="2">
        <v>0.90369999999999995</v>
      </c>
      <c r="E11" s="2">
        <v>0.9163</v>
      </c>
      <c r="F11" s="2">
        <v>0.9163</v>
      </c>
      <c r="G11" s="2">
        <v>0.93300000000000005</v>
      </c>
      <c r="H11" s="2">
        <v>0.93720000000000003</v>
      </c>
      <c r="I11" s="2">
        <v>0.94969999999999999</v>
      </c>
      <c r="J11" s="2">
        <v>0.93300000000000005</v>
      </c>
      <c r="K11" s="2">
        <v>0.93300000000000005</v>
      </c>
      <c r="L11" s="2">
        <v>0.92459999999999998</v>
      </c>
      <c r="M11" s="14">
        <f t="shared" si="0"/>
        <v>0.92880000000000007</v>
      </c>
      <c r="N11" s="16">
        <f>AVERAGE(M11:M12)</f>
        <v>0.93140000000000001</v>
      </c>
    </row>
    <row r="12" spans="1:15" x14ac:dyDescent="0.3">
      <c r="A12" s="21"/>
      <c r="B12" s="7" t="s">
        <v>14</v>
      </c>
      <c r="C12" s="2">
        <v>0.93720000000000003</v>
      </c>
      <c r="D12" s="2">
        <v>0.92459999999999998</v>
      </c>
      <c r="E12" s="2">
        <v>0.93469999999999998</v>
      </c>
      <c r="F12" s="2">
        <v>0.92710000000000004</v>
      </c>
      <c r="G12" s="2">
        <v>0.93589999999999995</v>
      </c>
      <c r="H12" s="2">
        <v>0.93589999999999995</v>
      </c>
      <c r="I12" s="2">
        <v>0.93589999999999995</v>
      </c>
      <c r="J12" s="2">
        <v>0.93330000000000002</v>
      </c>
      <c r="K12" s="2">
        <v>0.93079999999999996</v>
      </c>
      <c r="L12" s="2">
        <v>0.93210000000000004</v>
      </c>
      <c r="M12" s="14">
        <f t="shared" si="0"/>
        <v>0.93399999999999994</v>
      </c>
      <c r="N12" s="17"/>
    </row>
    <row r="13" spans="1:15" x14ac:dyDescent="0.3">
      <c r="A13" s="20" t="s">
        <v>24</v>
      </c>
      <c r="B13" s="8" t="s">
        <v>13</v>
      </c>
      <c r="C13" s="4">
        <v>0.89529999999999998</v>
      </c>
      <c r="D13" s="4">
        <v>0.89119999999999999</v>
      </c>
      <c r="E13" s="4">
        <v>0.92049999999999998</v>
      </c>
      <c r="F13" s="4">
        <v>0.92049999999999998</v>
      </c>
      <c r="G13" s="4">
        <v>0.93720000000000003</v>
      </c>
      <c r="H13" s="4">
        <v>0.92879999999999996</v>
      </c>
      <c r="I13" s="4">
        <v>0.92879999999999996</v>
      </c>
      <c r="J13" s="4">
        <v>0.94140000000000001</v>
      </c>
      <c r="K13" s="4">
        <v>0.93300000000000005</v>
      </c>
      <c r="L13" s="4">
        <v>0.94969999999999999</v>
      </c>
      <c r="M13" s="14">
        <f t="shared" si="0"/>
        <v>0.92879999999999996</v>
      </c>
      <c r="N13" s="18">
        <f>AVERAGE(M13:M14)</f>
        <v>0.93140000000000001</v>
      </c>
    </row>
    <row r="14" spans="1:15" x14ac:dyDescent="0.3">
      <c r="A14" s="20"/>
      <c r="B14" s="8" t="s">
        <v>14</v>
      </c>
      <c r="C14" s="4">
        <v>0.92330000000000001</v>
      </c>
      <c r="D14" s="4">
        <v>0.91200000000000003</v>
      </c>
      <c r="E14" s="4">
        <v>0.93469999999999998</v>
      </c>
      <c r="F14" s="4">
        <v>0.93340000000000001</v>
      </c>
      <c r="G14" s="4">
        <v>0.93340000000000001</v>
      </c>
      <c r="H14" s="4">
        <v>0.93210000000000004</v>
      </c>
      <c r="I14" s="4">
        <v>0.93459999999999999</v>
      </c>
      <c r="J14" s="4">
        <v>0.93969999999999998</v>
      </c>
      <c r="K14" s="4">
        <v>0.93720000000000003</v>
      </c>
      <c r="L14" s="4">
        <v>0.94089999999999996</v>
      </c>
      <c r="M14" s="14">
        <f t="shared" si="0"/>
        <v>0.93399999999999994</v>
      </c>
      <c r="N14" s="19"/>
    </row>
    <row r="15" spans="1:15" x14ac:dyDescent="0.3">
      <c r="A15" s="21" t="s">
        <v>23</v>
      </c>
      <c r="B15" s="7" t="s">
        <v>13</v>
      </c>
      <c r="C15" s="2">
        <v>0.98740000000000006</v>
      </c>
      <c r="D15" s="2">
        <v>0.97070000000000001</v>
      </c>
      <c r="E15" s="2">
        <v>0.98740000000000006</v>
      </c>
      <c r="F15" s="2">
        <v>0.98319999999999996</v>
      </c>
      <c r="G15" s="2">
        <v>0.97899999999999998</v>
      </c>
      <c r="H15" s="2">
        <v>0.9748</v>
      </c>
      <c r="I15" s="2">
        <v>0.98319999999999996</v>
      </c>
      <c r="J15" s="2">
        <v>0.97899999999999998</v>
      </c>
      <c r="K15" s="2">
        <v>0.98319999999999996</v>
      </c>
      <c r="L15" s="2">
        <v>0.97899999999999998</v>
      </c>
      <c r="M15" s="14">
        <f t="shared" si="0"/>
        <v>0.98109999999999997</v>
      </c>
      <c r="N15" s="16">
        <f>AVERAGE(M15:M16)</f>
        <v>0.98047499999999999</v>
      </c>
    </row>
    <row r="16" spans="1:15" x14ac:dyDescent="0.3">
      <c r="A16" s="21"/>
      <c r="B16" s="7" t="s">
        <v>14</v>
      </c>
      <c r="C16" s="2">
        <v>0.98609999999999998</v>
      </c>
      <c r="D16" s="2">
        <v>0.97609999999999997</v>
      </c>
      <c r="E16" s="2">
        <v>0.98109999999999997</v>
      </c>
      <c r="F16" s="2">
        <v>0.98229999999999995</v>
      </c>
      <c r="G16" s="2">
        <v>0.9798</v>
      </c>
      <c r="H16" s="2">
        <v>0.97989999999999999</v>
      </c>
      <c r="I16" s="2">
        <v>0.97860000000000003</v>
      </c>
      <c r="J16" s="2">
        <v>0.9798</v>
      </c>
      <c r="K16" s="2">
        <v>0.98109999999999997</v>
      </c>
      <c r="L16" s="2">
        <v>0.97860000000000003</v>
      </c>
      <c r="M16" s="14">
        <f t="shared" si="0"/>
        <v>0.97985</v>
      </c>
      <c r="N16" s="17"/>
      <c r="O16" s="9"/>
    </row>
    <row r="17" spans="1:14" x14ac:dyDescent="0.3">
      <c r="A17" s="20" t="s">
        <v>22</v>
      </c>
      <c r="B17" s="8" t="s">
        <v>13</v>
      </c>
      <c r="C17" s="4">
        <v>0.98319999999999996</v>
      </c>
      <c r="D17" s="4">
        <v>0.97070000000000001</v>
      </c>
      <c r="E17" s="4">
        <v>0.98319999999999996</v>
      </c>
      <c r="F17" s="4">
        <v>0.98319999999999996</v>
      </c>
      <c r="G17" s="4">
        <v>0.98319999999999996</v>
      </c>
      <c r="H17" s="4">
        <v>0.97899999999999998</v>
      </c>
      <c r="I17" s="4">
        <v>0.97899999999999998</v>
      </c>
      <c r="J17" s="4">
        <v>0.97899999999999998</v>
      </c>
      <c r="K17" s="4">
        <v>0.98319999999999996</v>
      </c>
      <c r="L17" s="4">
        <v>0.98319999999999996</v>
      </c>
      <c r="M17" s="14">
        <f>MEDIAN(C17:L17)</f>
        <v>0.98319999999999996</v>
      </c>
      <c r="N17" s="18">
        <f>AVERAGE(M17:M18)</f>
        <v>0.98370000000000002</v>
      </c>
    </row>
    <row r="18" spans="1:14" x14ac:dyDescent="0.3">
      <c r="A18" s="20"/>
      <c r="B18" s="8" t="s">
        <v>14</v>
      </c>
      <c r="C18" s="4">
        <v>0.98480000000000001</v>
      </c>
      <c r="D18" s="4">
        <v>0.9748</v>
      </c>
      <c r="E18" s="4">
        <v>0.98360000000000003</v>
      </c>
      <c r="F18" s="4">
        <v>0.98480000000000001</v>
      </c>
      <c r="G18" s="4">
        <v>0.98360000000000003</v>
      </c>
      <c r="H18" s="4">
        <v>0.98229999999999995</v>
      </c>
      <c r="I18" s="4">
        <v>0.98480000000000001</v>
      </c>
      <c r="J18" s="4">
        <v>0.98609999999999998</v>
      </c>
      <c r="K18" s="4">
        <v>0.98229999999999995</v>
      </c>
      <c r="L18" s="4">
        <v>0.98480000000000001</v>
      </c>
      <c r="M18" s="14">
        <f t="shared" si="0"/>
        <v>0.98419999999999996</v>
      </c>
      <c r="N18" s="19"/>
    </row>
    <row r="19" spans="1:14" x14ac:dyDescent="0.3">
      <c r="A19" s="21" t="s">
        <v>21</v>
      </c>
      <c r="B19" s="7" t="s">
        <v>13</v>
      </c>
      <c r="C19" s="2">
        <v>0.89119999999999999</v>
      </c>
      <c r="D19" s="2">
        <v>0.88700000000000001</v>
      </c>
      <c r="E19" s="2">
        <v>0.89529999999999998</v>
      </c>
      <c r="F19" s="2">
        <v>0.9163</v>
      </c>
      <c r="G19" s="2">
        <v>0.92049999999999998</v>
      </c>
      <c r="H19" s="2">
        <v>0.92459999999999998</v>
      </c>
      <c r="I19" s="2">
        <v>0.92459999999999998</v>
      </c>
      <c r="J19" s="2">
        <v>0.92879999999999996</v>
      </c>
      <c r="K19" s="2">
        <v>0.93300000000000005</v>
      </c>
      <c r="L19" s="2">
        <v>0.93300000000000005</v>
      </c>
      <c r="M19" s="14">
        <f t="shared" si="0"/>
        <v>0.92254999999999998</v>
      </c>
      <c r="N19" s="16">
        <f>AVERAGE(M19:M20)</f>
        <v>0.93172499999999991</v>
      </c>
    </row>
    <row r="20" spans="1:14" x14ac:dyDescent="0.3">
      <c r="A20" s="21"/>
      <c r="B20" s="7" t="s">
        <v>14</v>
      </c>
      <c r="C20" s="2">
        <v>0.9284</v>
      </c>
      <c r="D20" s="2">
        <v>0.91200000000000003</v>
      </c>
      <c r="E20" s="2">
        <v>0.92959999999999998</v>
      </c>
      <c r="F20" s="2">
        <v>0.93840000000000001</v>
      </c>
      <c r="G20" s="2">
        <v>0.94089999999999996</v>
      </c>
      <c r="H20" s="2">
        <v>0.94469999999999998</v>
      </c>
      <c r="I20" s="2">
        <v>0.94089999999999996</v>
      </c>
      <c r="J20" s="2">
        <v>0.94589999999999996</v>
      </c>
      <c r="K20" s="2">
        <v>0.94850000000000001</v>
      </c>
      <c r="L20" s="2">
        <v>0.94340000000000002</v>
      </c>
      <c r="M20" s="14">
        <f t="shared" si="0"/>
        <v>0.94089999999999996</v>
      </c>
      <c r="N20" s="17"/>
    </row>
    <row r="21" spans="1:14" x14ac:dyDescent="0.3">
      <c r="A21" s="20" t="s">
        <v>20</v>
      </c>
      <c r="B21" s="8" t="s">
        <v>13</v>
      </c>
      <c r="C21" s="4">
        <v>0.92879999999999996</v>
      </c>
      <c r="D21" s="4">
        <v>0.9163</v>
      </c>
      <c r="E21" s="4">
        <v>0.92879999999999996</v>
      </c>
      <c r="F21" s="4">
        <v>0.94140000000000001</v>
      </c>
      <c r="G21" s="4">
        <v>0.93720000000000003</v>
      </c>
      <c r="H21" s="4">
        <v>0.93300000000000005</v>
      </c>
      <c r="I21" s="4">
        <v>0.92879999999999996</v>
      </c>
      <c r="J21" s="4">
        <v>0.93300000000000005</v>
      </c>
      <c r="K21" s="4">
        <v>0.94140000000000001</v>
      </c>
      <c r="L21" s="4">
        <v>0.93720000000000003</v>
      </c>
      <c r="M21" s="14">
        <f t="shared" si="0"/>
        <v>0.93300000000000005</v>
      </c>
      <c r="N21" s="18">
        <f>AVERAGE(M21:M22)</f>
        <v>0.93817499999999998</v>
      </c>
    </row>
    <row r="22" spans="1:14" x14ac:dyDescent="0.3">
      <c r="A22" s="20"/>
      <c r="B22" s="8" t="s">
        <v>14</v>
      </c>
      <c r="C22" s="4">
        <v>0.92700000000000005</v>
      </c>
      <c r="D22" s="4">
        <v>0.9032</v>
      </c>
      <c r="E22" s="4">
        <v>0.93589999999999995</v>
      </c>
      <c r="F22" s="4">
        <v>0.94589999999999996</v>
      </c>
      <c r="G22" s="4">
        <v>0.93840000000000001</v>
      </c>
      <c r="H22" s="4">
        <v>0.94210000000000005</v>
      </c>
      <c r="I22" s="4">
        <v>0.94720000000000004</v>
      </c>
      <c r="J22" s="4">
        <v>0.9446</v>
      </c>
      <c r="K22" s="4">
        <v>0.94589999999999996</v>
      </c>
      <c r="L22" s="4">
        <v>0.94469999999999998</v>
      </c>
      <c r="M22" s="14">
        <f t="shared" si="0"/>
        <v>0.94335000000000002</v>
      </c>
      <c r="N22" s="19"/>
    </row>
    <row r="23" spans="1:14" x14ac:dyDescent="0.3">
      <c r="A23" s="21" t="s">
        <v>19</v>
      </c>
      <c r="B23" s="7" t="s">
        <v>13</v>
      </c>
      <c r="C23" s="2">
        <v>0.98740000000000006</v>
      </c>
      <c r="D23" s="2">
        <v>0.97070000000000001</v>
      </c>
      <c r="E23" s="2">
        <v>0.99160000000000004</v>
      </c>
      <c r="F23" s="2">
        <v>0.98740000000000006</v>
      </c>
      <c r="G23" s="2">
        <v>0.98740000000000006</v>
      </c>
      <c r="H23" s="2">
        <v>0.98319999999999996</v>
      </c>
      <c r="I23" s="2">
        <v>0.98740000000000006</v>
      </c>
      <c r="J23" s="2">
        <v>0.98319999999999996</v>
      </c>
      <c r="K23" s="2">
        <v>0.98740000000000006</v>
      </c>
      <c r="L23" s="2">
        <v>0.98319999999999996</v>
      </c>
      <c r="M23" s="14">
        <f t="shared" si="0"/>
        <v>0.98740000000000006</v>
      </c>
      <c r="N23" s="16">
        <f>AVERAGE(M23:M24)</f>
        <v>0.98487500000000006</v>
      </c>
    </row>
    <row r="24" spans="1:14" x14ac:dyDescent="0.3">
      <c r="A24" s="21"/>
      <c r="B24" s="7" t="s">
        <v>14</v>
      </c>
      <c r="C24" s="2">
        <v>0.9849</v>
      </c>
      <c r="D24" s="2">
        <v>0.97609999999999997</v>
      </c>
      <c r="E24" s="2">
        <v>0.98360000000000003</v>
      </c>
      <c r="F24" s="2">
        <v>0.9849</v>
      </c>
      <c r="G24" s="2">
        <v>0.9849</v>
      </c>
      <c r="H24" s="2">
        <v>0.98360000000000003</v>
      </c>
      <c r="I24" s="2">
        <v>0.98109999999999997</v>
      </c>
      <c r="J24" s="2">
        <v>0.98109999999999997</v>
      </c>
      <c r="K24" s="2">
        <v>0.98109999999999997</v>
      </c>
      <c r="L24" s="2">
        <v>0.97860000000000003</v>
      </c>
      <c r="M24" s="14">
        <f t="shared" si="0"/>
        <v>0.98235000000000006</v>
      </c>
      <c r="N24" s="17"/>
    </row>
    <row r="25" spans="1:14" x14ac:dyDescent="0.3">
      <c r="A25" s="20" t="s">
        <v>18</v>
      </c>
      <c r="B25" s="8" t="s">
        <v>13</v>
      </c>
      <c r="C25" s="4">
        <v>0.96650000000000003</v>
      </c>
      <c r="D25" s="4">
        <v>0.96230000000000004</v>
      </c>
      <c r="E25" s="4">
        <v>0.96650000000000003</v>
      </c>
      <c r="F25" s="4">
        <v>0.96650000000000003</v>
      </c>
      <c r="G25" s="4">
        <v>0.95389999999999997</v>
      </c>
      <c r="H25" s="4">
        <v>0.96260000000000001</v>
      </c>
      <c r="I25" s="4">
        <v>0.95389999999999997</v>
      </c>
      <c r="J25" s="4">
        <v>0.96650000000000003</v>
      </c>
      <c r="K25" s="4">
        <v>0.95809999999999995</v>
      </c>
      <c r="L25" s="4">
        <v>0.96650000000000003</v>
      </c>
      <c r="M25" s="14">
        <f t="shared" si="0"/>
        <v>0.96455000000000002</v>
      </c>
      <c r="N25" s="18">
        <f>AVERAGE(M25:M26)</f>
        <v>0.97217500000000001</v>
      </c>
    </row>
    <row r="26" spans="1:14" x14ac:dyDescent="0.3">
      <c r="A26" s="20"/>
      <c r="B26" s="8" t="s">
        <v>14</v>
      </c>
      <c r="C26" s="4">
        <v>0.97860000000000003</v>
      </c>
      <c r="D26" s="4">
        <v>0.96730000000000005</v>
      </c>
      <c r="E26" s="4">
        <v>0.9798</v>
      </c>
      <c r="F26" s="4">
        <v>0.9798</v>
      </c>
      <c r="G26" s="4">
        <v>0.97729999999999995</v>
      </c>
      <c r="H26" s="4">
        <v>0.98109999999999997</v>
      </c>
      <c r="I26" s="4">
        <v>0.98109999999999997</v>
      </c>
      <c r="J26" s="4">
        <v>0.9798</v>
      </c>
      <c r="K26" s="4">
        <v>0.98109999999999997</v>
      </c>
      <c r="L26" s="4">
        <v>0.97860000000000003</v>
      </c>
      <c r="M26" s="14">
        <f t="shared" si="0"/>
        <v>0.9798</v>
      </c>
      <c r="N26" s="19"/>
    </row>
    <row r="27" spans="1:14" x14ac:dyDescent="0.3">
      <c r="A27" s="22" t="s">
        <v>16</v>
      </c>
      <c r="B27" s="22"/>
      <c r="C27" s="5">
        <f t="shared" ref="C27:L27" si="1">AVERAGE(C3:C26)</f>
        <v>0.74868749999999995</v>
      </c>
      <c r="D27" s="5">
        <f t="shared" si="1"/>
        <v>0.74568333333333348</v>
      </c>
      <c r="E27" s="5">
        <f t="shared" si="1"/>
        <v>0.74727500000000013</v>
      </c>
      <c r="F27" s="5">
        <f t="shared" si="1"/>
        <v>0.74734999999999996</v>
      </c>
      <c r="G27" s="5">
        <f t="shared" si="1"/>
        <v>0.74774999999999991</v>
      </c>
      <c r="H27" s="5">
        <f t="shared" si="1"/>
        <v>0.74654999999999994</v>
      </c>
      <c r="I27" s="5">
        <f t="shared" si="1"/>
        <v>0.74564999999999992</v>
      </c>
      <c r="J27" s="5">
        <f t="shared" si="1"/>
        <v>0.74832500000000002</v>
      </c>
      <c r="K27" s="5">
        <f t="shared" si="1"/>
        <v>0.74468749999999995</v>
      </c>
      <c r="L27" s="5">
        <f t="shared" si="1"/>
        <v>0.74516250000000006</v>
      </c>
    </row>
    <row r="28" spans="1:14" x14ac:dyDescent="0.3">
      <c r="A28" s="23" t="s">
        <v>15</v>
      </c>
      <c r="B28" s="23"/>
      <c r="C28" s="6">
        <f>_xlfn.STDEV.P(C3:C26)</f>
        <v>0.28566874218299898</v>
      </c>
      <c r="D28" s="6">
        <f t="shared" ref="D28:L28" si="2">_xlfn.STDEV.P(D3:D26)</f>
        <v>0.27463308502234135</v>
      </c>
      <c r="E28" s="6">
        <f t="shared" si="2"/>
        <v>0.29308838150803523</v>
      </c>
      <c r="F28" s="6">
        <f t="shared" si="2"/>
        <v>0.29632504534716608</v>
      </c>
      <c r="G28" s="6">
        <f t="shared" si="2"/>
        <v>0.29679129732299547</v>
      </c>
      <c r="H28" s="6">
        <f t="shared" si="2"/>
        <v>0.29835789191282808</v>
      </c>
      <c r="I28" s="6">
        <f t="shared" si="2"/>
        <v>0.30088790963856721</v>
      </c>
      <c r="J28" s="6">
        <f t="shared" si="2"/>
        <v>0.29806338287071293</v>
      </c>
      <c r="K28" s="6">
        <f t="shared" si="2"/>
        <v>0.30431499759363956</v>
      </c>
      <c r="L28" s="6">
        <f t="shared" si="2"/>
        <v>0.30326279969208758</v>
      </c>
    </row>
    <row r="34" spans="1:14" ht="15.6" x14ac:dyDescent="0.3">
      <c r="A34" s="1"/>
      <c r="B34" s="1"/>
      <c r="C34" s="24" t="s">
        <v>12</v>
      </c>
      <c r="D34" s="24"/>
      <c r="E34" s="24"/>
      <c r="F34" s="24"/>
      <c r="G34" s="24"/>
      <c r="H34" s="24"/>
      <c r="I34" s="24"/>
      <c r="J34" s="24"/>
      <c r="K34" s="24"/>
      <c r="L34" s="24"/>
    </row>
    <row r="35" spans="1:14" ht="15.6" x14ac:dyDescent="0.3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3" t="s">
        <v>25</v>
      </c>
      <c r="N35" s="1" t="s">
        <v>26</v>
      </c>
    </row>
    <row r="36" spans="1:14" x14ac:dyDescent="0.3">
      <c r="A36" s="21" t="s">
        <v>27</v>
      </c>
      <c r="B36" s="7" t="s">
        <v>13</v>
      </c>
      <c r="C36" s="2">
        <v>0.3054</v>
      </c>
      <c r="D36" s="2">
        <v>0.35980000000000001</v>
      </c>
      <c r="E36" s="2">
        <v>0.3221</v>
      </c>
      <c r="F36" s="2">
        <v>0.34720000000000001</v>
      </c>
      <c r="G36" s="2">
        <v>0.32629999999999998</v>
      </c>
      <c r="H36" s="2">
        <v>0.30120000000000002</v>
      </c>
      <c r="I36" s="2">
        <v>0.3221</v>
      </c>
      <c r="J36" s="2">
        <v>0.3221</v>
      </c>
      <c r="K36" s="2">
        <v>0.28870000000000001</v>
      </c>
      <c r="L36" s="10">
        <v>0.31790000000000002</v>
      </c>
      <c r="M36" s="14">
        <f>MEDIAN(C36:L36)</f>
        <v>0.3221</v>
      </c>
      <c r="N36" s="16">
        <f>AVERAGE(M36:M37)</f>
        <v>0.33807500000000001</v>
      </c>
    </row>
    <row r="37" spans="1:14" x14ac:dyDescent="0.3">
      <c r="A37" s="21"/>
      <c r="B37" s="7" t="s">
        <v>14</v>
      </c>
      <c r="C37" s="2">
        <v>0.35730000000000001</v>
      </c>
      <c r="D37" s="2">
        <v>0.37740000000000001</v>
      </c>
      <c r="E37" s="2">
        <v>0.35339999999999999</v>
      </c>
      <c r="F37" s="2">
        <v>0.34970000000000001</v>
      </c>
      <c r="G37" s="2">
        <v>0.36959999999999998</v>
      </c>
      <c r="H37" s="2">
        <v>0.3584</v>
      </c>
      <c r="I37" s="2">
        <v>0.34839999999999999</v>
      </c>
      <c r="J37" s="2">
        <v>0.35470000000000002</v>
      </c>
      <c r="K37" s="2">
        <v>0.34849999999999998</v>
      </c>
      <c r="L37" s="10">
        <v>0.3422</v>
      </c>
      <c r="M37" s="14">
        <f t="shared" ref="M37:M49" si="3">MEDIAN(C37:L37)</f>
        <v>0.35404999999999998</v>
      </c>
      <c r="N37" s="17"/>
    </row>
    <row r="38" spans="1:14" x14ac:dyDescent="0.3">
      <c r="A38" s="20" t="s">
        <v>28</v>
      </c>
      <c r="B38" s="8" t="s">
        <v>13</v>
      </c>
      <c r="C38" s="3">
        <v>0.36820000000000003</v>
      </c>
      <c r="D38" s="3">
        <v>0.39739999999999998</v>
      </c>
      <c r="E38" s="3">
        <v>0.38069999999999998</v>
      </c>
      <c r="F38" s="3">
        <v>0.36820000000000003</v>
      </c>
      <c r="G38" s="3">
        <v>0.36399999999999999</v>
      </c>
      <c r="H38" s="3">
        <v>0.38069999999999998</v>
      </c>
      <c r="I38" s="3">
        <v>0.35560000000000003</v>
      </c>
      <c r="J38" s="3">
        <v>0.36470000000000002</v>
      </c>
      <c r="K38" s="3">
        <v>0.36820000000000003</v>
      </c>
      <c r="L38" s="11">
        <v>0.34720000000000001</v>
      </c>
      <c r="M38" s="14">
        <f t="shared" si="3"/>
        <v>0.36820000000000003</v>
      </c>
      <c r="N38" s="18">
        <f>AVERAGE(M38:M39)</f>
        <v>0.37435000000000002</v>
      </c>
    </row>
    <row r="39" spans="1:14" x14ac:dyDescent="0.3">
      <c r="A39" s="20"/>
      <c r="B39" s="8" t="s">
        <v>14</v>
      </c>
      <c r="C39" s="4">
        <v>0.38750000000000001</v>
      </c>
      <c r="D39" s="4">
        <v>0.3795</v>
      </c>
      <c r="E39" s="4">
        <v>0.37469999999999998</v>
      </c>
      <c r="F39" s="4">
        <v>0.38740000000000002</v>
      </c>
      <c r="G39" s="4">
        <v>0.3886</v>
      </c>
      <c r="H39" s="4">
        <v>0.376</v>
      </c>
      <c r="I39" s="4">
        <v>0.37990000000000002</v>
      </c>
      <c r="J39" s="4">
        <v>0.36980000000000002</v>
      </c>
      <c r="K39" s="4">
        <v>0.38109999999999999</v>
      </c>
      <c r="L39" s="12">
        <v>0.3886</v>
      </c>
      <c r="M39" s="14">
        <f t="shared" si="3"/>
        <v>0.3805</v>
      </c>
      <c r="N39" s="19"/>
    </row>
    <row r="40" spans="1:14" x14ac:dyDescent="0.3">
      <c r="A40" s="21" t="s">
        <v>29</v>
      </c>
      <c r="B40" s="7" t="s">
        <v>13</v>
      </c>
      <c r="C40" s="2">
        <v>0.3221</v>
      </c>
      <c r="D40" s="2">
        <v>0.3221</v>
      </c>
      <c r="E40" s="2">
        <v>0.26769999999999999</v>
      </c>
      <c r="F40" s="2">
        <v>0.28029999999999999</v>
      </c>
      <c r="G40" s="2">
        <v>0.27189999999999998</v>
      </c>
      <c r="H40" s="2">
        <v>0.28870000000000001</v>
      </c>
      <c r="I40" s="2">
        <v>0.27610000000000001</v>
      </c>
      <c r="J40" s="2">
        <v>0.28870000000000001</v>
      </c>
      <c r="K40" s="2">
        <v>0.26350000000000001</v>
      </c>
      <c r="L40" s="10">
        <v>0.25940000000000002</v>
      </c>
      <c r="M40" s="14">
        <f t="shared" si="3"/>
        <v>0.2782</v>
      </c>
      <c r="N40" s="16">
        <f>AVERAGE(M40:M41)</f>
        <v>0.29165000000000002</v>
      </c>
    </row>
    <row r="41" spans="1:14" x14ac:dyDescent="0.3">
      <c r="A41" s="21"/>
      <c r="B41" s="7" t="s">
        <v>14</v>
      </c>
      <c r="C41" s="2">
        <v>0.35589999999999999</v>
      </c>
      <c r="D41" s="2">
        <v>0.33339999999999997</v>
      </c>
      <c r="E41" s="2">
        <v>0.32919999999999999</v>
      </c>
      <c r="F41" s="2">
        <v>0.312</v>
      </c>
      <c r="G41" s="2">
        <v>0.29680000000000001</v>
      </c>
      <c r="H41" s="2">
        <v>0.2944</v>
      </c>
      <c r="I41" s="2">
        <v>0.2949</v>
      </c>
      <c r="J41" s="2">
        <v>0.30320000000000003</v>
      </c>
      <c r="K41" s="2">
        <v>0.30570000000000003</v>
      </c>
      <c r="L41" s="10">
        <v>0.30449999999999999</v>
      </c>
      <c r="M41" s="14">
        <f t="shared" si="3"/>
        <v>0.30510000000000004</v>
      </c>
      <c r="N41" s="17"/>
    </row>
    <row r="42" spans="1:14" x14ac:dyDescent="0.3">
      <c r="A42" s="20" t="s">
        <v>30</v>
      </c>
      <c r="B42" s="8" t="s">
        <v>13</v>
      </c>
      <c r="C42" s="3">
        <v>0.31790000000000002</v>
      </c>
      <c r="D42" s="3">
        <v>0.34720000000000001</v>
      </c>
      <c r="E42" s="3">
        <v>0.30959999999999999</v>
      </c>
      <c r="F42" s="3">
        <v>0.27189999999999998</v>
      </c>
      <c r="G42" s="3">
        <v>0.30120000000000002</v>
      </c>
      <c r="H42" s="3">
        <v>0.28449999999999998</v>
      </c>
      <c r="I42" s="3">
        <v>0.27189999999999998</v>
      </c>
      <c r="J42" s="3">
        <v>0.3054</v>
      </c>
      <c r="K42" s="3">
        <v>0.25940000000000002</v>
      </c>
      <c r="L42" s="11">
        <v>0.26769999999999999</v>
      </c>
      <c r="M42" s="14">
        <f t="shared" si="3"/>
        <v>0.29285</v>
      </c>
      <c r="N42" s="18">
        <f>AVERAGE(M42:M43)</f>
        <v>0.31027499999999997</v>
      </c>
    </row>
    <row r="43" spans="1:14" x14ac:dyDescent="0.3">
      <c r="A43" s="20"/>
      <c r="B43" s="8" t="s">
        <v>14</v>
      </c>
      <c r="C43" s="4">
        <v>0.36459999999999998</v>
      </c>
      <c r="D43" s="4">
        <v>0.3609</v>
      </c>
      <c r="E43" s="4">
        <v>0.34460000000000002</v>
      </c>
      <c r="F43" s="4">
        <v>0.32829999999999998</v>
      </c>
      <c r="G43" s="4">
        <v>0.32200000000000001</v>
      </c>
      <c r="H43" s="4">
        <v>0.32840000000000003</v>
      </c>
      <c r="I43" s="4">
        <v>0.3271</v>
      </c>
      <c r="J43" s="4">
        <v>0.317</v>
      </c>
      <c r="K43" s="4">
        <v>0.31709999999999999</v>
      </c>
      <c r="L43" s="12">
        <v>0.31830000000000003</v>
      </c>
      <c r="M43" s="14">
        <f t="shared" si="3"/>
        <v>0.32769999999999999</v>
      </c>
      <c r="N43" s="19"/>
    </row>
    <row r="44" spans="1:14" x14ac:dyDescent="0.3">
      <c r="A44" s="21" t="s">
        <v>17</v>
      </c>
      <c r="B44" s="7" t="s">
        <v>13</v>
      </c>
      <c r="C44" s="2">
        <v>0.89949999999999997</v>
      </c>
      <c r="D44" s="2">
        <v>0.90369999999999995</v>
      </c>
      <c r="E44" s="2">
        <v>0.9163</v>
      </c>
      <c r="F44" s="2">
        <v>0.9163</v>
      </c>
      <c r="G44" s="2">
        <v>0.93300000000000005</v>
      </c>
      <c r="H44" s="2">
        <v>0.93720000000000003</v>
      </c>
      <c r="I44" s="2">
        <v>0.94969999999999999</v>
      </c>
      <c r="J44" s="2">
        <v>0.93300000000000005</v>
      </c>
      <c r="K44" s="2">
        <v>0.93300000000000005</v>
      </c>
      <c r="L44" s="2">
        <v>0.92459999999999998</v>
      </c>
      <c r="M44" s="14">
        <f t="shared" si="3"/>
        <v>0.92880000000000007</v>
      </c>
      <c r="N44" s="16">
        <f>AVERAGE(M44:M45)</f>
        <v>0.93140000000000001</v>
      </c>
    </row>
    <row r="45" spans="1:14" x14ac:dyDescent="0.3">
      <c r="A45" s="21"/>
      <c r="B45" s="7" t="s">
        <v>14</v>
      </c>
      <c r="C45" s="2">
        <v>0.93720000000000003</v>
      </c>
      <c r="D45" s="2">
        <v>0.92459999999999998</v>
      </c>
      <c r="E45" s="2">
        <v>0.93469999999999998</v>
      </c>
      <c r="F45" s="2">
        <v>0.92710000000000004</v>
      </c>
      <c r="G45" s="2">
        <v>0.93589999999999995</v>
      </c>
      <c r="H45" s="2">
        <v>0.93589999999999995</v>
      </c>
      <c r="I45" s="2">
        <v>0.93589999999999995</v>
      </c>
      <c r="J45" s="2">
        <v>0.93330000000000002</v>
      </c>
      <c r="K45" s="2">
        <v>0.93079999999999996</v>
      </c>
      <c r="L45" s="2">
        <v>0.93210000000000004</v>
      </c>
      <c r="M45" s="14">
        <f t="shared" si="3"/>
        <v>0.93399999999999994</v>
      </c>
      <c r="N45" s="17"/>
    </row>
    <row r="46" spans="1:14" x14ac:dyDescent="0.3">
      <c r="A46" s="20" t="s">
        <v>24</v>
      </c>
      <c r="B46" s="8" t="s">
        <v>13</v>
      </c>
      <c r="C46" s="4">
        <v>0.89529999999999998</v>
      </c>
      <c r="D46" s="4">
        <v>0.89119999999999999</v>
      </c>
      <c r="E46" s="4">
        <v>0.92049999999999998</v>
      </c>
      <c r="F46" s="4">
        <v>0.92049999999999998</v>
      </c>
      <c r="G46" s="4">
        <v>0.93720000000000003</v>
      </c>
      <c r="H46" s="4">
        <v>0.92879999999999996</v>
      </c>
      <c r="I46" s="4">
        <v>0.92879999999999996</v>
      </c>
      <c r="J46" s="4">
        <v>0.94140000000000001</v>
      </c>
      <c r="K46" s="4">
        <v>0.93300000000000005</v>
      </c>
      <c r="L46" s="4">
        <v>0.94969999999999999</v>
      </c>
      <c r="M46" s="14">
        <f t="shared" si="3"/>
        <v>0.92879999999999996</v>
      </c>
      <c r="N46" s="18">
        <f>AVERAGE(M46:M47)</f>
        <v>0.93140000000000001</v>
      </c>
    </row>
    <row r="47" spans="1:14" x14ac:dyDescent="0.3">
      <c r="A47" s="20"/>
      <c r="B47" s="8" t="s">
        <v>14</v>
      </c>
      <c r="C47" s="4">
        <v>0.92330000000000001</v>
      </c>
      <c r="D47" s="4">
        <v>0.91200000000000003</v>
      </c>
      <c r="E47" s="4">
        <v>0.93469999999999998</v>
      </c>
      <c r="F47" s="4">
        <v>0.93340000000000001</v>
      </c>
      <c r="G47" s="4">
        <v>0.93340000000000001</v>
      </c>
      <c r="H47" s="4">
        <v>0.93210000000000004</v>
      </c>
      <c r="I47" s="4">
        <v>0.93459999999999999</v>
      </c>
      <c r="J47" s="4">
        <v>0.93969999999999998</v>
      </c>
      <c r="K47" s="4">
        <v>0.93720000000000003</v>
      </c>
      <c r="L47" s="4">
        <v>0.94089999999999996</v>
      </c>
      <c r="M47" s="14">
        <f t="shared" si="3"/>
        <v>0.93399999999999994</v>
      </c>
      <c r="N47" s="19"/>
    </row>
    <row r="48" spans="1:14" x14ac:dyDescent="0.3">
      <c r="A48" s="21" t="s">
        <v>33</v>
      </c>
      <c r="B48" s="7" t="s">
        <v>13</v>
      </c>
      <c r="C48" s="2">
        <v>0.99580000000000002</v>
      </c>
      <c r="D48" s="2">
        <v>0.99160000000000004</v>
      </c>
      <c r="E48" s="2">
        <v>0.99580000000000002</v>
      </c>
      <c r="F48" s="2">
        <v>0.99160000000000004</v>
      </c>
      <c r="G48" s="2">
        <v>0.99160000000000004</v>
      </c>
      <c r="H48" s="2">
        <v>0.99160000000000004</v>
      </c>
      <c r="I48" s="2">
        <v>0.99160000000000004</v>
      </c>
      <c r="J48" s="2">
        <v>0.99160000000000004</v>
      </c>
      <c r="K48" s="2">
        <v>0.99160000000000004</v>
      </c>
      <c r="L48" s="2">
        <v>0.98740000000000006</v>
      </c>
      <c r="M48" s="14">
        <f t="shared" si="3"/>
        <v>0.99160000000000004</v>
      </c>
      <c r="N48" s="16">
        <f>AVERAGE(M48:M49)</f>
        <v>0.99134999999999995</v>
      </c>
    </row>
    <row r="49" spans="1:14" x14ac:dyDescent="0.3">
      <c r="A49" s="21"/>
      <c r="B49" s="7" t="s">
        <v>14</v>
      </c>
      <c r="C49" s="2">
        <v>0.9899</v>
      </c>
      <c r="D49" s="2">
        <v>0.9899</v>
      </c>
      <c r="E49" s="2">
        <v>0.99239999999999995</v>
      </c>
      <c r="F49" s="2">
        <v>0.99370000000000003</v>
      </c>
      <c r="G49" s="2">
        <v>0.99109999999999998</v>
      </c>
      <c r="H49" s="2">
        <v>0.99109999999999998</v>
      </c>
      <c r="I49" s="2">
        <v>0.99239999999999995</v>
      </c>
      <c r="J49" s="2">
        <v>0.99109999999999998</v>
      </c>
      <c r="K49" s="2">
        <v>0.98860000000000003</v>
      </c>
      <c r="L49" s="2">
        <v>0.9899</v>
      </c>
      <c r="M49" s="14">
        <f t="shared" si="3"/>
        <v>0.99109999999999998</v>
      </c>
      <c r="N49" s="17"/>
    </row>
    <row r="50" spans="1:14" x14ac:dyDescent="0.3">
      <c r="A50" s="20" t="s">
        <v>34</v>
      </c>
      <c r="B50" s="8" t="s">
        <v>13</v>
      </c>
      <c r="C50" s="4" t="s">
        <v>31</v>
      </c>
      <c r="D50" s="4" t="s">
        <v>32</v>
      </c>
      <c r="E50" s="4" t="s">
        <v>31</v>
      </c>
      <c r="F50" s="4">
        <v>0.98740000000000006</v>
      </c>
      <c r="G50" s="4">
        <v>0.98740000000000006</v>
      </c>
      <c r="H50" s="4">
        <v>0.99160000000000004</v>
      </c>
      <c r="I50" s="4">
        <v>0.98740000000000006</v>
      </c>
      <c r="J50" s="4">
        <v>0.99160000000000004</v>
      </c>
      <c r="K50" s="4">
        <v>0.98740000000000006</v>
      </c>
      <c r="L50" s="4">
        <v>0.99160000000000004</v>
      </c>
      <c r="M50" s="14">
        <f>MEDIAN(C50:L50)</f>
        <v>0.98740000000000006</v>
      </c>
      <c r="N50" s="18">
        <f>AVERAGE(M50:M51)</f>
        <v>0.98799999999999999</v>
      </c>
    </row>
    <row r="51" spans="1:14" x14ac:dyDescent="0.3">
      <c r="A51" s="20"/>
      <c r="B51" s="8" t="s">
        <v>14</v>
      </c>
      <c r="C51" s="4">
        <v>0.98480000000000001</v>
      </c>
      <c r="D51" s="4">
        <v>0.98480000000000001</v>
      </c>
      <c r="E51" s="4">
        <v>0.98860000000000003</v>
      </c>
      <c r="F51" s="4">
        <v>0.99239999999999995</v>
      </c>
      <c r="G51" s="4">
        <v>0.98740000000000006</v>
      </c>
      <c r="H51" s="4">
        <v>0.99109999999999998</v>
      </c>
      <c r="I51" s="4">
        <v>0.98860000000000003</v>
      </c>
      <c r="J51" s="4">
        <v>0.99109999999999998</v>
      </c>
      <c r="K51" s="4">
        <v>0.98860000000000003</v>
      </c>
      <c r="L51" s="4">
        <v>0.9899</v>
      </c>
      <c r="M51" s="14">
        <f t="shared" ref="M51:M59" si="4">MEDIAN(C51:L51)</f>
        <v>0.98860000000000003</v>
      </c>
      <c r="N51" s="19"/>
    </row>
    <row r="52" spans="1:14" x14ac:dyDescent="0.3">
      <c r="A52" s="21" t="s">
        <v>35</v>
      </c>
      <c r="B52" s="7" t="s">
        <v>13</v>
      </c>
      <c r="C52" s="2">
        <v>0.9163</v>
      </c>
      <c r="D52" s="2">
        <v>0.92049999999999998</v>
      </c>
      <c r="E52" s="2">
        <v>0.93300000000000005</v>
      </c>
      <c r="F52" s="2">
        <v>0.93720000000000003</v>
      </c>
      <c r="G52" s="2">
        <v>0.92459999999999998</v>
      </c>
      <c r="H52" s="2">
        <v>0.92879999999999996</v>
      </c>
      <c r="I52" s="2">
        <v>0.92879999999999996</v>
      </c>
      <c r="J52" s="2">
        <v>0.92459999999999998</v>
      </c>
      <c r="K52" s="2">
        <v>0.92879999999999996</v>
      </c>
      <c r="L52" s="2">
        <v>0.92459999999999998</v>
      </c>
      <c r="M52" s="14">
        <f t="shared" si="4"/>
        <v>0.92669999999999997</v>
      </c>
      <c r="N52" s="16">
        <f>AVERAGE(M52:M53)</f>
        <v>0.93849999999999989</v>
      </c>
    </row>
    <row r="53" spans="1:14" x14ac:dyDescent="0.3">
      <c r="A53" s="21"/>
      <c r="B53" s="7" t="s">
        <v>14</v>
      </c>
      <c r="C53" s="2">
        <v>0.93710000000000004</v>
      </c>
      <c r="D53" s="2">
        <v>0.92579999999999996</v>
      </c>
      <c r="E53" s="2">
        <v>0.94589999999999996</v>
      </c>
      <c r="F53" s="2">
        <v>0.95220000000000005</v>
      </c>
      <c r="G53" s="2">
        <v>0.95350000000000001</v>
      </c>
      <c r="H53" s="2">
        <v>0.95589999999999997</v>
      </c>
      <c r="I53" s="2">
        <v>0.95720000000000005</v>
      </c>
      <c r="J53" s="2">
        <v>0.95089999999999997</v>
      </c>
      <c r="K53" s="2">
        <v>0.94840000000000002</v>
      </c>
      <c r="L53" s="2">
        <v>0.94969999999999999</v>
      </c>
      <c r="M53" s="14">
        <f t="shared" si="4"/>
        <v>0.95029999999999992</v>
      </c>
      <c r="N53" s="17"/>
    </row>
    <row r="54" spans="1:14" x14ac:dyDescent="0.3">
      <c r="A54" s="20" t="s">
        <v>36</v>
      </c>
      <c r="B54" s="8" t="s">
        <v>13</v>
      </c>
      <c r="C54" s="4">
        <v>0.93720000000000003</v>
      </c>
      <c r="D54" s="4">
        <v>0.93300000000000005</v>
      </c>
      <c r="E54" s="4">
        <v>0.94140000000000001</v>
      </c>
      <c r="F54" s="4">
        <v>0.94140000000000001</v>
      </c>
      <c r="G54" s="4">
        <v>0.92879999999999996</v>
      </c>
      <c r="H54" s="4">
        <v>0.93720000000000003</v>
      </c>
      <c r="I54" s="4">
        <v>0.92049999999999998</v>
      </c>
      <c r="J54" s="4">
        <v>0.93300000000000005</v>
      </c>
      <c r="K54" s="4">
        <v>0.92459999999999998</v>
      </c>
      <c r="L54" s="4">
        <v>0.92879999999999996</v>
      </c>
      <c r="M54" s="14">
        <f t="shared" si="4"/>
        <v>0.93300000000000005</v>
      </c>
      <c r="N54" s="18">
        <f>AVERAGE(M54:M55)</f>
        <v>0.94290000000000007</v>
      </c>
    </row>
    <row r="55" spans="1:14" x14ac:dyDescent="0.3">
      <c r="A55" s="20"/>
      <c r="B55" s="8" t="s">
        <v>14</v>
      </c>
      <c r="C55" s="4">
        <v>0.94589999999999996</v>
      </c>
      <c r="D55" s="4">
        <v>0.9446</v>
      </c>
      <c r="E55" s="4">
        <v>0.95589999999999997</v>
      </c>
      <c r="F55" s="4">
        <v>0.95589999999999997</v>
      </c>
      <c r="G55" s="4">
        <v>0.95589999999999997</v>
      </c>
      <c r="H55" s="4">
        <v>0.95340000000000003</v>
      </c>
      <c r="I55" s="4">
        <v>0.95220000000000005</v>
      </c>
      <c r="J55" s="4">
        <v>0.95469999999999999</v>
      </c>
      <c r="K55" s="4">
        <v>0.94710000000000005</v>
      </c>
      <c r="L55" s="4">
        <v>0.94840000000000002</v>
      </c>
      <c r="M55" s="14">
        <f t="shared" si="4"/>
        <v>0.95280000000000009</v>
      </c>
      <c r="N55" s="19"/>
    </row>
    <row r="56" spans="1:14" x14ac:dyDescent="0.3">
      <c r="A56" s="21" t="s">
        <v>37</v>
      </c>
      <c r="B56" s="7" t="s">
        <v>13</v>
      </c>
      <c r="C56" s="4">
        <v>0.99160000000000004</v>
      </c>
      <c r="D56" s="4">
        <v>0.99160000000000004</v>
      </c>
      <c r="E56" s="4">
        <v>0.98740000000000006</v>
      </c>
      <c r="F56" s="4">
        <v>0.99160000000000004</v>
      </c>
      <c r="G56" s="4">
        <v>0.98740000000000006</v>
      </c>
      <c r="H56" s="4">
        <v>0.98740000000000006</v>
      </c>
      <c r="I56" s="4">
        <v>0.98319999999999996</v>
      </c>
      <c r="J56" s="4">
        <v>0.98740000000000006</v>
      </c>
      <c r="K56" s="4">
        <v>0.99160000000000004</v>
      </c>
      <c r="L56" s="4">
        <v>0.99160000000000004</v>
      </c>
      <c r="M56" s="14">
        <f t="shared" si="4"/>
        <v>0.98950000000000005</v>
      </c>
      <c r="N56" s="16">
        <f>AVERAGE(M56:M57)</f>
        <v>0.98904999999999998</v>
      </c>
    </row>
    <row r="57" spans="1:14" x14ac:dyDescent="0.3">
      <c r="A57" s="21"/>
      <c r="B57" s="7" t="s">
        <v>14</v>
      </c>
      <c r="C57" s="2">
        <v>0.98729999999999996</v>
      </c>
      <c r="D57" s="2">
        <v>0.98480000000000001</v>
      </c>
      <c r="E57" s="2">
        <v>0.99109999999999998</v>
      </c>
      <c r="F57" s="2">
        <v>0.99109999999999998</v>
      </c>
      <c r="G57" s="2">
        <v>0.98860000000000003</v>
      </c>
      <c r="H57" s="2">
        <v>0.99239999999999995</v>
      </c>
      <c r="I57" s="2">
        <v>0.98860000000000003</v>
      </c>
      <c r="J57" s="2">
        <v>0.9899</v>
      </c>
      <c r="K57" s="2">
        <v>0.98740000000000006</v>
      </c>
      <c r="L57" s="2">
        <v>0.98740000000000006</v>
      </c>
      <c r="M57" s="14">
        <f t="shared" si="4"/>
        <v>0.98860000000000003</v>
      </c>
      <c r="N57" s="17"/>
    </row>
    <row r="58" spans="1:14" x14ac:dyDescent="0.3">
      <c r="A58" s="20" t="s">
        <v>38</v>
      </c>
      <c r="B58" s="8" t="s">
        <v>13</v>
      </c>
      <c r="C58" s="4">
        <v>0.98319999999999996</v>
      </c>
      <c r="D58" s="4">
        <v>0.98319999999999996</v>
      </c>
      <c r="E58" s="4">
        <v>0.97899999999999998</v>
      </c>
      <c r="F58" s="4">
        <v>0.97899999999999998</v>
      </c>
      <c r="G58" s="4">
        <v>0.97899999999999998</v>
      </c>
      <c r="H58" s="4">
        <v>0.97899999999999998</v>
      </c>
      <c r="I58" s="4">
        <v>0.98319999999999996</v>
      </c>
      <c r="J58" s="4">
        <v>0.97899999999999998</v>
      </c>
      <c r="K58" s="4">
        <v>0.97899999999999998</v>
      </c>
      <c r="L58" s="4">
        <v>0.97899999999999998</v>
      </c>
      <c r="M58" s="14">
        <f t="shared" si="4"/>
        <v>0.97899999999999998</v>
      </c>
      <c r="N58" s="18">
        <f>AVERAGE(M58:M59)</f>
        <v>0.98255000000000003</v>
      </c>
    </row>
    <row r="59" spans="1:14" x14ac:dyDescent="0.3">
      <c r="A59" s="20"/>
      <c r="B59" s="8" t="s">
        <v>14</v>
      </c>
      <c r="C59" s="4">
        <v>0.98740000000000006</v>
      </c>
      <c r="D59" s="4">
        <v>0.98609999999999998</v>
      </c>
      <c r="E59" s="4">
        <v>0.98360000000000003</v>
      </c>
      <c r="F59" s="4">
        <v>0.98860000000000003</v>
      </c>
      <c r="G59" s="4">
        <v>0.98609999999999998</v>
      </c>
      <c r="H59" s="4">
        <v>0.98609999999999998</v>
      </c>
      <c r="I59" s="4">
        <v>0.98609999999999998</v>
      </c>
      <c r="J59" s="4">
        <v>0.98609999999999998</v>
      </c>
      <c r="K59" s="4">
        <v>0.98740000000000006</v>
      </c>
      <c r="L59" s="4">
        <v>0.98860000000000003</v>
      </c>
      <c r="M59" s="14">
        <f t="shared" si="4"/>
        <v>0.98609999999999998</v>
      </c>
      <c r="N59" s="19"/>
    </row>
    <row r="60" spans="1:14" x14ac:dyDescent="0.3">
      <c r="A60" s="22" t="s">
        <v>16</v>
      </c>
      <c r="B60" s="22"/>
      <c r="C60" s="5">
        <f t="shared" ref="C60:L60" si="5">AVERAGE(C36:C59)</f>
        <v>0.74307391304347814</v>
      </c>
      <c r="D60" s="5">
        <f t="shared" si="5"/>
        <v>0.7454391304347826</v>
      </c>
      <c r="E60" s="5">
        <f t="shared" si="5"/>
        <v>0.74270869565217379</v>
      </c>
      <c r="F60" s="5">
        <f t="shared" si="5"/>
        <v>0.75185000000000013</v>
      </c>
      <c r="G60" s="5">
        <f t="shared" si="5"/>
        <v>0.7517208333333335</v>
      </c>
      <c r="H60" s="5">
        <f t="shared" si="5"/>
        <v>0.75132916666666671</v>
      </c>
      <c r="I60" s="5">
        <f t="shared" si="5"/>
        <v>0.74936666666666663</v>
      </c>
      <c r="J60" s="5">
        <f t="shared" si="5"/>
        <v>0.75183333333333335</v>
      </c>
      <c r="K60" s="5">
        <f t="shared" si="5"/>
        <v>0.74652916666666658</v>
      </c>
      <c r="L60" s="5">
        <f t="shared" si="5"/>
        <v>0.74791666666666679</v>
      </c>
    </row>
    <row r="61" spans="1:14" x14ac:dyDescent="0.3">
      <c r="A61" s="23" t="s">
        <v>15</v>
      </c>
      <c r="B61" s="23"/>
      <c r="C61" s="6">
        <f>_xlfn.STDEV.P(C36:C59)</f>
        <v>0.29078295838079676</v>
      </c>
      <c r="D61" s="6">
        <f t="shared" ref="D61:L61" si="6">_xlfn.STDEV.P(D36:D59)</f>
        <v>0.28351911175382633</v>
      </c>
      <c r="E61" s="6">
        <f t="shared" si="6"/>
        <v>0.29911747279803208</v>
      </c>
      <c r="F61" s="6">
        <f t="shared" si="6"/>
        <v>0.29958020907040328</v>
      </c>
      <c r="G61" s="6">
        <f t="shared" si="6"/>
        <v>0.29972314444495624</v>
      </c>
      <c r="H61" s="6">
        <f t="shared" si="6"/>
        <v>0.30191102232165279</v>
      </c>
      <c r="I61" s="6">
        <f t="shared" si="6"/>
        <v>0.30367296782705044</v>
      </c>
      <c r="J61" s="6">
        <f t="shared" si="6"/>
        <v>0.30075693212662974</v>
      </c>
      <c r="K61" s="6">
        <f t="shared" si="6"/>
        <v>0.30586211146959508</v>
      </c>
      <c r="L61" s="6">
        <f t="shared" si="6"/>
        <v>0.30547101699215595</v>
      </c>
    </row>
    <row r="66" spans="14:14" x14ac:dyDescent="0.3">
      <c r="N66" s="9"/>
    </row>
    <row r="67" spans="14:14" x14ac:dyDescent="0.3">
      <c r="N67" s="15"/>
    </row>
    <row r="68" spans="14:14" x14ac:dyDescent="0.3">
      <c r="N68" s="15"/>
    </row>
    <row r="69" spans="14:14" x14ac:dyDescent="0.3">
      <c r="N69" s="15"/>
    </row>
    <row r="70" spans="14:14" x14ac:dyDescent="0.3">
      <c r="N70" s="15"/>
    </row>
    <row r="71" spans="14:14" x14ac:dyDescent="0.3">
      <c r="N71" s="15"/>
    </row>
    <row r="72" spans="14:14" x14ac:dyDescent="0.3">
      <c r="N72" s="15"/>
    </row>
  </sheetData>
  <mergeCells count="54">
    <mergeCell ref="A9:A10"/>
    <mergeCell ref="A7:A8"/>
    <mergeCell ref="A21:A22"/>
    <mergeCell ref="A23:A24"/>
    <mergeCell ref="C1:L1"/>
    <mergeCell ref="A3:A4"/>
    <mergeCell ref="A13:A14"/>
    <mergeCell ref="A15:A16"/>
    <mergeCell ref="A17:A18"/>
    <mergeCell ref="A5:A6"/>
    <mergeCell ref="A27:B27"/>
    <mergeCell ref="A28:B28"/>
    <mergeCell ref="A19:A20"/>
    <mergeCell ref="A25:A26"/>
    <mergeCell ref="A11:A12"/>
    <mergeCell ref="C34:L34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B60"/>
    <mergeCell ref="A61:B61"/>
    <mergeCell ref="N3:N4"/>
    <mergeCell ref="N5:N6"/>
    <mergeCell ref="N7:N8"/>
    <mergeCell ref="N11:N12"/>
    <mergeCell ref="N9:N10"/>
    <mergeCell ref="N13:N14"/>
    <mergeCell ref="N15:N16"/>
    <mergeCell ref="N17:N18"/>
    <mergeCell ref="N21:N22"/>
    <mergeCell ref="N23:N24"/>
    <mergeCell ref="N25:N26"/>
    <mergeCell ref="N19:N20"/>
    <mergeCell ref="N36:N37"/>
    <mergeCell ref="N38:N39"/>
    <mergeCell ref="N40:N41"/>
    <mergeCell ref="N52:N53"/>
    <mergeCell ref="N54:N55"/>
    <mergeCell ref="N56:N57"/>
    <mergeCell ref="N58:N59"/>
    <mergeCell ref="N42:N43"/>
    <mergeCell ref="N44:N45"/>
    <mergeCell ref="N46:N47"/>
    <mergeCell ref="N48:N49"/>
    <mergeCell ref="N50:N51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Souza</dc:creator>
  <cp:lastModifiedBy>Luiz Souza</cp:lastModifiedBy>
  <dcterms:created xsi:type="dcterms:W3CDTF">2025-05-06T22:12:15Z</dcterms:created>
  <dcterms:modified xsi:type="dcterms:W3CDTF">2025-06-20T20:13:09Z</dcterms:modified>
</cp:coreProperties>
</file>