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_4950\Desktop\"/>
    </mc:Choice>
  </mc:AlternateContent>
  <xr:revisionPtr revIDLastSave="0" documentId="8_{6AA13741-862F-41F5-83D7-A682B4028B90}" xr6:coauthVersionLast="36" xr6:coauthVersionMax="36" xr10:uidLastSave="{00000000-0000-0000-0000-000000000000}"/>
  <bookViews>
    <workbookView xWindow="0" yWindow="0" windowWidth="19200" windowHeight="6930" xr2:uid="{FCCA22D6-B2BC-43C4-B182-CF56359C01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G25" i="1"/>
  <c r="E25" i="1"/>
  <c r="D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I6" i="1"/>
  <c r="D24" i="1"/>
  <c r="D23" i="1"/>
  <c r="D22" i="1"/>
  <c r="F25" i="1" l="1"/>
  <c r="F23" i="1"/>
  <c r="E24" i="1"/>
  <c r="G24" i="1"/>
  <c r="F22" i="1"/>
  <c r="E22" i="1"/>
  <c r="E23" i="1"/>
  <c r="F24" i="1" l="1"/>
  <c r="G23" i="1"/>
  <c r="G22" i="1"/>
</calcChain>
</file>

<file path=xl/sharedStrings.xml><?xml version="1.0" encoding="utf-8"?>
<sst xmlns="http://schemas.openxmlformats.org/spreadsheetml/2006/main" count="64" uniqueCount="46">
  <si>
    <t>Desconto do IPI</t>
  </si>
  <si>
    <t>Parcelas 12</t>
  </si>
  <si>
    <t>Parcelas 24</t>
  </si>
  <si>
    <t>MARCA</t>
  </si>
  <si>
    <t>MODELO</t>
  </si>
  <si>
    <t>POTÊNCIA (cv)</t>
  </si>
  <si>
    <t>PREÇO BÁSICO</t>
  </si>
  <si>
    <t>PREÇO BÁS.</t>
  </si>
  <si>
    <t>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</si>
  <si>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</si>
  <si>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</si>
  <si>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</si>
  <si>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</si>
  <si>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</si>
  <si>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</si>
  <si>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</si>
  <si>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</si>
  <si>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</si>
  <si>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</si>
  <si>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</si>
  <si>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</si>
  <si>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</si>
  <si>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</si>
  <si>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</si>
  <si>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</si>
  <si>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</si>
  <si>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</si>
  <si>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</si>
  <si>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</si>
  <si>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</si>
  <si>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</si>
  <si>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</si>
  <si>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</si>
  <si>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TOTAL</t>
  </si>
  <si>
    <t>MÉDIA</t>
  </si>
  <si>
    <t>MÁXIMO</t>
  </si>
  <si>
    <t>MAIOR VALOR</t>
  </si>
  <si>
    <t>MÍNIMO</t>
  </si>
  <si>
    <t>MENOR VALOR</t>
  </si>
  <si>
    <t>TOTAIS POR MARCA ¹</t>
  </si>
  <si>
    <t>QUANTIDADE DE</t>
  </si>
  <si>
    <t>MOTOS POR MARCA ²</t>
  </si>
  <si>
    <t>Quantidade de Motos desta MARCA: ³</t>
  </si>
  <si>
    <t>³ Utilizar PROCV</t>
  </si>
  <si>
    <t>¹ Utilizar SOMASE</t>
  </si>
  <si>
    <t>² Utilizar CONT.SE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</si>
</sst>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9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8" fontId="2" fillId="0" borderId="1" xfId="0" applyNumberFormat="1" applyFont="1" applyBorder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15" xfId="0" applyFont="1" applyBorder="1"/>
    <xf numFmtId="0" fontId="2" fillId="0" borderId="16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7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4" fontId="2" fillId="0" borderId="1" xfId="0" applyNumberFormat="1" applyFont="1" applyBorder="1"/>
    <xf numFmtId="8" fontId="2" fillId="0" borderId="1" xfId="1" applyNumberFormat="1" applyFont="1" applyBorder="1"/>
    <xf numFmtId="8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92A5-502C-455B-896A-0AFE4E5F6F81}">
  <dimension ref="A1:I36"/>
  <sheetViews>
    <sheetView tabSelected="1" workbookViewId="0">
      <selection activeCell="G6" sqref="G6:G20"/>
    </sheetView>
  </sheetViews>
  <sheetFormatPr defaultRowHeight="14.5" x14ac:dyDescent="0.35"/>
  <cols>
    <col min="3" max="3" width="15.36328125" bestFit="1" customWidth="1"/>
    <col min="4" max="4" width="13.90625" bestFit="1" customWidth="1"/>
    <col min="5" max="5" width="20.90625" bestFit="1" customWidth="1"/>
    <col min="6" max="7" width="18.1796875" bestFit="1" customWidth="1"/>
    <col min="9" max="9" width="11.36328125" bestFit="1" customWidth="1"/>
  </cols>
  <sheetData>
    <row r="1" spans="1:9" x14ac:dyDescent="0.35">
      <c r="A1" s="1"/>
      <c r="B1" s="1"/>
      <c r="C1" s="1"/>
      <c r="D1" s="2" t="s">
        <v>0</v>
      </c>
      <c r="E1" s="3">
        <v>7.0000000000000007E-2</v>
      </c>
      <c r="F1" s="1"/>
      <c r="G1" s="1"/>
      <c r="H1" s="1"/>
      <c r="I1" s="1"/>
    </row>
    <row r="2" spans="1:9" x14ac:dyDescent="0.35">
      <c r="A2" s="1"/>
      <c r="B2" s="1"/>
      <c r="C2" s="1"/>
      <c r="D2" s="2" t="s">
        <v>1</v>
      </c>
      <c r="E2" s="3">
        <v>0.03</v>
      </c>
      <c r="F2" s="1"/>
      <c r="G2" s="1"/>
      <c r="H2" s="1"/>
      <c r="I2" s="1"/>
    </row>
    <row r="3" spans="1:9" x14ac:dyDescent="0.35">
      <c r="A3" s="1"/>
      <c r="B3" s="1"/>
      <c r="C3" s="1"/>
      <c r="D3" s="2" t="s">
        <v>2</v>
      </c>
      <c r="E3" s="4">
        <v>0.05</v>
      </c>
      <c r="F3" s="1"/>
      <c r="G3" s="1"/>
      <c r="H3" s="1"/>
      <c r="I3" s="1"/>
    </row>
    <row r="4" spans="1:9" ht="29" x14ac:dyDescent="0.35">
      <c r="A4" s="12" t="s">
        <v>3</v>
      </c>
      <c r="B4" s="12" t="s">
        <v>4</v>
      </c>
      <c r="C4" s="12" t="s">
        <v>5</v>
      </c>
      <c r="D4" s="12" t="s">
        <v>6</v>
      </c>
      <c r="E4" s="5" t="s">
        <v>7</v>
      </c>
      <c r="F4" s="12" t="s">
        <v>9</v>
      </c>
      <c r="G4" s="12" t="s">
        <v>10</v>
      </c>
      <c r="H4" s="15"/>
      <c r="I4" s="14"/>
    </row>
    <row r="5" spans="1:9" ht="43.5" x14ac:dyDescent="0.35">
      <c r="A5" s="13"/>
      <c r="B5" s="13"/>
      <c r="C5" s="13"/>
      <c r="D5" s="13"/>
      <c r="E5" s="6" t="s">
        <v>8</v>
      </c>
      <c r="F5" s="13"/>
      <c r="G5" s="13"/>
      <c r="H5" s="15"/>
      <c r="I5" s="14"/>
    </row>
    <row r="6" spans="1:9" x14ac:dyDescent="0.35">
      <c r="A6" s="2" t="s">
        <v>11</v>
      </c>
      <c r="B6" s="2" t="s">
        <v>12</v>
      </c>
      <c r="C6" s="2">
        <v>53</v>
      </c>
      <c r="D6" s="7">
        <v>37900</v>
      </c>
      <c r="E6" s="31">
        <f>D6-(D6/100)*7</f>
        <v>35247</v>
      </c>
      <c r="F6" s="7">
        <f>((E6/100)*3+E6)/12</f>
        <v>3025.3675000000003</v>
      </c>
      <c r="G6" s="31">
        <f>((E6/100)*5+E6)/24</f>
        <v>1542.0562499999999</v>
      </c>
      <c r="H6" s="1"/>
      <c r="I6" s="32">
        <f>D6-(D6/100)*7</f>
        <v>35247</v>
      </c>
    </row>
    <row r="7" spans="1:9" x14ac:dyDescent="0.35">
      <c r="A7" s="2" t="s">
        <v>11</v>
      </c>
      <c r="B7" s="2" t="s">
        <v>13</v>
      </c>
      <c r="C7" s="2">
        <v>100</v>
      </c>
      <c r="D7" s="7">
        <v>88900</v>
      </c>
      <c r="E7" s="31">
        <f t="shared" ref="E7:E20" si="0">D7-(D7/100)*7</f>
        <v>82677</v>
      </c>
      <c r="F7" s="7">
        <f t="shared" ref="F7:F20" si="1">((E7/100)*3+E7)/12</f>
        <v>7096.4425000000001</v>
      </c>
      <c r="G7" s="31">
        <f t="shared" ref="G7:G20" si="2">((E7/100)*5+E7)/24</f>
        <v>3617.1187500000001</v>
      </c>
      <c r="H7" s="1"/>
      <c r="I7" s="1"/>
    </row>
    <row r="8" spans="1:9" x14ac:dyDescent="0.35">
      <c r="A8" s="2" t="s">
        <v>14</v>
      </c>
      <c r="B8" s="2" t="s">
        <v>15</v>
      </c>
      <c r="C8" s="2">
        <v>11.5</v>
      </c>
      <c r="D8" s="7">
        <v>5490</v>
      </c>
      <c r="E8" s="31">
        <f t="shared" si="0"/>
        <v>5105.7</v>
      </c>
      <c r="F8" s="7">
        <f t="shared" si="1"/>
        <v>438.23925000000003</v>
      </c>
      <c r="G8" s="31">
        <f t="shared" si="2"/>
        <v>223.37437499999999</v>
      </c>
      <c r="H8" s="1"/>
      <c r="I8" s="1"/>
    </row>
    <row r="9" spans="1:9" x14ac:dyDescent="0.35">
      <c r="A9" s="2" t="s">
        <v>16</v>
      </c>
      <c r="B9" s="2" t="s">
        <v>17</v>
      </c>
      <c r="C9" s="2">
        <v>48</v>
      </c>
      <c r="D9" s="7">
        <v>27273</v>
      </c>
      <c r="E9" s="31">
        <f t="shared" si="0"/>
        <v>25363.89</v>
      </c>
      <c r="F9" s="7">
        <f t="shared" si="1"/>
        <v>2177.0672250000002</v>
      </c>
      <c r="G9" s="31">
        <f t="shared" si="2"/>
        <v>1109.6701875000001</v>
      </c>
      <c r="H9" s="1"/>
      <c r="I9" s="1"/>
    </row>
    <row r="10" spans="1:9" x14ac:dyDescent="0.35">
      <c r="A10" s="2" t="s">
        <v>14</v>
      </c>
      <c r="B10" s="2" t="s">
        <v>18</v>
      </c>
      <c r="C10" s="2">
        <v>13.1</v>
      </c>
      <c r="D10" s="7">
        <v>5490</v>
      </c>
      <c r="E10" s="31">
        <f t="shared" si="0"/>
        <v>5105.7</v>
      </c>
      <c r="F10" s="7">
        <f t="shared" si="1"/>
        <v>438.23925000000003</v>
      </c>
      <c r="G10" s="31">
        <f t="shared" si="2"/>
        <v>223.37437499999999</v>
      </c>
      <c r="H10" s="1"/>
      <c r="I10" s="1"/>
    </row>
    <row r="11" spans="1:9" x14ac:dyDescent="0.35">
      <c r="A11" s="2" t="s">
        <v>19</v>
      </c>
      <c r="B11" s="2" t="s">
        <v>20</v>
      </c>
      <c r="C11" s="2">
        <v>96.5</v>
      </c>
      <c r="D11" s="7">
        <v>31980</v>
      </c>
      <c r="E11" s="31">
        <f t="shared" si="0"/>
        <v>29741.4</v>
      </c>
      <c r="F11" s="7">
        <f t="shared" si="1"/>
        <v>2552.8035</v>
      </c>
      <c r="G11" s="31">
        <f t="shared" si="2"/>
        <v>1301.18625</v>
      </c>
      <c r="H11" s="1"/>
      <c r="I11" s="1"/>
    </row>
    <row r="12" spans="1:9" x14ac:dyDescent="0.35">
      <c r="A12" s="2" t="s">
        <v>21</v>
      </c>
      <c r="B12" s="2" t="s">
        <v>22</v>
      </c>
      <c r="C12" s="2">
        <v>79.5</v>
      </c>
      <c r="D12" s="7">
        <v>27900</v>
      </c>
      <c r="E12" s="31">
        <f t="shared" si="0"/>
        <v>25947</v>
      </c>
      <c r="F12" s="7">
        <f t="shared" si="1"/>
        <v>2227.1174999999998</v>
      </c>
      <c r="G12" s="31">
        <f t="shared" si="2"/>
        <v>1135.1812499999999</v>
      </c>
      <c r="H12" s="1"/>
      <c r="I12" s="1"/>
    </row>
    <row r="13" spans="1:9" x14ac:dyDescent="0.35">
      <c r="A13" s="2" t="s">
        <v>19</v>
      </c>
      <c r="B13" s="2" t="s">
        <v>23</v>
      </c>
      <c r="C13" s="2">
        <v>14.3</v>
      </c>
      <c r="D13" s="7">
        <v>6151</v>
      </c>
      <c r="E13" s="31">
        <f t="shared" si="0"/>
        <v>5720.43</v>
      </c>
      <c r="F13" s="7">
        <f t="shared" si="1"/>
        <v>491.00357500000001</v>
      </c>
      <c r="G13" s="31">
        <f t="shared" si="2"/>
        <v>250.2688125</v>
      </c>
      <c r="H13" s="1"/>
      <c r="I13" s="1"/>
    </row>
    <row r="14" spans="1:9" x14ac:dyDescent="0.35">
      <c r="A14" s="2" t="s">
        <v>24</v>
      </c>
      <c r="B14" s="2" t="s">
        <v>25</v>
      </c>
      <c r="C14" s="2">
        <v>200</v>
      </c>
      <c r="D14" s="7">
        <v>61200</v>
      </c>
      <c r="E14" s="31">
        <f t="shared" si="0"/>
        <v>56916</v>
      </c>
      <c r="F14" s="7">
        <f t="shared" si="1"/>
        <v>4885.29</v>
      </c>
      <c r="G14" s="31">
        <f t="shared" si="2"/>
        <v>2490.0750000000003</v>
      </c>
      <c r="H14" s="1"/>
      <c r="I14" s="1"/>
    </row>
    <row r="15" spans="1:9" x14ac:dyDescent="0.35">
      <c r="A15" s="2" t="s">
        <v>24</v>
      </c>
      <c r="B15" s="2" t="s">
        <v>26</v>
      </c>
      <c r="C15" s="2">
        <v>98</v>
      </c>
      <c r="D15" s="7">
        <v>39033</v>
      </c>
      <c r="E15" s="31">
        <f t="shared" si="0"/>
        <v>36300.69</v>
      </c>
      <c r="F15" s="7">
        <f t="shared" si="1"/>
        <v>3115.8092250000004</v>
      </c>
      <c r="G15" s="31">
        <f t="shared" si="2"/>
        <v>1588.1551875000002</v>
      </c>
      <c r="H15" s="1"/>
      <c r="I15" s="1"/>
    </row>
    <row r="16" spans="1:9" x14ac:dyDescent="0.35">
      <c r="A16" s="2" t="s">
        <v>16</v>
      </c>
      <c r="B16" s="2" t="s">
        <v>27</v>
      </c>
      <c r="C16" s="2">
        <v>21</v>
      </c>
      <c r="D16" s="7">
        <v>10477</v>
      </c>
      <c r="E16" s="31">
        <f t="shared" si="0"/>
        <v>9743.61</v>
      </c>
      <c r="F16" s="7">
        <f t="shared" si="1"/>
        <v>836.32652500000006</v>
      </c>
      <c r="G16" s="31">
        <f t="shared" si="2"/>
        <v>426.28293750000006</v>
      </c>
      <c r="H16" s="1"/>
      <c r="I16" s="1"/>
    </row>
    <row r="17" spans="1:9" x14ac:dyDescent="0.35">
      <c r="A17" s="2" t="s">
        <v>19</v>
      </c>
      <c r="B17" s="2" t="s">
        <v>28</v>
      </c>
      <c r="C17" s="2">
        <v>11.6</v>
      </c>
      <c r="D17" s="7">
        <v>5422</v>
      </c>
      <c r="E17" s="31">
        <f t="shared" si="0"/>
        <v>5042.46</v>
      </c>
      <c r="F17" s="7">
        <f t="shared" si="1"/>
        <v>432.81115</v>
      </c>
      <c r="G17" s="31">
        <f t="shared" si="2"/>
        <v>220.60762499999998</v>
      </c>
      <c r="H17" s="1"/>
      <c r="I17" s="1"/>
    </row>
    <row r="18" spans="1:9" x14ac:dyDescent="0.35">
      <c r="A18" s="2" t="s">
        <v>16</v>
      </c>
      <c r="B18" s="2" t="s">
        <v>29</v>
      </c>
      <c r="C18" s="2">
        <v>21</v>
      </c>
      <c r="D18" s="7">
        <v>13266</v>
      </c>
      <c r="E18" s="31">
        <f t="shared" si="0"/>
        <v>12337.38</v>
      </c>
      <c r="F18" s="7">
        <f t="shared" si="1"/>
        <v>1058.9584499999999</v>
      </c>
      <c r="G18" s="31">
        <f t="shared" si="2"/>
        <v>539.76037499999995</v>
      </c>
      <c r="H18" s="1"/>
      <c r="I18" s="1"/>
    </row>
    <row r="19" spans="1:9" x14ac:dyDescent="0.35">
      <c r="A19" s="2" t="s">
        <v>16</v>
      </c>
      <c r="B19" s="2" t="s">
        <v>30</v>
      </c>
      <c r="C19" s="2">
        <v>10.9</v>
      </c>
      <c r="D19" s="7">
        <v>7589</v>
      </c>
      <c r="E19" s="31">
        <f t="shared" si="0"/>
        <v>7057.77</v>
      </c>
      <c r="F19" s="7">
        <f t="shared" si="1"/>
        <v>605.79192500000011</v>
      </c>
      <c r="G19" s="31">
        <f t="shared" si="2"/>
        <v>308.77743750000002</v>
      </c>
      <c r="H19" s="1"/>
      <c r="I19" s="1"/>
    </row>
    <row r="20" spans="1:9" x14ac:dyDescent="0.35">
      <c r="A20" s="2" t="s">
        <v>19</v>
      </c>
      <c r="B20" s="2" t="s">
        <v>31</v>
      </c>
      <c r="C20" s="2">
        <v>14</v>
      </c>
      <c r="D20" s="7">
        <v>7361</v>
      </c>
      <c r="E20" s="31">
        <f t="shared" si="0"/>
        <v>6845.73</v>
      </c>
      <c r="F20" s="7">
        <f t="shared" si="1"/>
        <v>587.59182499999997</v>
      </c>
      <c r="G20" s="31">
        <f t="shared" si="2"/>
        <v>299.50068749999997</v>
      </c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8" t="s">
        <v>32</v>
      </c>
      <c r="C22" s="2" t="s">
        <v>33</v>
      </c>
      <c r="D22" s="7">
        <f>SUM(D6:D20)</f>
        <v>375432</v>
      </c>
      <c r="E22" s="30">
        <f>SUM(E6:E20)</f>
        <v>349151.76</v>
      </c>
      <c r="F22" s="7">
        <f>SUM(F6:F20)</f>
        <v>29968.859400000005</v>
      </c>
      <c r="G22" s="30">
        <f>SUM(G6:G20)</f>
        <v>15275.389500000003</v>
      </c>
      <c r="H22" s="1"/>
      <c r="I22" s="1"/>
    </row>
    <row r="23" spans="1:9" x14ac:dyDescent="0.35">
      <c r="A23" s="1"/>
      <c r="B23" s="8" t="s">
        <v>34</v>
      </c>
      <c r="C23" s="2" t="s">
        <v>34</v>
      </c>
      <c r="D23" s="7">
        <f>AVERAGE(D6:D20)</f>
        <v>25028.799999999999</v>
      </c>
      <c r="E23" s="30">
        <f>AVERAGE(E6:E20)</f>
        <v>23276.784</v>
      </c>
      <c r="F23" s="7">
        <f>AVERAGE(F6:F20)</f>
        <v>1997.9239600000003</v>
      </c>
      <c r="G23" s="30">
        <f>AVERAGE(G6:G20)</f>
        <v>1018.3593000000002</v>
      </c>
      <c r="H23" s="1"/>
      <c r="I23" s="1"/>
    </row>
    <row r="24" spans="1:9" x14ac:dyDescent="0.35">
      <c r="A24" s="1"/>
      <c r="B24" s="8" t="s">
        <v>35</v>
      </c>
      <c r="C24" s="2" t="s">
        <v>36</v>
      </c>
      <c r="D24" s="7">
        <f>MAX(D6:D20)</f>
        <v>88900</v>
      </c>
      <c r="E24" s="7">
        <f>MAX(E6:E20)</f>
        <v>82677</v>
      </c>
      <c r="F24" s="7">
        <f>MAX(F6:F20)</f>
        <v>7096.4425000000001</v>
      </c>
      <c r="G24" s="7">
        <f>MAX(G6:G20)</f>
        <v>3617.1187500000001</v>
      </c>
      <c r="H24" s="1"/>
      <c r="I24" s="1"/>
    </row>
    <row r="25" spans="1:9" x14ac:dyDescent="0.35">
      <c r="A25" s="1"/>
      <c r="B25" s="8" t="s">
        <v>37</v>
      </c>
      <c r="C25" s="2" t="s">
        <v>38</v>
      </c>
      <c r="D25" s="7">
        <f>MIN(D6:D20)</f>
        <v>5422</v>
      </c>
      <c r="E25" s="7">
        <f>MIN(E6:E20)</f>
        <v>5042.46</v>
      </c>
      <c r="F25" s="7">
        <f>MIN(F6:F20)</f>
        <v>432.81115</v>
      </c>
      <c r="G25" s="7">
        <f>MIN(G6:G20)</f>
        <v>220.60762499999998</v>
      </c>
      <c r="H25" s="1"/>
      <c r="I25" s="1"/>
    </row>
    <row r="26" spans="1:9" ht="15" thickBot="1" x14ac:dyDescent="0.4">
      <c r="A26" s="1"/>
      <c r="B26" s="1"/>
      <c r="C26" s="1"/>
      <c r="D26" s="1"/>
      <c r="E26" s="1"/>
      <c r="F26" s="1"/>
      <c r="G26" s="1"/>
      <c r="H26" s="1"/>
      <c r="I26" s="1"/>
    </row>
    <row r="27" spans="1:9" ht="29" x14ac:dyDescent="0.35">
      <c r="A27" s="14"/>
      <c r="B27" s="16"/>
      <c r="C27" s="17" t="s">
        <v>39</v>
      </c>
      <c r="D27" s="18"/>
      <c r="E27" s="9" t="s">
        <v>40</v>
      </c>
      <c r="F27" s="21"/>
      <c r="G27" s="22" t="s">
        <v>42</v>
      </c>
      <c r="H27" s="23"/>
      <c r="I27" s="26" t="s">
        <v>16</v>
      </c>
    </row>
    <row r="28" spans="1:9" ht="44" thickBot="1" x14ac:dyDescent="0.4">
      <c r="A28" s="14"/>
      <c r="B28" s="16"/>
      <c r="C28" s="19"/>
      <c r="D28" s="20"/>
      <c r="E28" s="10" t="s">
        <v>41</v>
      </c>
      <c r="F28" s="21"/>
      <c r="G28" s="24"/>
      <c r="H28" s="25"/>
      <c r="I28" s="27"/>
    </row>
    <row r="29" spans="1:9" ht="15" thickBot="1" x14ac:dyDescent="0.4">
      <c r="A29" s="1"/>
      <c r="B29" s="1"/>
      <c r="C29" s="2" t="s">
        <v>11</v>
      </c>
      <c r="D29" s="2">
        <v>126800</v>
      </c>
      <c r="E29" s="2"/>
      <c r="F29" s="1"/>
      <c r="G29" s="28" t="s">
        <v>17</v>
      </c>
      <c r="H29" s="29"/>
      <c r="I29" s="29"/>
    </row>
    <row r="30" spans="1:9" x14ac:dyDescent="0.35">
      <c r="A30" s="1"/>
      <c r="B30" s="1"/>
      <c r="C30" s="2" t="s">
        <v>14</v>
      </c>
      <c r="D30" s="2"/>
      <c r="E30" s="2"/>
      <c r="F30" s="1"/>
      <c r="G30" s="1"/>
      <c r="H30" s="1"/>
      <c r="I30" s="1"/>
    </row>
    <row r="31" spans="1:9" x14ac:dyDescent="0.35">
      <c r="A31" s="1"/>
      <c r="B31" s="1"/>
      <c r="C31" s="2" t="s">
        <v>19</v>
      </c>
      <c r="D31" s="2"/>
      <c r="E31" s="2"/>
      <c r="F31" s="1"/>
      <c r="G31" s="11" t="s">
        <v>43</v>
      </c>
      <c r="H31" s="1"/>
      <c r="I31" s="1"/>
    </row>
    <row r="32" spans="1:9" x14ac:dyDescent="0.35">
      <c r="A32" s="1"/>
      <c r="B32" s="1"/>
      <c r="C32" s="2" t="s">
        <v>21</v>
      </c>
      <c r="D32" s="2"/>
      <c r="E32" s="2"/>
      <c r="F32" s="1"/>
      <c r="G32" s="1"/>
      <c r="H32" s="1"/>
      <c r="I32" s="1"/>
    </row>
    <row r="33" spans="1:9" x14ac:dyDescent="0.35">
      <c r="A33" s="1"/>
      <c r="B33" s="1"/>
      <c r="C33" s="2" t="s">
        <v>24</v>
      </c>
      <c r="D33" s="2"/>
      <c r="E33" s="2"/>
      <c r="F33" s="1"/>
      <c r="G33" s="1"/>
      <c r="H33" s="1"/>
      <c r="I33" s="1"/>
    </row>
    <row r="34" spans="1:9" x14ac:dyDescent="0.35">
      <c r="A34" s="1"/>
      <c r="B34" s="1"/>
      <c r="C34" s="2" t="s">
        <v>16</v>
      </c>
      <c r="D34" s="2"/>
      <c r="E34" s="2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1"/>
      <c r="B36" s="1"/>
      <c r="C36" s="11" t="s">
        <v>44</v>
      </c>
      <c r="D36" s="1"/>
      <c r="E36" s="11" t="s">
        <v>45</v>
      </c>
      <c r="F36" s="1"/>
      <c r="G36" s="1"/>
      <c r="H36" s="1"/>
      <c r="I36" s="1"/>
    </row>
  </sheetData>
  <mergeCells count="15">
    <mergeCell ref="G29:I29"/>
    <mergeCell ref="H4:H5"/>
    <mergeCell ref="I4:I5"/>
    <mergeCell ref="A27:A28"/>
    <mergeCell ref="B27:B28"/>
    <mergeCell ref="C27:D28"/>
    <mergeCell ref="F27:F28"/>
    <mergeCell ref="G27:H28"/>
    <mergeCell ref="I27:I28"/>
    <mergeCell ref="A4:A5"/>
    <mergeCell ref="B4:B5"/>
    <mergeCell ref="C4:C5"/>
    <mergeCell ref="D4:D5"/>
    <mergeCell ref="F4:F5"/>
    <mergeCell ref="G4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LUIZA_4950</dc:creator>
  <cp:lastModifiedBy>LUIZA_4950</cp:lastModifiedBy>
  <dcterms:created xsi:type="dcterms:W3CDTF">2025-05-13T00:48:22Z</dcterms:created>
  <dcterms:modified xsi:type="dcterms:W3CDTF">2025-05-13T01:11:47Z</dcterms:modified>
</cp:coreProperties>
</file>