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Embarcados\Lab02\"/>
    </mc:Choice>
  </mc:AlternateContent>
  <xr:revisionPtr revIDLastSave="0" documentId="13_ncr:1_{D44DDFCA-7F53-4E25-94E7-5437DBD41AC1}" xr6:coauthVersionLast="36" xr6:coauthVersionMax="36" xr10:uidLastSave="{00000000-0000-0000-0000-000000000000}"/>
  <bookViews>
    <workbookView xWindow="0" yWindow="0" windowWidth="20490" windowHeight="8130" xr2:uid="{927074C4-A7AA-48ED-989D-47943C430217}"/>
  </bookViews>
  <sheets>
    <sheet name="Estatisticas de Erro PLL 120MHz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2" l="1"/>
  <c r="B27" i="2"/>
  <c r="B18" i="2"/>
  <c r="B17" i="2"/>
  <c r="B16" i="2"/>
  <c r="H21" i="2" l="1"/>
  <c r="H22" i="2"/>
  <c r="H23" i="2"/>
  <c r="H24" i="2"/>
  <c r="H25" i="2"/>
  <c r="H20" i="2"/>
  <c r="H19" i="2"/>
  <c r="C21" i="2"/>
  <c r="C22" i="2"/>
  <c r="C23" i="2"/>
  <c r="C24" i="2"/>
  <c r="C25" i="2"/>
  <c r="C20" i="2"/>
  <c r="C18" i="2"/>
  <c r="C13" i="2"/>
  <c r="C11" i="2"/>
  <c r="C19" i="2"/>
  <c r="H18" i="2"/>
  <c r="H17" i="2"/>
  <c r="C17" i="2"/>
  <c r="H16" i="2"/>
  <c r="C16" i="2"/>
  <c r="H15" i="2"/>
  <c r="C15" i="2"/>
  <c r="H14" i="2"/>
  <c r="C14" i="2"/>
  <c r="H13" i="2"/>
  <c r="H12" i="2"/>
  <c r="C12" i="2"/>
  <c r="H11" i="2"/>
  <c r="H10" i="2"/>
  <c r="C10" i="2"/>
  <c r="H9" i="2"/>
  <c r="C9" i="2"/>
  <c r="H8" i="2"/>
  <c r="C8" i="2"/>
  <c r="H7" i="2"/>
  <c r="C7" i="2"/>
  <c r="H6" i="2"/>
  <c r="C6" i="2"/>
  <c r="H5" i="2"/>
  <c r="C5" i="2"/>
</calcChain>
</file>

<file path=xl/sharedStrings.xml><?xml version="1.0" encoding="utf-8"?>
<sst xmlns="http://schemas.openxmlformats.org/spreadsheetml/2006/main" count="55" uniqueCount="13">
  <si>
    <t xml:space="preserve">Valor Lido </t>
  </si>
  <si>
    <t>Escala Hz</t>
  </si>
  <si>
    <t>Erro (%)</t>
  </si>
  <si>
    <t>OBS</t>
  </si>
  <si>
    <t>variação de 1 unidade a cada 2 leituras</t>
  </si>
  <si>
    <t>variação de 1 unidade a cada 3 leituras</t>
  </si>
  <si>
    <t>Constante</t>
  </si>
  <si>
    <t>Escala kHz</t>
  </si>
  <si>
    <t>Freq [kHz]</t>
  </si>
  <si>
    <t>Freq [Hz]</t>
  </si>
  <si>
    <t>Valor de repetições do loop de 1 s -&gt; 4.444.382</t>
  </si>
  <si>
    <t>Err Med (%)</t>
  </si>
  <si>
    <t>Err Std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</si>
</sst>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64" fontId="1" fillId="0" borderId="11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6" xfId="0" applyBorder="1" applyAlignment="1">
      <alignment vertical="center"/>
    </xf>
    <xf numFmtId="164" fontId="0" fillId="0" borderId="17" xfId="0" applyNumberFormat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164" fontId="0" fillId="0" borderId="20" xfId="0" applyNumberFormat="1" applyBorder="1" applyAlignment="1">
      <alignment vertical="center"/>
    </xf>
    <xf numFmtId="0" fontId="0" fillId="0" borderId="2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755DB-EF3E-4D0C-81F2-B0CC181B1003}">
  <dimension ref="A1:I28"/>
  <sheetViews>
    <sheetView tabSelected="1" topLeftCell="A5" workbookViewId="0">
      <selection activeCell="A15" sqref="A15"/>
    </sheetView>
  </sheetViews>
  <sheetFormatPr defaultRowHeight="15" x14ac:dyDescent="0.25"/>
  <cols>
    <col min="1" max="1" width="11.140625" customWidth="1"/>
    <col min="2" max="2" width="13.7109375" bestFit="1" customWidth="1"/>
    <col min="3" max="3" width="12.28515625" style="17" bestFit="1" customWidth="1"/>
    <col min="4" max="4" width="35.42578125" bestFit="1" customWidth="1"/>
    <col min="6" max="6" width="11.5703125" customWidth="1"/>
    <col min="7" max="7" width="10.28515625" bestFit="1" customWidth="1"/>
    <col min="8" max="8" width="12" bestFit="1" customWidth="1"/>
    <col min="9" max="9" width="19" customWidth="1"/>
  </cols>
  <sheetData>
    <row r="1" spans="1:9" ht="15.75" thickBot="1" x14ac:dyDescent="0.3">
      <c r="A1" s="19" t="s">
        <v>10</v>
      </c>
      <c r="B1" s="20"/>
      <c r="C1" s="20"/>
      <c r="D1" s="20"/>
      <c r="E1" s="20"/>
      <c r="F1" s="20"/>
      <c r="G1" s="20"/>
      <c r="H1" s="20"/>
      <c r="I1" s="21"/>
    </row>
    <row r="2" spans="1:9" ht="15.75" thickBot="1" x14ac:dyDescent="0.3"/>
    <row r="3" spans="1:9" ht="15.75" thickBot="1" x14ac:dyDescent="0.3">
      <c r="A3" s="22" t="s">
        <v>1</v>
      </c>
      <c r="B3" s="23"/>
      <c r="C3" s="23"/>
      <c r="D3" s="24"/>
      <c r="E3" s="1"/>
      <c r="F3" s="22" t="s">
        <v>7</v>
      </c>
      <c r="G3" s="23"/>
      <c r="H3" s="23"/>
      <c r="I3" s="24"/>
    </row>
    <row r="4" spans="1:9" ht="15.75" thickBot="1" x14ac:dyDescent="0.3">
      <c r="A4" s="7" t="s">
        <v>9</v>
      </c>
      <c r="B4" s="8" t="s">
        <v>0</v>
      </c>
      <c r="C4" s="18" t="s">
        <v>2</v>
      </c>
      <c r="D4" s="9" t="s">
        <v>3</v>
      </c>
      <c r="E4" s="1"/>
      <c r="F4" s="7" t="s">
        <v>8</v>
      </c>
      <c r="G4" s="8" t="s">
        <v>0</v>
      </c>
      <c r="H4" s="8" t="s">
        <v>2</v>
      </c>
      <c r="I4" s="9" t="s">
        <v>3</v>
      </c>
    </row>
    <row r="5" spans="1:9" x14ac:dyDescent="0.25">
      <c r="A5" s="5">
        <v>1</v>
      </c>
      <c r="B5" s="15">
        <v>1</v>
      </c>
      <c r="C5" s="13">
        <f>100*ABS(B5-A5)/A5</f>
        <v>0</v>
      </c>
      <c r="D5" s="6" t="s">
        <v>6</v>
      </c>
      <c r="E5" s="1"/>
      <c r="F5" s="10">
        <v>0.1</v>
      </c>
      <c r="G5" s="11">
        <v>0</v>
      </c>
      <c r="H5" s="11">
        <f>100*ABS(G5-F5)/F5</f>
        <v>100</v>
      </c>
      <c r="I5" s="12" t="s">
        <v>6</v>
      </c>
    </row>
    <row r="6" spans="1:9" x14ac:dyDescent="0.25">
      <c r="A6" s="3">
        <v>5</v>
      </c>
      <c r="B6" s="16">
        <v>5</v>
      </c>
      <c r="C6" s="14">
        <f t="shared" ref="C6:C25" si="0">100*ABS(B6-A6)/A6</f>
        <v>0</v>
      </c>
      <c r="D6" s="4" t="s">
        <v>6</v>
      </c>
      <c r="E6" s="1"/>
      <c r="F6" s="3">
        <v>0.5</v>
      </c>
      <c r="G6" s="2">
        <v>0</v>
      </c>
      <c r="H6" s="2">
        <f t="shared" ref="H6:H25" si="1">100*ABS(G6-F6)/F6</f>
        <v>100</v>
      </c>
      <c r="I6" s="4" t="s">
        <v>6</v>
      </c>
    </row>
    <row r="7" spans="1:9" x14ac:dyDescent="0.25">
      <c r="A7" s="3">
        <v>10</v>
      </c>
      <c r="B7" s="16">
        <v>10</v>
      </c>
      <c r="C7" s="14">
        <f t="shared" si="0"/>
        <v>0</v>
      </c>
      <c r="D7" s="4" t="s">
        <v>6</v>
      </c>
      <c r="E7" s="1"/>
      <c r="F7" s="3">
        <v>1</v>
      </c>
      <c r="G7" s="2">
        <v>1</v>
      </c>
      <c r="H7" s="2">
        <f t="shared" si="1"/>
        <v>0</v>
      </c>
      <c r="I7" s="4" t="s">
        <v>6</v>
      </c>
    </row>
    <row r="8" spans="1:9" x14ac:dyDescent="0.25">
      <c r="A8" s="3">
        <v>50</v>
      </c>
      <c r="B8" s="16">
        <v>50</v>
      </c>
      <c r="C8" s="14">
        <f t="shared" si="0"/>
        <v>0</v>
      </c>
      <c r="D8" s="4" t="s">
        <v>6</v>
      </c>
      <c r="E8" s="1"/>
      <c r="F8" s="3">
        <v>2</v>
      </c>
      <c r="G8" s="2">
        <v>2</v>
      </c>
      <c r="H8" s="2">
        <f t="shared" si="1"/>
        <v>0</v>
      </c>
      <c r="I8" s="4" t="s">
        <v>6</v>
      </c>
    </row>
    <row r="9" spans="1:9" x14ac:dyDescent="0.25">
      <c r="A9" s="3">
        <v>100</v>
      </c>
      <c r="B9" s="16">
        <v>100</v>
      </c>
      <c r="C9" s="14">
        <f t="shared" si="0"/>
        <v>0</v>
      </c>
      <c r="D9" s="4" t="s">
        <v>6</v>
      </c>
      <c r="E9" s="1"/>
      <c r="F9" s="3">
        <v>5</v>
      </c>
      <c r="G9" s="2">
        <v>5</v>
      </c>
      <c r="H9" s="2">
        <f t="shared" si="1"/>
        <v>0</v>
      </c>
      <c r="I9" s="4" t="s">
        <v>6</v>
      </c>
    </row>
    <row r="10" spans="1:9" x14ac:dyDescent="0.25">
      <c r="A10" s="3">
        <v>250</v>
      </c>
      <c r="B10" s="16">
        <v>250</v>
      </c>
      <c r="C10" s="14">
        <f t="shared" si="0"/>
        <v>0</v>
      </c>
      <c r="D10" s="4" t="s">
        <v>6</v>
      </c>
      <c r="E10" s="1"/>
      <c r="F10" s="3">
        <v>10</v>
      </c>
      <c r="G10" s="2">
        <v>10</v>
      </c>
      <c r="H10" s="2">
        <f t="shared" si="1"/>
        <v>0</v>
      </c>
      <c r="I10" s="4" t="s">
        <v>6</v>
      </c>
    </row>
    <row r="11" spans="1:9" x14ac:dyDescent="0.25">
      <c r="A11" s="3">
        <v>500</v>
      </c>
      <c r="B11" s="16">
        <v>500</v>
      </c>
      <c r="C11" s="14">
        <f t="shared" si="0"/>
        <v>0</v>
      </c>
      <c r="D11" s="4" t="s">
        <v>6</v>
      </c>
      <c r="E11" s="1"/>
      <c r="F11" s="3">
        <v>25</v>
      </c>
      <c r="G11" s="2">
        <v>25</v>
      </c>
      <c r="H11" s="2">
        <f t="shared" si="1"/>
        <v>0</v>
      </c>
      <c r="I11" s="4" t="s">
        <v>6</v>
      </c>
    </row>
    <row r="12" spans="1:9" x14ac:dyDescent="0.25">
      <c r="A12" s="3">
        <v>1000</v>
      </c>
      <c r="B12" s="16">
        <v>1000</v>
      </c>
      <c r="C12" s="14">
        <f t="shared" si="0"/>
        <v>0</v>
      </c>
      <c r="D12" s="4" t="s">
        <v>6</v>
      </c>
      <c r="E12" s="1"/>
      <c r="F12" s="3">
        <v>50</v>
      </c>
      <c r="G12" s="2">
        <v>50</v>
      </c>
      <c r="H12" s="2">
        <f t="shared" si="1"/>
        <v>0</v>
      </c>
      <c r="I12" s="4" t="s">
        <v>6</v>
      </c>
    </row>
    <row r="13" spans="1:9" x14ac:dyDescent="0.25">
      <c r="A13" s="3">
        <v>2500</v>
      </c>
      <c r="B13" s="16">
        <v>2500</v>
      </c>
      <c r="C13" s="14">
        <f t="shared" si="0"/>
        <v>0</v>
      </c>
      <c r="D13" s="4" t="s">
        <v>6</v>
      </c>
      <c r="E13" s="1"/>
      <c r="F13" s="3">
        <v>100</v>
      </c>
      <c r="G13" s="2">
        <v>100</v>
      </c>
      <c r="H13" s="2">
        <f t="shared" si="1"/>
        <v>0</v>
      </c>
      <c r="I13" s="4" t="s">
        <v>6</v>
      </c>
    </row>
    <row r="14" spans="1:9" x14ac:dyDescent="0.25">
      <c r="A14" s="3">
        <v>5000</v>
      </c>
      <c r="B14" s="16">
        <v>5000</v>
      </c>
      <c r="C14" s="14">
        <f t="shared" si="0"/>
        <v>0</v>
      </c>
      <c r="D14" s="4" t="s">
        <v>6</v>
      </c>
      <c r="E14" s="1"/>
      <c r="F14" s="3">
        <v>200</v>
      </c>
      <c r="G14" s="2">
        <v>200</v>
      </c>
      <c r="H14" s="2">
        <f t="shared" si="1"/>
        <v>0</v>
      </c>
      <c r="I14" s="4" t="s">
        <v>6</v>
      </c>
    </row>
    <row r="15" spans="1:9" x14ac:dyDescent="0.25">
      <c r="A15" s="3">
        <v>10000</v>
      </c>
      <c r="B15" s="16">
        <v>10000</v>
      </c>
      <c r="C15" s="14">
        <f t="shared" si="0"/>
        <v>0</v>
      </c>
      <c r="D15" s="4" t="s">
        <v>6</v>
      </c>
      <c r="E15" s="1"/>
      <c r="F15" s="3">
        <v>300</v>
      </c>
      <c r="G15" s="2">
        <v>300</v>
      </c>
      <c r="H15" s="2">
        <f t="shared" si="1"/>
        <v>0</v>
      </c>
      <c r="I15" s="4" t="s">
        <v>6</v>
      </c>
    </row>
    <row r="16" spans="1:9" x14ac:dyDescent="0.25">
      <c r="A16" s="3">
        <v>25000</v>
      </c>
      <c r="B16" s="16">
        <f>25000+1/3</f>
        <v>25000.333333333332</v>
      </c>
      <c r="C16" s="14">
        <f t="shared" si="0"/>
        <v>1.3333333333284828E-3</v>
      </c>
      <c r="D16" s="4" t="s">
        <v>5</v>
      </c>
      <c r="E16" s="1"/>
      <c r="F16" s="3">
        <v>400</v>
      </c>
      <c r="G16" s="2">
        <v>400</v>
      </c>
      <c r="H16" s="2">
        <f t="shared" si="1"/>
        <v>0</v>
      </c>
      <c r="I16" s="4" t="s">
        <v>6</v>
      </c>
    </row>
    <row r="17" spans="1:9" x14ac:dyDescent="0.25">
      <c r="A17" s="3">
        <v>50000</v>
      </c>
      <c r="B17" s="16">
        <f>50000+1/2</f>
        <v>50000.5</v>
      </c>
      <c r="C17" s="14">
        <f t="shared" si="0"/>
        <v>1E-3</v>
      </c>
      <c r="D17" s="4" t="s">
        <v>4</v>
      </c>
      <c r="E17" s="1"/>
      <c r="F17" s="3">
        <v>500</v>
      </c>
      <c r="G17" s="2">
        <v>500</v>
      </c>
      <c r="H17" s="2">
        <f t="shared" si="1"/>
        <v>0</v>
      </c>
      <c r="I17" s="4" t="s">
        <v>6</v>
      </c>
    </row>
    <row r="18" spans="1:9" x14ac:dyDescent="0.25">
      <c r="A18" s="3">
        <v>100000</v>
      </c>
      <c r="B18" s="16">
        <f>100001+1/2</f>
        <v>100001.5</v>
      </c>
      <c r="C18" s="14">
        <f t="shared" si="0"/>
        <v>1.5E-3</v>
      </c>
      <c r="D18" s="4" t="s">
        <v>4</v>
      </c>
      <c r="E18" s="1"/>
      <c r="F18" s="3">
        <v>1000</v>
      </c>
      <c r="G18" s="2">
        <v>1000</v>
      </c>
      <c r="H18" s="2">
        <f t="shared" si="1"/>
        <v>0</v>
      </c>
      <c r="I18" s="4" t="s">
        <v>6</v>
      </c>
    </row>
    <row r="19" spans="1:9" x14ac:dyDescent="0.25">
      <c r="A19" s="3">
        <v>250000</v>
      </c>
      <c r="B19" s="16">
        <v>250003</v>
      </c>
      <c r="C19" s="14">
        <f t="shared" si="0"/>
        <v>1.1999999999999999E-3</v>
      </c>
      <c r="D19" s="4" t="s">
        <v>6</v>
      </c>
      <c r="E19" s="1"/>
      <c r="F19" s="3">
        <v>2000</v>
      </c>
      <c r="G19" s="2">
        <v>2000</v>
      </c>
      <c r="H19" s="2">
        <f t="shared" si="1"/>
        <v>0</v>
      </c>
      <c r="I19" s="4" t="s">
        <v>6</v>
      </c>
    </row>
    <row r="20" spans="1:9" x14ac:dyDescent="0.25">
      <c r="A20" s="3">
        <v>500000</v>
      </c>
      <c r="B20" s="16">
        <v>500007</v>
      </c>
      <c r="C20" s="14">
        <f t="shared" si="0"/>
        <v>1.4E-3</v>
      </c>
      <c r="D20" s="4" t="s">
        <v>6</v>
      </c>
      <c r="E20" s="1"/>
      <c r="F20" s="3">
        <v>5000</v>
      </c>
      <c r="G20" s="2">
        <v>5000</v>
      </c>
      <c r="H20" s="2">
        <f t="shared" si="1"/>
        <v>0</v>
      </c>
      <c r="I20" s="4" t="s">
        <v>6</v>
      </c>
    </row>
    <row r="21" spans="1:9" x14ac:dyDescent="0.25">
      <c r="A21" s="3">
        <v>1000000</v>
      </c>
      <c r="B21" s="3">
        <v>1000013</v>
      </c>
      <c r="C21" s="14">
        <f t="shared" si="0"/>
        <v>1.2999999999999999E-3</v>
      </c>
      <c r="D21" s="4" t="s">
        <v>6</v>
      </c>
      <c r="E21" s="1"/>
      <c r="F21" s="3">
        <v>10000</v>
      </c>
      <c r="G21" s="2">
        <v>10000</v>
      </c>
      <c r="H21" s="2">
        <f t="shared" si="1"/>
        <v>0</v>
      </c>
      <c r="I21" s="4" t="s">
        <v>6</v>
      </c>
    </row>
    <row r="22" spans="1:9" x14ac:dyDescent="0.25">
      <c r="A22" s="3">
        <v>1500000</v>
      </c>
      <c r="B22" s="16">
        <v>1500020</v>
      </c>
      <c r="C22" s="14">
        <f t="shared" si="0"/>
        <v>1.3333333333333333E-3</v>
      </c>
      <c r="D22" s="4" t="s">
        <v>6</v>
      </c>
      <c r="E22" s="1"/>
      <c r="F22" s="3">
        <v>15000</v>
      </c>
      <c r="G22" s="2">
        <v>15000</v>
      </c>
      <c r="H22" s="2">
        <f t="shared" si="1"/>
        <v>0</v>
      </c>
      <c r="I22" s="4" t="s">
        <v>6</v>
      </c>
    </row>
    <row r="23" spans="1:9" x14ac:dyDescent="0.25">
      <c r="A23" s="3">
        <v>2000000</v>
      </c>
      <c r="B23" s="16">
        <v>2000026</v>
      </c>
      <c r="C23" s="14">
        <f t="shared" si="0"/>
        <v>1.2999999999999999E-3</v>
      </c>
      <c r="D23" s="4" t="s">
        <v>6</v>
      </c>
      <c r="F23" s="3">
        <v>20000</v>
      </c>
      <c r="G23" s="2">
        <v>20000</v>
      </c>
      <c r="H23" s="2">
        <f t="shared" si="1"/>
        <v>0</v>
      </c>
      <c r="I23" s="4" t="s">
        <v>6</v>
      </c>
    </row>
    <row r="24" spans="1:9" x14ac:dyDescent="0.25">
      <c r="A24" s="3">
        <v>2100000</v>
      </c>
      <c r="B24" s="16">
        <v>2100027</v>
      </c>
      <c r="C24" s="14">
        <f t="shared" si="0"/>
        <v>1.2857142857142856E-3</v>
      </c>
      <c r="D24" s="4" t="s">
        <v>6</v>
      </c>
      <c r="F24" s="3">
        <v>25000</v>
      </c>
      <c r="G24" s="2">
        <v>25000</v>
      </c>
      <c r="H24" s="2">
        <f t="shared" si="1"/>
        <v>0</v>
      </c>
      <c r="I24" s="4" t="s">
        <v>6</v>
      </c>
    </row>
    <row r="25" spans="1:9" x14ac:dyDescent="0.25">
      <c r="A25" s="3">
        <v>2200000</v>
      </c>
      <c r="B25" s="16">
        <v>2200029</v>
      </c>
      <c r="C25" s="14">
        <f t="shared" si="0"/>
        <v>1.3181818181818182E-3</v>
      </c>
      <c r="D25" s="4" t="s">
        <v>6</v>
      </c>
      <c r="F25" s="3">
        <v>30000</v>
      </c>
      <c r="G25" s="2">
        <v>30000</v>
      </c>
      <c r="H25" s="2">
        <f t="shared" si="1"/>
        <v>0</v>
      </c>
      <c r="I25" s="4" t="s">
        <v>6</v>
      </c>
    </row>
    <row r="26" spans="1:9" ht="15.75" thickBot="1" x14ac:dyDescent="0.3"/>
    <row r="27" spans="1:9" x14ac:dyDescent="0.25">
      <c r="A27" s="25" t="s">
        <v>11</v>
      </c>
      <c r="B27" s="26">
        <f>AVERAGE(C5:C25)</f>
        <v>6.1764584621704381E-4</v>
      </c>
      <c r="C27" s="26"/>
      <c r="D27" s="27"/>
      <c r="G27" s="17"/>
    </row>
    <row r="28" spans="1:9" ht="15.75" thickBot="1" x14ac:dyDescent="0.3">
      <c r="A28" s="28" t="s">
        <v>12</v>
      </c>
      <c r="B28" s="29">
        <f>_xlfn.STDEV.S(C5:C25)</f>
        <v>6.6951496874547215E-4</v>
      </c>
      <c r="C28" s="30"/>
      <c r="D28" s="31"/>
    </row>
  </sheetData>
  <mergeCells count="3">
    <mergeCell ref="A3:D3"/>
    <mergeCell ref="F3:I3"/>
    <mergeCell ref="A1:I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Estatisticas de Erro PLL 120MHz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</dc:creator>
  <cp:lastModifiedBy>Luiz</cp:lastModifiedBy>
  <dcterms:created xsi:type="dcterms:W3CDTF">2019-04-25T20:49:01Z</dcterms:created>
  <dcterms:modified xsi:type="dcterms:W3CDTF">2019-05-23T22:01:14Z</dcterms:modified>
</cp:coreProperties>
</file>