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ublic\QA_ALLIANZ\xml\"/>
    </mc:Choice>
  </mc:AlternateContent>
  <xr:revisionPtr revIDLastSave="0" documentId="13_ncr:1_{3FCF33D6-CD1A-4371-9384-30A49A416041}" xr6:coauthVersionLast="36" xr6:coauthVersionMax="36" xr10:uidLastSave="{00000000-0000-0000-0000-000000000000}"/>
  <bookViews>
    <workbookView xWindow="0" yWindow="0" windowWidth="28800" windowHeight="12150" activeTab="1" xr2:uid="{00000000-000D-0000-FFFF-FFFF00000000}"/>
  </bookViews>
  <sheets>
    <sheet name="1211 - SN - 0KM" sheetId="1" r:id="rId1"/>
    <sheet name="1211 - SN - Usado" sheetId="5" r:id="rId2"/>
    <sheet name="1211 - RE - 0KM" sheetId="4" r:id="rId3"/>
    <sheet name="1211 - RE - Usado" sheetId="6" r:id="rId4"/>
    <sheet name="Dados Veiculos" sheetId="7" r:id="rId5"/>
  </sheets>
  <definedNames>
    <definedName name="_xlnm._FilterDatabase" localSheetId="2" hidden="1">'1211 - RE - 0KM'!$A$1:$AC$17</definedName>
    <definedName name="_xlnm._FilterDatabase" localSheetId="3" hidden="1">'1211 - RE - Usado'!$A$1:$AC$86</definedName>
    <definedName name="_xlnm._FilterDatabase" localSheetId="0" hidden="1">'1211 - SN - 0KM'!$A$1:$AC$10</definedName>
    <definedName name="_xlnm._FilterDatabase" localSheetId="1" hidden="1">'1211 - SN - Usado'!$A$1:$AC$61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6" i="6" l="1"/>
  <c r="N86" i="6"/>
  <c r="M86" i="6"/>
  <c r="L86" i="6"/>
  <c r="O85" i="6"/>
  <c r="N85" i="6"/>
  <c r="M85" i="6"/>
  <c r="L85" i="6"/>
  <c r="O84" i="6"/>
  <c r="N84" i="6"/>
  <c r="M84" i="6"/>
  <c r="L84" i="6"/>
  <c r="O83" i="6"/>
  <c r="N83" i="6"/>
  <c r="M83" i="6"/>
  <c r="L83" i="6"/>
  <c r="O82" i="6"/>
  <c r="N82" i="6"/>
  <c r="M82" i="6"/>
  <c r="L82" i="6"/>
  <c r="O81" i="6"/>
  <c r="N81" i="6"/>
  <c r="M81" i="6"/>
  <c r="L81" i="6"/>
  <c r="O80" i="6"/>
  <c r="N80" i="6"/>
  <c r="M80" i="6"/>
  <c r="L80" i="6"/>
  <c r="O79" i="6"/>
  <c r="N79" i="6"/>
  <c r="M79" i="6"/>
  <c r="L79" i="6"/>
  <c r="O78" i="6"/>
  <c r="N78" i="6"/>
  <c r="M78" i="6"/>
  <c r="L78" i="6"/>
  <c r="O77" i="6"/>
  <c r="N77" i="6"/>
  <c r="M77" i="6"/>
  <c r="L77" i="6"/>
  <c r="O76" i="6"/>
  <c r="N76" i="6"/>
  <c r="M76" i="6"/>
  <c r="L76" i="6"/>
  <c r="O75" i="6"/>
  <c r="N75" i="6"/>
  <c r="M75" i="6"/>
  <c r="L75" i="6"/>
  <c r="O74" i="6"/>
  <c r="N74" i="6"/>
  <c r="M74" i="6"/>
  <c r="L74" i="6"/>
  <c r="O73" i="6"/>
  <c r="N73" i="6"/>
  <c r="M73" i="6"/>
  <c r="L73" i="6"/>
  <c r="O72" i="6"/>
  <c r="N72" i="6"/>
  <c r="M72" i="6"/>
  <c r="L72" i="6"/>
  <c r="O71" i="6"/>
  <c r="N71" i="6"/>
  <c r="M71" i="6"/>
  <c r="L71" i="6"/>
  <c r="O70" i="6"/>
  <c r="N70" i="6"/>
  <c r="M70" i="6"/>
  <c r="L70" i="6"/>
  <c r="O69" i="6"/>
  <c r="N69" i="6"/>
  <c r="M69" i="6"/>
  <c r="L69" i="6"/>
  <c r="O68" i="6"/>
  <c r="N68" i="6"/>
  <c r="M68" i="6"/>
  <c r="L68" i="6"/>
  <c r="O67" i="6"/>
  <c r="N67" i="6"/>
  <c r="M67" i="6"/>
  <c r="L67" i="6"/>
  <c r="O66" i="6"/>
  <c r="N66" i="6"/>
  <c r="M66" i="6"/>
  <c r="L66" i="6"/>
  <c r="O65" i="6"/>
  <c r="N65" i="6"/>
  <c r="M65" i="6"/>
  <c r="L65" i="6"/>
  <c r="O64" i="6"/>
  <c r="N64" i="6"/>
  <c r="M64" i="6"/>
  <c r="L64" i="6"/>
  <c r="O63" i="6"/>
  <c r="N63" i="6"/>
  <c r="M63" i="6"/>
  <c r="L63" i="6"/>
  <c r="O62" i="6"/>
  <c r="N62" i="6"/>
  <c r="M62" i="6"/>
  <c r="L62" i="6"/>
  <c r="O61" i="6"/>
  <c r="N61" i="6"/>
  <c r="M61" i="6"/>
  <c r="L61" i="6"/>
  <c r="O60" i="6"/>
  <c r="N60" i="6"/>
  <c r="M60" i="6"/>
  <c r="L60" i="6"/>
  <c r="O59" i="6"/>
  <c r="N59" i="6"/>
  <c r="M59" i="6"/>
  <c r="L59" i="6"/>
  <c r="O58" i="6"/>
  <c r="N58" i="6"/>
  <c r="M58" i="6"/>
  <c r="L58" i="6"/>
  <c r="O57" i="6"/>
  <c r="N57" i="6"/>
  <c r="M57" i="6"/>
  <c r="L57" i="6"/>
  <c r="O56" i="6"/>
  <c r="N56" i="6"/>
  <c r="M56" i="6"/>
  <c r="L56" i="6"/>
  <c r="O55" i="6"/>
  <c r="N55" i="6"/>
  <c r="M55" i="6"/>
  <c r="L55" i="6"/>
  <c r="O54" i="6"/>
  <c r="N54" i="6"/>
  <c r="M54" i="6"/>
  <c r="L54" i="6"/>
  <c r="O53" i="6"/>
  <c r="N53" i="6"/>
  <c r="M53" i="6"/>
  <c r="L53" i="6"/>
  <c r="O52" i="6"/>
  <c r="N52" i="6"/>
  <c r="M52" i="6"/>
  <c r="L52" i="6"/>
  <c r="O51" i="6"/>
  <c r="N51" i="6"/>
  <c r="M51" i="6"/>
  <c r="L51" i="6"/>
  <c r="O50" i="6"/>
  <c r="N50" i="6"/>
  <c r="M50" i="6"/>
  <c r="L50" i="6"/>
  <c r="O49" i="6"/>
  <c r="N49" i="6"/>
  <c r="M49" i="6"/>
  <c r="L49" i="6"/>
  <c r="O48" i="6"/>
  <c r="N48" i="6"/>
  <c r="M48" i="6"/>
  <c r="L48" i="6"/>
  <c r="O47" i="6"/>
  <c r="N47" i="6"/>
  <c r="M47" i="6"/>
  <c r="L47" i="6"/>
  <c r="O46" i="6"/>
  <c r="N46" i="6"/>
  <c r="M46" i="6"/>
  <c r="L46" i="6"/>
  <c r="O45" i="6"/>
  <c r="N45" i="6"/>
  <c r="M45" i="6"/>
  <c r="L45" i="6"/>
  <c r="O44" i="6"/>
  <c r="N44" i="6"/>
  <c r="M44" i="6"/>
  <c r="L44" i="6"/>
  <c r="O43" i="6"/>
  <c r="N43" i="6"/>
  <c r="M43" i="6"/>
  <c r="L43" i="6"/>
  <c r="O42" i="6"/>
  <c r="N42" i="6"/>
  <c r="M42" i="6"/>
  <c r="L42" i="6"/>
  <c r="O41" i="6"/>
  <c r="N41" i="6"/>
  <c r="M41" i="6"/>
  <c r="L41" i="6"/>
  <c r="O40" i="6"/>
  <c r="N40" i="6"/>
  <c r="M40" i="6"/>
  <c r="L40" i="6"/>
  <c r="O39" i="6"/>
  <c r="N39" i="6"/>
  <c r="M39" i="6"/>
  <c r="L39" i="6"/>
  <c r="O38" i="6"/>
  <c r="N38" i="6"/>
  <c r="M38" i="6"/>
  <c r="L38" i="6"/>
  <c r="O37" i="6"/>
  <c r="N37" i="6"/>
  <c r="M37" i="6"/>
  <c r="L37" i="6"/>
  <c r="O36" i="6"/>
  <c r="N36" i="6"/>
  <c r="M36" i="6"/>
  <c r="L36" i="6"/>
  <c r="O35" i="6"/>
  <c r="N35" i="6"/>
  <c r="M35" i="6"/>
  <c r="L35" i="6"/>
  <c r="O34" i="6"/>
  <c r="N34" i="6"/>
  <c r="M34" i="6"/>
  <c r="L34" i="6"/>
  <c r="O33" i="6"/>
  <c r="N33" i="6"/>
  <c r="M33" i="6"/>
  <c r="L33" i="6"/>
  <c r="O32" i="6"/>
  <c r="N32" i="6"/>
  <c r="M32" i="6"/>
  <c r="L32" i="6"/>
  <c r="O31" i="6"/>
  <c r="N31" i="6"/>
  <c r="M31" i="6"/>
  <c r="L31" i="6"/>
  <c r="O30" i="6"/>
  <c r="N30" i="6"/>
  <c r="M30" i="6"/>
  <c r="L30" i="6"/>
  <c r="O29" i="6"/>
  <c r="N29" i="6"/>
  <c r="M29" i="6"/>
  <c r="L29" i="6"/>
  <c r="O28" i="6"/>
  <c r="N28" i="6"/>
  <c r="M28" i="6"/>
  <c r="L28" i="6"/>
  <c r="O27" i="6"/>
  <c r="N27" i="6"/>
  <c r="M27" i="6"/>
  <c r="L27" i="6"/>
  <c r="O26" i="6"/>
  <c r="N26" i="6"/>
  <c r="M26" i="6"/>
  <c r="L26" i="6"/>
  <c r="O25" i="6"/>
  <c r="N25" i="6"/>
  <c r="M25" i="6"/>
  <c r="L25" i="6"/>
  <c r="O24" i="6"/>
  <c r="N24" i="6"/>
  <c r="M24" i="6"/>
  <c r="L24" i="6"/>
  <c r="O23" i="6"/>
  <c r="N23" i="6"/>
  <c r="M23" i="6"/>
  <c r="L23" i="6"/>
  <c r="O22" i="6"/>
  <c r="N22" i="6"/>
  <c r="M22" i="6"/>
  <c r="L22" i="6"/>
  <c r="O21" i="6"/>
  <c r="N21" i="6"/>
  <c r="M21" i="6"/>
  <c r="L21" i="6"/>
  <c r="O20" i="6"/>
  <c r="N20" i="6"/>
  <c r="M20" i="6"/>
  <c r="L20" i="6"/>
  <c r="O19" i="6"/>
  <c r="N19" i="6"/>
  <c r="M19" i="6"/>
  <c r="L19" i="6"/>
  <c r="O18" i="6"/>
  <c r="N18" i="6"/>
  <c r="M18" i="6"/>
  <c r="L18" i="6"/>
  <c r="O17" i="6"/>
  <c r="N17" i="6"/>
  <c r="M17" i="6"/>
  <c r="L17" i="6"/>
  <c r="O16" i="6"/>
  <c r="N16" i="6"/>
  <c r="M16" i="6"/>
  <c r="L16" i="6"/>
  <c r="O15" i="6"/>
  <c r="N15" i="6"/>
  <c r="M15" i="6"/>
  <c r="L15" i="6"/>
  <c r="O14" i="6"/>
  <c r="N14" i="6"/>
  <c r="M14" i="6"/>
  <c r="L14" i="6"/>
  <c r="O13" i="6"/>
  <c r="N13" i="6"/>
  <c r="M13" i="6"/>
  <c r="L13" i="6"/>
  <c r="O12" i="6"/>
  <c r="N12" i="6"/>
  <c r="M12" i="6"/>
  <c r="L12" i="6"/>
  <c r="O11" i="6"/>
  <c r="N11" i="6"/>
  <c r="M11" i="6"/>
  <c r="L11" i="6"/>
  <c r="O10" i="6"/>
  <c r="N10" i="6"/>
  <c r="M10" i="6"/>
  <c r="L10" i="6"/>
  <c r="O9" i="6"/>
  <c r="N9" i="6"/>
  <c r="M9" i="6"/>
  <c r="L9" i="6"/>
  <c r="O8" i="6"/>
  <c r="N8" i="6"/>
  <c r="M8" i="6"/>
  <c r="L8" i="6"/>
  <c r="O7" i="6"/>
  <c r="N7" i="6"/>
  <c r="M7" i="6"/>
  <c r="L7" i="6"/>
  <c r="O6" i="6"/>
  <c r="N6" i="6"/>
  <c r="M6" i="6"/>
  <c r="L6" i="6"/>
  <c r="O5" i="6"/>
  <c r="N5" i="6"/>
  <c r="M5" i="6"/>
  <c r="L5" i="6"/>
  <c r="O4" i="6"/>
  <c r="N4" i="6"/>
  <c r="M4" i="6"/>
  <c r="L4" i="6"/>
  <c r="O3" i="6"/>
  <c r="N3" i="6"/>
  <c r="M3" i="6"/>
  <c r="L3" i="6"/>
  <c r="O2" i="6"/>
  <c r="N2" i="6"/>
  <c r="M2" i="6"/>
  <c r="L2" i="6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O13" i="4"/>
  <c r="N13" i="4"/>
  <c r="M13" i="4"/>
  <c r="L13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O5" i="4"/>
  <c r="N5" i="4"/>
  <c r="M5" i="4"/>
  <c r="L5" i="4"/>
  <c r="O4" i="4"/>
  <c r="N4" i="4"/>
  <c r="M4" i="4"/>
  <c r="L4" i="4"/>
  <c r="O3" i="4"/>
  <c r="N3" i="4"/>
  <c r="M3" i="4"/>
  <c r="L3" i="4"/>
  <c r="O2" i="4"/>
  <c r="N2" i="4"/>
  <c r="M2" i="4"/>
  <c r="L2" i="4"/>
  <c r="O61" i="5"/>
  <c r="N61" i="5"/>
  <c r="M61" i="5"/>
  <c r="L61" i="5"/>
  <c r="O60" i="5"/>
  <c r="N60" i="5"/>
  <c r="M60" i="5"/>
  <c r="L60" i="5"/>
  <c r="O59" i="5"/>
  <c r="N59" i="5"/>
  <c r="M59" i="5"/>
  <c r="L59" i="5"/>
  <c r="O58" i="5"/>
  <c r="N58" i="5"/>
  <c r="M58" i="5"/>
  <c r="L58" i="5"/>
  <c r="O57" i="5"/>
  <c r="N57" i="5"/>
  <c r="M57" i="5"/>
  <c r="L57" i="5"/>
  <c r="O56" i="5"/>
  <c r="N56" i="5"/>
  <c r="M56" i="5"/>
  <c r="L56" i="5"/>
  <c r="O55" i="5"/>
  <c r="N55" i="5"/>
  <c r="M55" i="5"/>
  <c r="L55" i="5"/>
  <c r="O54" i="5"/>
  <c r="N54" i="5"/>
  <c r="M54" i="5"/>
  <c r="L54" i="5"/>
  <c r="O53" i="5"/>
  <c r="N53" i="5"/>
  <c r="M53" i="5"/>
  <c r="L53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6" i="5"/>
  <c r="N46" i="5"/>
  <c r="M46" i="5"/>
  <c r="L46" i="5"/>
  <c r="O45" i="5"/>
  <c r="N45" i="5"/>
  <c r="M45" i="5"/>
  <c r="L45" i="5"/>
  <c r="O44" i="5"/>
  <c r="N44" i="5"/>
  <c r="M44" i="5"/>
  <c r="L44" i="5"/>
  <c r="O43" i="5"/>
  <c r="N43" i="5"/>
  <c r="M43" i="5"/>
  <c r="L43" i="5"/>
  <c r="O42" i="5"/>
  <c r="N42" i="5"/>
  <c r="M42" i="5"/>
  <c r="L42" i="5"/>
  <c r="O41" i="5"/>
  <c r="N41" i="5"/>
  <c r="M41" i="5"/>
  <c r="L41" i="5"/>
  <c r="O40" i="5"/>
  <c r="N40" i="5"/>
  <c r="M40" i="5"/>
  <c r="L40" i="5"/>
  <c r="O39" i="5"/>
  <c r="N39" i="5"/>
  <c r="M39" i="5"/>
  <c r="L39" i="5"/>
  <c r="O38" i="5"/>
  <c r="N38" i="5"/>
  <c r="M38" i="5"/>
  <c r="L38" i="5"/>
  <c r="O37" i="5"/>
  <c r="N37" i="5"/>
  <c r="M37" i="5"/>
  <c r="L37" i="5"/>
  <c r="O36" i="5"/>
  <c r="N36" i="5"/>
  <c r="M36" i="5"/>
  <c r="L36" i="5"/>
  <c r="O35" i="5"/>
  <c r="N35" i="5"/>
  <c r="M35" i="5"/>
  <c r="L35" i="5"/>
  <c r="O34" i="5"/>
  <c r="N34" i="5"/>
  <c r="M34" i="5"/>
  <c r="L34" i="5"/>
  <c r="O33" i="5"/>
  <c r="N33" i="5"/>
  <c r="M33" i="5"/>
  <c r="L33" i="5"/>
  <c r="O32" i="5"/>
  <c r="N32" i="5"/>
  <c r="M32" i="5"/>
  <c r="L32" i="5"/>
  <c r="O31" i="5"/>
  <c r="N31" i="5"/>
  <c r="M31" i="5"/>
  <c r="L31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O26" i="5"/>
  <c r="N26" i="5"/>
  <c r="M26" i="5"/>
  <c r="L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O13" i="5"/>
  <c r="N13" i="5"/>
  <c r="M13" i="5"/>
  <c r="L13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O6" i="5"/>
  <c r="N6" i="5"/>
  <c r="M6" i="5"/>
  <c r="L6" i="5"/>
  <c r="O5" i="5"/>
  <c r="N5" i="5"/>
  <c r="M5" i="5"/>
  <c r="L5" i="5"/>
  <c r="O4" i="5"/>
  <c r="N4" i="5"/>
  <c r="M4" i="5"/>
  <c r="L4" i="5"/>
  <c r="O3" i="5"/>
  <c r="N3" i="5"/>
  <c r="M3" i="5"/>
  <c r="L3" i="5"/>
  <c r="O2" i="5"/>
  <c r="N2" i="5"/>
  <c r="M2" i="5"/>
  <c r="L2" i="5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<sst xmlns="http://schemas.openxmlformats.org/spreadsheetml/2006/main" count="2216" uniqueCount="773">
  <si>
    <t>CT</t>
  </si>
  <si>
    <t>Descrição</t>
  </si>
  <si>
    <t>Tipo de Seguro</t>
  </si>
  <si>
    <t>CPF/CNPJ Segurado</t>
  </si>
  <si>
    <t>CEP Pernoite</t>
  </si>
  <si>
    <t>Segurado = Condutor</t>
  </si>
  <si>
    <t>Estado civil Condutor</t>
  </si>
  <si>
    <t>Chassi</t>
  </si>
  <si>
    <t>Utiliza veículo comercialmente</t>
  </si>
  <si>
    <t>Blindagem</t>
  </si>
  <si>
    <t>Condutor reside com pessoas de 17 a 25 anos</t>
  </si>
  <si>
    <t>Condutor reside em</t>
  </si>
  <si>
    <t>Início de Vig. Do Seguro</t>
  </si>
  <si>
    <t>0 KM?</t>
  </si>
  <si>
    <t>Sexo</t>
  </si>
  <si>
    <t>Forma de Pagto</t>
  </si>
  <si>
    <t>Parcelas</t>
  </si>
  <si>
    <t>Antecipa comissão</t>
  </si>
  <si>
    <t>CAP</t>
  </si>
  <si>
    <t>Agravo</t>
  </si>
  <si>
    <t>Comissão</t>
  </si>
  <si>
    <t xml:space="preserve">Tabela FIPE </t>
  </si>
  <si>
    <t>SIM</t>
  </si>
  <si>
    <t>NÃO</t>
  </si>
  <si>
    <t>Co-corretagem?</t>
  </si>
  <si>
    <t>Seguro Novo</t>
  </si>
  <si>
    <t>Renovação de outra seguradora sem sinistro</t>
  </si>
  <si>
    <t>Renovação de outra seguradora com sinistro</t>
  </si>
  <si>
    <t>Bônus</t>
  </si>
  <si>
    <t>Seguro novo - Nacional - CEP Capitais</t>
  </si>
  <si>
    <t>Ren Externa sem sinistro - Nacional - CEP Capitais</t>
  </si>
  <si>
    <t>Ren Externa com sinistro - Nacional - CEP Capitais</t>
  </si>
  <si>
    <t>Seguro novo e blindagem - Nacional - CEP Capitais</t>
  </si>
  <si>
    <t>Ren Externa sem sinistro e blindagem - Nacional - CEP Capitais</t>
  </si>
  <si>
    <t>Ren Externa com sinistro e blindagem - Nacional - CEP Capitais</t>
  </si>
  <si>
    <t>Seguro novo com Carta Verde - Nacional - CEP Capitais</t>
  </si>
  <si>
    <t>Ren Externa sem sinistro com Carta Verde - Nacional - CEP Capitais</t>
  </si>
  <si>
    <t>Ren Externa com sinistro com Carta Verde - Nacional - CEP Capitais</t>
  </si>
  <si>
    <t>Seguro novo - Aceitação Condicionada - Nacional - CEP Capitais</t>
  </si>
  <si>
    <t>Ren Externa sem sinistro - Aceitação Condicionada - Nacional - CEP Capitais</t>
  </si>
  <si>
    <t>Ren Externa com sinistro - Aceitação Condicionada - Nacional - CEP Capitais</t>
  </si>
  <si>
    <t>Veículo Blindado - Acessório Blindagem - Nacional - CEP Capitais</t>
  </si>
  <si>
    <t>Veículo Blindado - Sem aceitação para o acessório - 
somente vidro blindado - Nacional - CEP Capitais</t>
  </si>
  <si>
    <t>Veículo Blindado - Acessório Blindagem - Limites de Contratação - Veículo 0Km / 2020 ou 2019 - Nacional - CEP Capitais</t>
  </si>
  <si>
    <t>Veículo Blindado - Acessório Blindagem - Limites de Contratação - Veículo 2018 - Nacional - CEP Capitais</t>
  </si>
  <si>
    <t>Veículo Blindado - Acessório Blindagem - Limites de Contratação - Veículo 2017 - Nacional - CEP Capitais</t>
  </si>
  <si>
    <t>Forma de Pagamento - Boleto - Nacional - CEP Capitais</t>
  </si>
  <si>
    <t>Forma de Pagamento - Boleto Com Juros - Nacional - CEP Capitais</t>
  </si>
  <si>
    <t>Forma de Pagamento - Débito - Nacional - CEP Capitais</t>
  </si>
  <si>
    <t>Forma de Pagamento - Débito Com Juros - Nacional - CEP Capitais</t>
  </si>
  <si>
    <t>Utilização Comercial - Nacional - CEP Capitais</t>
  </si>
  <si>
    <t>Utilização Particular - Nacional - CEP Capitais</t>
  </si>
  <si>
    <t>Veículo 0KM - Nacional - CEP Capitais</t>
  </si>
  <si>
    <t>Veículo usado - Nacional - CEP Capitais</t>
  </si>
  <si>
    <t>Isento de IOF - Renovação Externa - Nacional - CEP Capitais</t>
  </si>
  <si>
    <t>Isento de IOF - Seguro Novo - Nacional - CEP Capitais</t>
  </si>
  <si>
    <t>Aplicação de Agravo  - Seg Novo - Nacional - CEP Capitais</t>
  </si>
  <si>
    <t>Aplicação de Desconto CAP  - Seg novo - Nacional - CEP Capitais</t>
  </si>
  <si>
    <t>Aplicação de Agravo  - Externa - Nacional - CEP Capitais</t>
  </si>
  <si>
    <t>Aplicação de Desconto CAP  - Externa - Nacional - CEP Capitais</t>
  </si>
  <si>
    <t>110% FIPE (Renovação Externa, veículo usado) - Externa - Nacional - CEP Capitais</t>
  </si>
  <si>
    <t>Validação de Fator Dia Mês - Nacional - CEP Capitais</t>
  </si>
  <si>
    <t>Tipo de Pessoa (jurídica) - Nacional - CEP Capitais</t>
  </si>
  <si>
    <t>Percentual FIPE - Variação - 105% - Seg novo - Nacional - CEP Capitais</t>
  </si>
  <si>
    <t>Percentual FIPE - Variação - 90% - Seg novo - Nacional - CEP Capitais</t>
  </si>
  <si>
    <t>Percentual FIPE - Variação - 100% - Seg novo - Nacional - CEP Capitais</t>
  </si>
  <si>
    <t>Placa do Mercosul - Renovação Externa - Nacional - CEP Capitais</t>
  </si>
  <si>
    <t>Placa do Mercosul -Seguro Novo - Nacional - CEP Capitais</t>
  </si>
  <si>
    <t>Percentual FIPE - Variação - 105% - Externa - Nacional - CEP Capitais</t>
  </si>
  <si>
    <t>Percentual FIPE - Variação - 90% - Externa - Nacional - CEP Capitais</t>
  </si>
  <si>
    <t>Percentual FIPE - Variação - 100% - Externa - Nacional - CEP Capitais</t>
  </si>
  <si>
    <t>Seguro novo - Nacional - CEP Interior</t>
  </si>
  <si>
    <t>Ren Externa sem sinistro - Nacional - CEP Interior</t>
  </si>
  <si>
    <t>Ren Externa com sinistro - Nacional - CEP Interior</t>
  </si>
  <si>
    <t>Seguro novo e blindagem - Nacional - CEP Interior</t>
  </si>
  <si>
    <t>Ren Externa sem sinistro e blindagem - Nacional - CEP Interior</t>
  </si>
  <si>
    <t>Ren Externa com sinistro e blindagem - Nacional - CEP Interior</t>
  </si>
  <si>
    <t>Seguro novo com Carta Verde - Nacional - CEP Interior</t>
  </si>
  <si>
    <t>Ren Externa sem sinistro com Carta Verde - Nacional - CEP Interior</t>
  </si>
  <si>
    <t>Ren Externa com sinistro com Carta Verde - Nacional - CEP Interior</t>
  </si>
  <si>
    <t>Seguro novo - Aceitação Condicionada - Nacional - CEP Interior</t>
  </si>
  <si>
    <t>Ren Externa sem sinistro - Aceitação Condicionada - Nacional - CEP Interior</t>
  </si>
  <si>
    <t>Ren Externa com sinistro - Aceitação Condicionada - Nacional - CEP Interior</t>
  </si>
  <si>
    <t>Veículo Blindado - Acessório Blindagem - Nacional - CEP Interior</t>
  </si>
  <si>
    <t>Veículo Blindado - Sem aceitação para o acessório - 
somente vidro blindado - Nacional - CEP Interior</t>
  </si>
  <si>
    <t>Veículo Blindado - Acessório Blindagem - Limites de Contratação - Veículo 0Km / 2020 ou 2019 - Nacional - CEP Interior</t>
  </si>
  <si>
    <t>Veículo Blindado - Acessório Blindagem - Limites de Contratação - Veículo 2018 - Nacional - CEP Interior</t>
  </si>
  <si>
    <t>Veículo Blindado - Acessório Blindagem - Limites de Contratação - Veículo 2017 - Nacional - CEP Interior</t>
  </si>
  <si>
    <t>Forma de Pagamento - Boleto - Nacional - CEP Interior</t>
  </si>
  <si>
    <t>Forma de Pagamento - Boleto Com Juros - Nacional - CEP Interior</t>
  </si>
  <si>
    <t>Forma de Pagamento - Débito - Nacional - CEP Interior</t>
  </si>
  <si>
    <t>Forma de Pagamento - Débito Com Juros - Nacional - CEP Interior</t>
  </si>
  <si>
    <t>Utilização Comercial - Nacional - CEP Interior</t>
  </si>
  <si>
    <t>Utilização Particular - Nacional - CEP Interior</t>
  </si>
  <si>
    <t>Veículo 0KM - Nacional - CEP Interior</t>
  </si>
  <si>
    <t>Veículo usado - Nacional - CEP Interior</t>
  </si>
  <si>
    <t>Isento de IOF - Renovação Externa - Nacional - CEP Interior</t>
  </si>
  <si>
    <t>Isento de IOF - Seguro Novo - Nacional - CEP Interior</t>
  </si>
  <si>
    <t>Aplicação de Agravo  - Seg Novo - Nacional - CEP Interior</t>
  </si>
  <si>
    <t>Aplicação de Desconto CAP  - Seg novo - Nacional - CEP Interior</t>
  </si>
  <si>
    <t>Aplicação de Agravo  - Externa - Nacional - CEP Interior</t>
  </si>
  <si>
    <t>Aplicação de Desconto CAP  - Externa - Nacional - CEP Interior</t>
  </si>
  <si>
    <t>110% FIPE (Renovação Externa, veículo usado) - Externa - Nacional - CEP Interior</t>
  </si>
  <si>
    <t>Validação de Fator Dia Mês - Nacional - CEP Interior</t>
  </si>
  <si>
    <t>Tipo de Pessoa (jurídica) - Nacional - CEP Interior</t>
  </si>
  <si>
    <t>Percentual FIPE - Variação - 105% - Seg novo - Nacional - CEP Interior</t>
  </si>
  <si>
    <t>Percentual FIPE - Variação - 90% - Seg novo - Nacional - CEP Interior</t>
  </si>
  <si>
    <t>Percentual FIPE - Variação - 100% - Seg novo - Nacional - CEP Interior</t>
  </si>
  <si>
    <t>Placa do Mercosul - Renovação Externa - Nacional - CEP Interior</t>
  </si>
  <si>
    <t>Placa do Mercosul -Seguro Novo - Nacional - CEP Interior</t>
  </si>
  <si>
    <t>Percentual FIPE - Variação - 105% - Externa - Nacional - CEP Interior</t>
  </si>
  <si>
    <t>Percentual FIPE - Variação - 90% - Externa - Nacional - CEP Interior</t>
  </si>
  <si>
    <t>Percentual FIPE - Variação - 100% - Externa - Nacional - CEP Interior</t>
  </si>
  <si>
    <t>Seguro novo - Importado - CEP Interior</t>
  </si>
  <si>
    <t>Ren Externa sem sinistro - Importado - CEP Interior</t>
  </si>
  <si>
    <t>Ren Externa com sinistro - Importado - CEP Interior</t>
  </si>
  <si>
    <t>Seguro novo e blindagem - Importado - CEP Interior</t>
  </si>
  <si>
    <t>Ren Externa sem sinistro e blindagem - Importado - CEP Interior</t>
  </si>
  <si>
    <t>Ren Externa com sinistro e blindagem - Importado - CEP Interior</t>
  </si>
  <si>
    <t>Seguro novo com Carta Verde - Importado - CEP Interior</t>
  </si>
  <si>
    <t>Ren Externa sem sinistro com Carta Verde - Importado - CEP Interior</t>
  </si>
  <si>
    <t>Ren Externa com sinistro com Carta Verde - Importado - CEP Interior</t>
  </si>
  <si>
    <t>Seguro novo - Aceitação Condicionada - Importado - CEP Interior</t>
  </si>
  <si>
    <t>Ren Externa sem sinistro - Aceitação Condicionada - Importado - CEP Interior</t>
  </si>
  <si>
    <t>Ren Externa com sinistro - Aceitação Condicionada - Importado - CEP Interior</t>
  </si>
  <si>
    <t>Veículo Blindado - Acessório Blindagem - Importado - CEP Interior</t>
  </si>
  <si>
    <t>Veículo Blindado - Sem aceitação para o acessório - 
somente vidro blindado - Importado - CEP Interior</t>
  </si>
  <si>
    <t>Veículo Blindado - Acessório Blindagem - Limites de Contratação - Veículo 0Km / 2020 ou 2019 - Importado - CEP Interior</t>
  </si>
  <si>
    <t>Veículo Blindado - Acessório Blindagem - Limites de Contratação - Veículo 2018 - Importado - CEP Interior</t>
  </si>
  <si>
    <t>Veículo Blindado - Acessório Blindagem - Limites de Contratação - Veículo 2017 - Importado - CEP Interior</t>
  </si>
  <si>
    <t>Forma de Pagamento - Boleto - Importado - CEP Interior</t>
  </si>
  <si>
    <t>Forma de Pagamento - Boleto Com Juros - Importado - CEP Interior</t>
  </si>
  <si>
    <t>Forma de Pagamento - Débito - Importado - CEP Interior</t>
  </si>
  <si>
    <t>Forma de Pagamento - Débito Com Juros - Importado - CEP Interior</t>
  </si>
  <si>
    <t>Utilização Comercial - Importado - CEP Interior</t>
  </si>
  <si>
    <t>Utilização Particular - Importado - CEP Interior</t>
  </si>
  <si>
    <t>Veículo 0KM - Importado - CEP Interior</t>
  </si>
  <si>
    <t>Veículo usado - Importado - CEP Interior</t>
  </si>
  <si>
    <t>Isento de IOF - Renovação Externa - Importado - CEP Interior</t>
  </si>
  <si>
    <t>Isento de IOF - Seguro Novo - Importado - CEP Interior</t>
  </si>
  <si>
    <t>Aplicação de Agravo  - Seg Novo - Importado - CEP Interior</t>
  </si>
  <si>
    <t>Aplicação de Desconto CAP  - Seg novo - Importado - CEP Interior</t>
  </si>
  <si>
    <t>Aplicação de Agravo  - Externa - Importado - CEP Interior</t>
  </si>
  <si>
    <t>Aplicação de Desconto CAP  - Externa - Importado - CEP Interior</t>
  </si>
  <si>
    <t>110% FIPE (Renovação Externa, veículo usado) - Externa - Importado - CEP Interior</t>
  </si>
  <si>
    <t>Validação de Fator Dia Mês - Importado - CEP Interior</t>
  </si>
  <si>
    <t>Tipo de Pessoa (jurídica) - Importado - CEP Interior</t>
  </si>
  <si>
    <t>Veículos Importados - Importado - CEP Interior</t>
  </si>
  <si>
    <t>Percentual FIPE - Variação - 105% - Seg novo - Importado - CEP Interior</t>
  </si>
  <si>
    <t>Percentual FIPE - Variação - 90% - Seg novo - Importado - CEP Interior</t>
  </si>
  <si>
    <t>Percentual FIPE - Variação - 100% - Seg novo - Importado - CEP Interior</t>
  </si>
  <si>
    <t>Placa do Mercosul - Renovação Externa - Importado - CEP Interior</t>
  </si>
  <si>
    <t>Placa do Mercosul -Seguro Novo - Importado - CEP Interior</t>
  </si>
  <si>
    <t>Percentual FIPE - Variação - 105% - Externa - Importado - CEP Interior</t>
  </si>
  <si>
    <t>Percentual FIPE - Variação - 90% - Externa - Importado - CEP Interior</t>
  </si>
  <si>
    <t>Percentual FIPE - Variação - 100% - Externa - Importado - CEP Interior</t>
  </si>
  <si>
    <t>Seguro novo - Importado - CEP Capitais</t>
  </si>
  <si>
    <t>Ren Externa sem sinistro - Importado - CEP Capitais</t>
  </si>
  <si>
    <t>Ren Externa com sinistro - Importado - CEP Capitais</t>
  </si>
  <si>
    <t>Seguro novo e blindagem - Importado - CEP Capitais</t>
  </si>
  <si>
    <t>Ren Externa sem sinistro e blindagem - Importado - CEP Capitais</t>
  </si>
  <si>
    <t>Ren Externa com sinistro e blindagem - Importado - CEP Capitais</t>
  </si>
  <si>
    <t>Seguro novo com Carta Verde - Importado - CEP Capitais</t>
  </si>
  <si>
    <t>Ren Externa sem sinistro com Carta Verde - Importado - CEP Capitais</t>
  </si>
  <si>
    <t>Ren Externa com sinistro com Carta Verde - Importado - CEP Capitais</t>
  </si>
  <si>
    <t>Seguro novo - Aceitação Condicionada - Importado - CEP Capitais</t>
  </si>
  <si>
    <t>Ren Externa sem sinistro - Aceitação Condicionada - Importado - CEP Capitais</t>
  </si>
  <si>
    <t>Ren Externa com sinistro - Aceitação Condicionada - Importado - CEP Capitais</t>
  </si>
  <si>
    <t>Veículo Blindado - Acessório Blindagem - Importado - CEP Capitais</t>
  </si>
  <si>
    <t>Veículo Blindado - Sem aceitação para o acessório - 
somente vidro blindado - Importado - CEP Capitais</t>
  </si>
  <si>
    <t>Veículo Blindado - Acessório Blindagem - Limites de Contratação - Veículo 0Km / 2020 ou 2019 - Importado - CEP Capitais</t>
  </si>
  <si>
    <t>Veículo Blindado - Acessório Blindagem - Limites de Contratação - Veículo 2018 - Importado - CEP Capitais</t>
  </si>
  <si>
    <t>Veículo Blindado - Acessório Blindagem - Limites de Contratação - Veículo 2017 - Importado - CEP Capitais</t>
  </si>
  <si>
    <t>Forma de Pagamento - Boleto - Importado - CEP Capitais</t>
  </si>
  <si>
    <t>Forma de Pagamento - Boleto Com Juros - Importado - CEP Capitais</t>
  </si>
  <si>
    <t>Forma de Pagamento - Débito - Importado - CEP Capitais</t>
  </si>
  <si>
    <t>Forma de Pagamento - Débito Com Juros - Importado - CEP Capitais</t>
  </si>
  <si>
    <t>Utilização Comercial - Importado - CEP Capitais</t>
  </si>
  <si>
    <t>Utilização Particular - Importado - CEP Capitais</t>
  </si>
  <si>
    <t>Veículo 0KM - Importado - CEP Capitais</t>
  </si>
  <si>
    <t>Veículo usado - Importado - CEP Capitais</t>
  </si>
  <si>
    <t>Isento de IOF - Renovação Externa - Importado - CEP Capitais</t>
  </si>
  <si>
    <t>Isento de IOF - Seguro Novo - Importado - CEP Capitais</t>
  </si>
  <si>
    <t>Aplicação de Agravo  - Seg Novo - Importado - CEP Capitais</t>
  </si>
  <si>
    <t>Aplicação de Desconto CAP  - Seg novo - Importado - CEP Capitais</t>
  </si>
  <si>
    <t>Aplicação de Agravo  - Externa - Importado - CEP Capitais</t>
  </si>
  <si>
    <t>Aplicação de Desconto CAP  - Externa - Importado - CEP Capitais</t>
  </si>
  <si>
    <t>110% FIPE (Renovação Externa, veículo usado) - Externa - Importado - CEP Capitais</t>
  </si>
  <si>
    <t>Validação de Fator Dia Mês - Importado - CEP Capitais</t>
  </si>
  <si>
    <t>Tipo de Pessoa (jurídica) - Importado - CEP Capitais</t>
  </si>
  <si>
    <t>Veículos Importados - Importado - CEP Capitais</t>
  </si>
  <si>
    <t>Percentual FIPE - Variação - 105% - Seg novo - Importado - CEP Capitais</t>
  </si>
  <si>
    <t>Percentual FIPE - Variação - 90% - Seg novo - Importado - CEP Capitais</t>
  </si>
  <si>
    <t>Percentual FIPE - Variação - 100% - Seg novo - Importado - CEP Capitais</t>
  </si>
  <si>
    <t>Placa do Mercosul - Renovação Externa - Importado - CEP Capitais</t>
  </si>
  <si>
    <t>Placa do Mercosul -Seguro Novo - Importado - CEP Capitais</t>
  </si>
  <si>
    <t>Percentual FIPE - Variação - 105% - Externa - Importado - CEP Capitais</t>
  </si>
  <si>
    <t>Percentual FIPE - Variação - 90% - Externa - Importado - CEP Capitais</t>
  </si>
  <si>
    <t>Percentual FIPE - Variação - 100% - Externa - Importado - CEP Capitais</t>
  </si>
  <si>
    <t>9BD135316A2135408</t>
  </si>
  <si>
    <t xml:space="preserve">NÃO </t>
  </si>
  <si>
    <t xml:space="preserve">SIM </t>
  </si>
  <si>
    <t>KMHD351EBFU232356</t>
  </si>
  <si>
    <t>KNABX514BFT813903</t>
  </si>
  <si>
    <t>9BGPB69N0GB154968</t>
  </si>
  <si>
    <t>1A8FYB8B28T161456</t>
  </si>
  <si>
    <t>98867515WKKJ26621</t>
  </si>
  <si>
    <t>9BGXH68P0BC132011</t>
  </si>
  <si>
    <t>9BGKT48V0JG230067</t>
  </si>
  <si>
    <t>8AJFY22G1F8028181</t>
  </si>
  <si>
    <t>9BG148MA0KC406300</t>
  </si>
  <si>
    <t>KMHD351EBFU248857</t>
  </si>
  <si>
    <t>9BHBG51CAHP726457</t>
  </si>
  <si>
    <t>KNAPC817BG7867247</t>
  </si>
  <si>
    <t>9BWKB05Z344012433</t>
  </si>
  <si>
    <t>93YHSR3JAHJ586948</t>
  </si>
  <si>
    <t>JTMYD4EV4FJ018572</t>
  </si>
  <si>
    <t>9BFZB55P8F8528518</t>
  </si>
  <si>
    <t>9BD195A42F0652110</t>
  </si>
  <si>
    <t>9BFZD55PXEB659476</t>
  </si>
  <si>
    <t>9BHBG51CAEP230005</t>
  </si>
  <si>
    <t>93HRV2850GZ157654</t>
  </si>
  <si>
    <t>93HFB9640FZ209956</t>
  </si>
  <si>
    <t>93XXTGA2WFCE13227</t>
  </si>
  <si>
    <t>3N8CP5HE3HL471813</t>
  </si>
  <si>
    <t>3KPFN414BHE025812</t>
  </si>
  <si>
    <t>YV1FW475BE1175990</t>
  </si>
  <si>
    <t>3N1AB6AD3AL638074</t>
  </si>
  <si>
    <t>93HFC2640JZ211832</t>
  </si>
  <si>
    <t>9BGAB69W08B304056</t>
  </si>
  <si>
    <t>9BD17141312057918</t>
  </si>
  <si>
    <t>9BGAC69C0AB120091</t>
  </si>
  <si>
    <t>93Y5SRD04FJ554026</t>
  </si>
  <si>
    <t>9BD358A93JYH50504</t>
  </si>
  <si>
    <t>9BGKS69R0FG402769</t>
  </si>
  <si>
    <t>93Y5SRD47GJ945498</t>
  </si>
  <si>
    <t>9BRBDWHE4H0339283</t>
  </si>
  <si>
    <t>93YHSR6P5EJ893511</t>
  </si>
  <si>
    <t>95PJU81DBGB022438</t>
  </si>
  <si>
    <t>93Y5SRD6GGJ118407</t>
  </si>
  <si>
    <t>9BRBL3HEXJ0124305</t>
  </si>
  <si>
    <t>9BWAH4123HT513375</t>
  </si>
  <si>
    <t>9BGXH68X0BC210470</t>
  </si>
  <si>
    <t>3GNCJ8EWXFL136418</t>
  </si>
  <si>
    <t>3GNCJ7EW1FL121817</t>
  </si>
  <si>
    <t>3GNCJ8EZ3HL167779</t>
  </si>
  <si>
    <t>3N8CP5HE7HL466176</t>
  </si>
  <si>
    <t>3FADP4BK0BM230386</t>
  </si>
  <si>
    <t>3C3AFFAR7CT246557</t>
  </si>
  <si>
    <t>3C3AFFAR2DT572140</t>
  </si>
  <si>
    <t>3CZRE1830BG504743</t>
  </si>
  <si>
    <t>3FA6P0D91DR145073</t>
  </si>
  <si>
    <t>3C3BFFBR9CT410281</t>
  </si>
  <si>
    <t>3FA6P0D90ER302142</t>
  </si>
  <si>
    <t>93HGH8860JZ127683</t>
  </si>
  <si>
    <t>98822611XJKB80983</t>
  </si>
  <si>
    <t>9BGKF48V0KG122211</t>
  </si>
  <si>
    <t>VF3M45GSYKS004999</t>
  </si>
  <si>
    <t>3GNCJ8CZXJL309389</t>
  </si>
  <si>
    <t>3FAFP4WJ5HM160208</t>
  </si>
  <si>
    <t>3GNCJ8EW4EL130838</t>
  </si>
  <si>
    <t>3FA6P0K98ER263156</t>
  </si>
  <si>
    <t>93HGE6840EZ129463</t>
  </si>
  <si>
    <t>3FAHP0JA6AR107406</t>
  </si>
  <si>
    <t>9BD15802AB6493347</t>
  </si>
  <si>
    <t>3VWL96161EM013382</t>
  </si>
  <si>
    <t>WVWMV83C0JE157040</t>
  </si>
  <si>
    <t>3GNCJ8CZ4HL194248</t>
  </si>
  <si>
    <t>3N8CP5HE3HL481421</t>
  </si>
  <si>
    <t>9BGKT48V0KG273282</t>
  </si>
  <si>
    <t>9BGKL48U0JB222633</t>
  </si>
  <si>
    <t>9BGPB69M0CB164207</t>
  </si>
  <si>
    <t>8AGCB48X0BR281793</t>
  </si>
  <si>
    <t>3FA6P0RU1HR361122</t>
  </si>
  <si>
    <t>98M3A5003F4A04782</t>
  </si>
  <si>
    <t>KMHEC41CBCA286418</t>
  </si>
  <si>
    <t>9BRBD48E9D2587595</t>
  </si>
  <si>
    <t>KMHDC51EABU273752</t>
  </si>
  <si>
    <t>9BFZD55P9FB792117</t>
  </si>
  <si>
    <t>3FA6P0RU2ER346172</t>
  </si>
  <si>
    <t>9BMWF4AW8JM010061</t>
  </si>
  <si>
    <t>936CLNFNWFB001269</t>
  </si>
  <si>
    <t>9BWAB45Z5E4170261</t>
  </si>
  <si>
    <t>9BD19626TF2256820</t>
  </si>
  <si>
    <t>93Y5SRD04FJ771838</t>
  </si>
  <si>
    <t>3FA6P0RU4ER346173</t>
  </si>
  <si>
    <t>3GNCJ8EZ2HL237868</t>
  </si>
  <si>
    <t>3N8CP5HE1HL467825</t>
  </si>
  <si>
    <t>3GNCJ8CZ9HL184430</t>
  </si>
  <si>
    <t>WBAVL3101BVN86580</t>
  </si>
  <si>
    <t>98MHT1007G4A38590</t>
  </si>
  <si>
    <t>99ABJ68U5H4003903</t>
  </si>
  <si>
    <t>98RDB11B4FA001196</t>
  </si>
  <si>
    <t>98MHS7009J4A60314</t>
  </si>
  <si>
    <t>WBA5B1103GGX28169</t>
  </si>
  <si>
    <t>98MHT1009H4A38933</t>
  </si>
  <si>
    <t>98MHT100XJ4A39322</t>
  </si>
  <si>
    <t>WBAVL3100CVS02483</t>
  </si>
  <si>
    <t>98MJJ9003K4A78891</t>
  </si>
  <si>
    <t>98MHS7004J4A70104</t>
  </si>
  <si>
    <t>98MVL9003F4A00046</t>
  </si>
  <si>
    <t>WAURYA8X1GB007011</t>
  </si>
  <si>
    <t>WAUDFA8U3GR002728</t>
  </si>
  <si>
    <t>WBAVL310XBVN87307</t>
  </si>
  <si>
    <t>98M8N9004G4A33131</t>
  </si>
  <si>
    <t>WBA3A5109DJ392480</t>
  </si>
  <si>
    <t>98MHT1007J4A39293</t>
  </si>
  <si>
    <t>98MHS7002H4A52694</t>
  </si>
  <si>
    <t>WBA3B110XEF942022</t>
  </si>
  <si>
    <t>WAUSGC4G1DN151867</t>
  </si>
  <si>
    <t>98M8M7007H4A40194</t>
  </si>
  <si>
    <t>98MHS7005J4A70581</t>
  </si>
  <si>
    <t>3A4GY5F92AT218000</t>
  </si>
  <si>
    <t>1A8FYB8B67T592977</t>
  </si>
  <si>
    <t>3A4GY5F99AT185822</t>
  </si>
  <si>
    <t>2C3CCACG4CH311793</t>
  </si>
  <si>
    <t>3A4GY5F98AT197458</t>
  </si>
  <si>
    <t>1A8FYB8B48T211001</t>
  </si>
  <si>
    <t>9BGKS69G0FG384626</t>
  </si>
  <si>
    <t>9BGKT48V0HG257695</t>
  </si>
  <si>
    <t>9BRBD3HE6J0369356</t>
  </si>
  <si>
    <t>9BWDA45UXET110504</t>
  </si>
  <si>
    <t>93Y5SRD6DHJ572609</t>
  </si>
  <si>
    <t>9BD341A6XKY571445</t>
  </si>
  <si>
    <t>93Y5SRFHGKJ707569</t>
  </si>
  <si>
    <t>9BGKT48V0KG181368</t>
  </si>
  <si>
    <t>9BG148PK0KC402486</t>
  </si>
  <si>
    <t>9BD341A6XKY599703</t>
  </si>
  <si>
    <t>9BFZH55S4K8294651</t>
  </si>
  <si>
    <t>9BGKC48V0KG196598</t>
  </si>
  <si>
    <t>93Y5SRF85LJ786931</t>
  </si>
  <si>
    <t>93YHSR3HSLJ785689</t>
  </si>
  <si>
    <t>99ABJ68UXK4000390</t>
  </si>
  <si>
    <t>3N1BB7AD5KY200686</t>
  </si>
  <si>
    <t>3KPFN414BKE224669</t>
  </si>
  <si>
    <t>3KPFN414BKE224663</t>
  </si>
  <si>
    <t>8AD4C5GVUKG001087</t>
  </si>
  <si>
    <t>VF3M45GSYKS001975</t>
  </si>
  <si>
    <t>3GNCJ8CZ0HL265896</t>
  </si>
  <si>
    <t>93Y5SRD6GHJ436408</t>
  </si>
  <si>
    <t>9BGKS48U0HG108265</t>
  </si>
  <si>
    <t>93HRV2870JZ208778</t>
  </si>
  <si>
    <t>9BGKT48V0JG129946</t>
  </si>
  <si>
    <t>9BRBD3HE8K0391120</t>
  </si>
  <si>
    <t>9BWDH5BZ7KP596355</t>
  </si>
  <si>
    <t>9BGJC6920KB128367</t>
  </si>
  <si>
    <t>9BWAL5BZ4KP562617</t>
  </si>
  <si>
    <t>9BGKC48V0KG221085</t>
  </si>
  <si>
    <t>9BGKS48V0KG248991</t>
  </si>
  <si>
    <t>9BHBG51CAKP993723</t>
  </si>
  <si>
    <t>9BWAB45Z9K4002912</t>
  </si>
  <si>
    <t>93HGK5860KZ105597</t>
  </si>
  <si>
    <t>9BGKT48V0KG170002</t>
  </si>
  <si>
    <t>9BGKS69V0KG287857</t>
  </si>
  <si>
    <t>9BGKT69V0KG233005</t>
  </si>
  <si>
    <t>9BGKC48V0KG230769</t>
  </si>
  <si>
    <t xml:space="preserve"> (SIM) </t>
  </si>
  <si>
    <t xml:space="preserve">(SIM)  </t>
  </si>
  <si>
    <t xml:space="preserve"> (SIM)</t>
  </si>
  <si>
    <t>93Y9SR3H5LJ792510</t>
  </si>
  <si>
    <t>93YHSR3HSLJ788797</t>
  </si>
  <si>
    <t>94DFCAP15KB109099</t>
  </si>
  <si>
    <t>YV1XZ16CCK2102933</t>
  </si>
  <si>
    <t>(SIM)368790,13%</t>
  </si>
  <si>
    <t>(SIM) 368790,50%</t>
  </si>
  <si>
    <t>(SIM) 368790,0 5%</t>
  </si>
  <si>
    <t>(SIM) 368790,11%</t>
  </si>
  <si>
    <t>(SIM) 368790,7%</t>
  </si>
  <si>
    <t>(SIM)368790, 9%</t>
  </si>
  <si>
    <t>(SIM)368790,25%</t>
  </si>
  <si>
    <t>(SIM)368790,10%</t>
  </si>
  <si>
    <t>35160037</t>
  </si>
  <si>
    <t>02205000</t>
  </si>
  <si>
    <t>79944970</t>
  </si>
  <si>
    <t>30180116</t>
  </si>
  <si>
    <t>12010000</t>
  </si>
  <si>
    <t>60332430</t>
  </si>
  <si>
    <t>35032160</t>
  </si>
  <si>
    <t>20021315</t>
  </si>
  <si>
    <t>03102001</t>
  </si>
  <si>
    <t>45985094</t>
  </si>
  <si>
    <t>24923015</t>
  </si>
  <si>
    <t>02245000</t>
  </si>
  <si>
    <t>02161010</t>
  </si>
  <si>
    <t>01209000</t>
  </si>
  <si>
    <t>05388100</t>
  </si>
  <si>
    <t>02022020</t>
  </si>
  <si>
    <t>01155030</t>
  </si>
  <si>
    <t>02370090</t>
  </si>
  <si>
    <t>01156060</t>
  </si>
  <si>
    <t>38600366</t>
  </si>
  <si>
    <t>22041080</t>
  </si>
  <si>
    <t>04764020</t>
  </si>
  <si>
    <t>90030143</t>
  </si>
  <si>
    <t>36888046</t>
  </si>
  <si>
    <t>75104250</t>
  </si>
  <si>
    <t>06701260</t>
  </si>
  <si>
    <t>06364000</t>
  </si>
  <si>
    <t>07793195</t>
  </si>
  <si>
    <t>89087070</t>
  </si>
  <si>
    <t>14020069</t>
  </si>
  <si>
    <t>13560049</t>
  </si>
  <si>
    <t>13562522</t>
  </si>
  <si>
    <t>17010000</t>
  </si>
  <si>
    <t>17011200</t>
  </si>
  <si>
    <t>26445130</t>
  </si>
  <si>
    <t>36307226</t>
  </si>
  <si>
    <t>44050776</t>
  </si>
  <si>
    <t>59950000</t>
  </si>
  <si>
    <t>36773598</t>
  </si>
  <si>
    <t>61623080</t>
  </si>
  <si>
    <t>38402192</t>
  </si>
  <si>
    <t>07750755</t>
  </si>
  <si>
    <t>06727196</t>
  </si>
  <si>
    <t>38402041</t>
  </si>
  <si>
    <t>59124440</t>
  </si>
  <si>
    <t>07400615</t>
  </si>
  <si>
    <t>11661600</t>
  </si>
  <si>
    <t>37130000</t>
  </si>
  <si>
    <t>35138000</t>
  </si>
  <si>
    <t>37450000</t>
  </si>
  <si>
    <t>35200000</t>
  </si>
  <si>
    <t>37140000</t>
  </si>
  <si>
    <t>06401100</t>
  </si>
  <si>
    <t>05787000</t>
  </si>
  <si>
    <t>02165000</t>
  </si>
  <si>
    <t>96050500</t>
  </si>
  <si>
    <t>04534040</t>
  </si>
  <si>
    <t>29302480</t>
  </si>
  <si>
    <t>29134439</t>
  </si>
  <si>
    <t>21051450</t>
  </si>
  <si>
    <t>01227000</t>
  </si>
  <si>
    <t>96202000</t>
  </si>
  <si>
    <t>35702006</t>
  </si>
  <si>
    <t>08041630</t>
  </si>
  <si>
    <t>70400000</t>
  </si>
  <si>
    <t>26053045</t>
  </si>
  <si>
    <t>38443101</t>
  </si>
  <si>
    <t>04226005</t>
  </si>
  <si>
    <t>03909090</t>
  </si>
  <si>
    <t>Hoje()</t>
  </si>
  <si>
    <t>01318001</t>
  </si>
  <si>
    <t>49055555</t>
  </si>
  <si>
    <t>14280000</t>
  </si>
  <si>
    <t>02280375</t>
  </si>
  <si>
    <t>94955099</t>
  </si>
  <si>
    <t>89150000</t>
  </si>
  <si>
    <t>73377003</t>
  </si>
  <si>
    <t>30280040</t>
  </si>
  <si>
    <t>38400646</t>
  </si>
  <si>
    <t>06516305</t>
  </si>
  <si>
    <t>02880050</t>
  </si>
  <si>
    <t>85496970</t>
  </si>
  <si>
    <t>20091020</t>
  </si>
  <si>
    <t>02996010</t>
  </si>
  <si>
    <t>02372140</t>
  </si>
  <si>
    <t>32419027</t>
  </si>
  <si>
    <t>02215020</t>
  </si>
  <si>
    <t>29709364</t>
  </si>
  <si>
    <t>03623140</t>
  </si>
  <si>
    <t>21061060</t>
  </si>
  <si>
    <t>29193186</t>
  </si>
  <si>
    <t>32419015</t>
  </si>
  <si>
    <t>02137020</t>
  </si>
  <si>
    <t>06727215</t>
  </si>
  <si>
    <t>06803330</t>
  </si>
  <si>
    <t>07902000</t>
  </si>
  <si>
    <t>90843011</t>
  </si>
  <si>
    <t>89233013</t>
  </si>
  <si>
    <t>18044390</t>
  </si>
  <si>
    <t>14010000</t>
  </si>
  <si>
    <t>39804713</t>
  </si>
  <si>
    <t>13171138</t>
  </si>
  <si>
    <t>13177160</t>
  </si>
  <si>
    <t>14015040</t>
  </si>
  <si>
    <t>17015905</t>
  </si>
  <si>
    <t>15025901</t>
  </si>
  <si>
    <t>07400650</t>
  </si>
  <si>
    <t>07766350</t>
  </si>
  <si>
    <t>30150314</t>
  </si>
  <si>
    <t>76870338</t>
  </si>
  <si>
    <t>14020045</t>
  </si>
  <si>
    <t>06401134</t>
  </si>
  <si>
    <t>13450269</t>
  </si>
  <si>
    <t>1201000</t>
  </si>
  <si>
    <t>07434110</t>
  </si>
  <si>
    <t>17013000</t>
  </si>
  <si>
    <t>11704100</t>
  </si>
  <si>
    <t>15014000</t>
  </si>
  <si>
    <t>15020000</t>
  </si>
  <si>
    <t>13308046</t>
  </si>
  <si>
    <t>17500000</t>
  </si>
  <si>
    <t>13307074</t>
  </si>
  <si>
    <t>17502000</t>
  </si>
  <si>
    <t>93280470</t>
  </si>
  <si>
    <t>88512530</t>
  </si>
  <si>
    <t>13184844</t>
  </si>
  <si>
    <t>17504000</t>
  </si>
  <si>
    <t>54325590</t>
  </si>
  <si>
    <t>38402100</t>
  </si>
  <si>
    <t>38290000</t>
  </si>
  <si>
    <t>06803255</t>
  </si>
  <si>
    <t>07901020</t>
  </si>
  <si>
    <t>06721290</t>
  </si>
  <si>
    <t>06846070</t>
  </si>
  <si>
    <t>38402200</t>
  </si>
  <si>
    <t>06541050</t>
  </si>
  <si>
    <t>39900000</t>
  </si>
  <si>
    <t>18605540</t>
  </si>
  <si>
    <t>07762005</t>
  </si>
  <si>
    <t>06413710</t>
  </si>
  <si>
    <t>35938000</t>
  </si>
  <si>
    <t>36600000</t>
  </si>
  <si>
    <t>37160000</t>
  </si>
  <si>
    <t>36800000</t>
  </si>
  <si>
    <t>01214000</t>
  </si>
  <si>
    <t>01240030</t>
  </si>
  <si>
    <t>26515370</t>
  </si>
  <si>
    <t>13600710</t>
  </si>
  <si>
    <t>93520509</t>
  </si>
  <si>
    <t>76906627</t>
  </si>
  <si>
    <t>21370200</t>
  </si>
  <si>
    <t>53300160</t>
  </si>
  <si>
    <t>01243010</t>
  </si>
  <si>
    <t>69306388</t>
  </si>
  <si>
    <t>29640000</t>
  </si>
  <si>
    <t>39332000</t>
  </si>
  <si>
    <t>23032050</t>
  </si>
  <si>
    <t>20231031</t>
  </si>
  <si>
    <t>03077005</t>
  </si>
  <si>
    <t>60015240</t>
  </si>
  <si>
    <t>29161548</t>
  </si>
  <si>
    <t>26525380</t>
  </si>
  <si>
    <t>35502059</t>
  </si>
  <si>
    <t>51210000</t>
  </si>
  <si>
    <t>38401430</t>
  </si>
  <si>
    <t>29943025</t>
  </si>
  <si>
    <t>02367150</t>
  </si>
  <si>
    <t>08140125</t>
  </si>
  <si>
    <t>08050580</t>
  </si>
  <si>
    <t>02215080</t>
  </si>
  <si>
    <t>60440194</t>
  </si>
  <si>
    <t>PVQ2103</t>
  </si>
  <si>
    <t>FQC7651</t>
  </si>
  <si>
    <t>NRU3000</t>
  </si>
  <si>
    <t>AZC7247</t>
  </si>
  <si>
    <t>QGV2205</t>
  </si>
  <si>
    <t>QIW0553</t>
  </si>
  <si>
    <t>KZM9F50</t>
  </si>
  <si>
    <t>GAZ6178</t>
  </si>
  <si>
    <t>FNH1168</t>
  </si>
  <si>
    <t>OWN1111</t>
  </si>
  <si>
    <t>HJM3344</t>
  </si>
  <si>
    <t>BMW9837</t>
  </si>
  <si>
    <t>BCE2701</t>
  </si>
  <si>
    <t>KOW4689</t>
  </si>
  <si>
    <t>BBB7986</t>
  </si>
  <si>
    <t>FPM3956</t>
  </si>
  <si>
    <t>AXX4493</t>
  </si>
  <si>
    <t>EBF0618</t>
  </si>
  <si>
    <t>DXS9060</t>
  </si>
  <si>
    <t>OXI0400</t>
  </si>
  <si>
    <t>IRV7279</t>
  </si>
  <si>
    <t>HLT1945</t>
  </si>
  <si>
    <t>EYG7261</t>
  </si>
  <si>
    <t>OEO2974</t>
  </si>
  <si>
    <t>NXY1023</t>
  </si>
  <si>
    <t>FIA7227</t>
  </si>
  <si>
    <t>EYL6800</t>
  </si>
  <si>
    <t>IZB3J95</t>
  </si>
  <si>
    <t>AYN2223</t>
  </si>
  <si>
    <t>PGE0404</t>
  </si>
  <si>
    <t>FSU1E33</t>
  </si>
  <si>
    <t>QIO7767</t>
  </si>
  <si>
    <t>AYP4755</t>
  </si>
  <si>
    <t>MMJ0286</t>
  </si>
  <si>
    <t>LMP1B84</t>
  </si>
  <si>
    <t>QNI5940</t>
  </si>
  <si>
    <t>QIW2882</t>
  </si>
  <si>
    <t>GFN2770</t>
  </si>
  <si>
    <t>AZA2969</t>
  </si>
  <si>
    <t>IVA0551</t>
  </si>
  <si>
    <t>GGB3837</t>
  </si>
  <si>
    <t>KRV2812</t>
  </si>
  <si>
    <t>QIE0789</t>
  </si>
  <si>
    <t>IYL4177</t>
  </si>
  <si>
    <t>PKY0624</t>
  </si>
  <si>
    <t>KXT4954</t>
  </si>
  <si>
    <t>GDT2235</t>
  </si>
  <si>
    <t>PDG7042</t>
  </si>
  <si>
    <t>FTA3397</t>
  </si>
  <si>
    <t>IXO5769</t>
  </si>
  <si>
    <t>FNE9222</t>
  </si>
  <si>
    <t>FUR0182</t>
  </si>
  <si>
    <t>HID8878</t>
  </si>
  <si>
    <t>EIK9675</t>
  </si>
  <si>
    <t>JFN1522</t>
  </si>
  <si>
    <t>QDR9552</t>
  </si>
  <si>
    <t>EMF3989</t>
  </si>
  <si>
    <t>GHL9255</t>
  </si>
  <si>
    <t>GAH7847</t>
  </si>
  <si>
    <t>FPH2116</t>
  </si>
  <si>
    <t>EBQ6207</t>
  </si>
  <si>
    <t>PDA2169</t>
  </si>
  <si>
    <t>QSI4150</t>
  </si>
  <si>
    <t>QPS3824</t>
  </si>
  <si>
    <t>LRJ2G02</t>
  </si>
  <si>
    <t>GAL0932</t>
  </si>
  <si>
    <t>BAX4227</t>
  </si>
  <si>
    <t>RGN4F69</t>
  </si>
  <si>
    <t>PCM0966</t>
  </si>
  <si>
    <t>PWI6434</t>
  </si>
  <si>
    <t>QCJ6221</t>
  </si>
  <si>
    <t>QAF4738</t>
  </si>
  <si>
    <t>FQP1332</t>
  </si>
  <si>
    <t>PRZ1711</t>
  </si>
  <si>
    <t>LMS0J42</t>
  </si>
  <si>
    <t>HLS8683</t>
  </si>
  <si>
    <t>IXG7094</t>
  </si>
  <si>
    <t>MJC5344</t>
  </si>
  <si>
    <t>PDT6540</t>
  </si>
  <si>
    <t>OJO2954</t>
  </si>
  <si>
    <t>QEZ3494</t>
  </si>
  <si>
    <t>QSL0008</t>
  </si>
  <si>
    <t>GJG0473</t>
  </si>
  <si>
    <t>KRZ5361</t>
  </si>
  <si>
    <t>QEJ1954</t>
  </si>
  <si>
    <t>KWF8594</t>
  </si>
  <si>
    <t>QRF5383</t>
  </si>
  <si>
    <t>FXR0037</t>
  </si>
  <si>
    <t>GHN7823</t>
  </si>
  <si>
    <t>LRG2165</t>
  </si>
  <si>
    <t>KZN9A79</t>
  </si>
  <si>
    <t>PCO5623</t>
  </si>
  <si>
    <t>LTE1762</t>
  </si>
  <si>
    <t>KWT5898</t>
  </si>
  <si>
    <t>QRF4C51</t>
  </si>
  <si>
    <t>FKJ8336</t>
  </si>
  <si>
    <t>OYS0055</t>
  </si>
  <si>
    <t>IWJ9822</t>
  </si>
  <si>
    <t>BAA9010</t>
  </si>
  <si>
    <t>FCG3078</t>
  </si>
  <si>
    <t>DBC4055</t>
  </si>
  <si>
    <t>QQB5658</t>
  </si>
  <si>
    <t>OON3628</t>
  </si>
  <si>
    <t>AZL1678</t>
  </si>
  <si>
    <t>PYP1242</t>
  </si>
  <si>
    <t>PKZ0005</t>
  </si>
  <si>
    <t>BMW5221</t>
  </si>
  <si>
    <t>QNL8081</t>
  </si>
  <si>
    <t>AZJ2929</t>
  </si>
  <si>
    <t>PZV4424</t>
  </si>
  <si>
    <t>FVH8688</t>
  </si>
  <si>
    <t>BBX1114</t>
  </si>
  <si>
    <t>IWN0711</t>
  </si>
  <si>
    <t>PPF8782</t>
  </si>
  <si>
    <t>FKM6697</t>
  </si>
  <si>
    <t>QJM3320</t>
  </si>
  <si>
    <t>KZN9F75</t>
  </si>
  <si>
    <t>BCU5C94</t>
  </si>
  <si>
    <t>ESY3228</t>
  </si>
  <si>
    <t>BBX5898</t>
  </si>
  <si>
    <t>Placa</t>
  </si>
  <si>
    <t>Ano</t>
  </si>
  <si>
    <t>Marca/Modelo</t>
  </si>
  <si>
    <t>Cod_FIPE</t>
  </si>
  <si>
    <t>0100250</t>
  </si>
  <si>
    <t>0100331</t>
  </si>
  <si>
    <t>0100315</t>
  </si>
  <si>
    <t>0013625</t>
  </si>
  <si>
    <t>0013587</t>
  </si>
  <si>
    <t>0140546</t>
  </si>
  <si>
    <t>0033766</t>
  </si>
  <si>
    <t>0033774</t>
  </si>
  <si>
    <t>0034029</t>
  </si>
  <si>
    <t>0033405</t>
  </si>
  <si>
    <t>0034436</t>
  </si>
  <si>
    <t>0044768</t>
  </si>
  <si>
    <t>0044776</t>
  </si>
  <si>
    <t>0044865</t>
  </si>
  <si>
    <t>0044440</t>
  </si>
  <si>
    <t>0180858</t>
  </si>
  <si>
    <t>0230600</t>
  </si>
  <si>
    <t>0231355</t>
  </si>
  <si>
    <t>0231495</t>
  </si>
  <si>
    <t>0053287</t>
  </si>
  <si>
    <t>0242160</t>
  </si>
  <si>
    <t>0043621</t>
  </si>
  <si>
    <t>0242071</t>
  </si>
  <si>
    <t>0140740</t>
  </si>
  <si>
    <t>0140902</t>
  </si>
  <si>
    <t>0140791</t>
  </si>
  <si>
    <t>0140953</t>
  </si>
  <si>
    <t>0140457</t>
  </si>
  <si>
    <t>0140872</t>
  </si>
  <si>
    <t>0140880</t>
  </si>
  <si>
    <t>0221139</t>
  </si>
  <si>
    <t>0252166</t>
  </si>
  <si>
    <t>0252280</t>
  </si>
  <si>
    <t>0251895</t>
  </si>
  <si>
    <t>0252751</t>
  </si>
  <si>
    <t>0252719</t>
  </si>
  <si>
    <t>0252310</t>
  </si>
  <si>
    <t>0252646</t>
  </si>
  <si>
    <t>0252743</t>
  </si>
  <si>
    <t>0251852</t>
  </si>
  <si>
    <t>0251836</t>
  </si>
  <si>
    <t>0150860</t>
  </si>
  <si>
    <t>0014494</t>
  </si>
  <si>
    <t>0170488</t>
  </si>
  <si>
    <t>0092150</t>
  </si>
  <si>
    <t>0091626</t>
  </si>
  <si>
    <t>0092134</t>
  </si>
  <si>
    <t>0091723</t>
  </si>
  <si>
    <t>0092169</t>
  </si>
  <si>
    <t>0082015</t>
  </si>
  <si>
    <t>0082252</t>
  </si>
  <si>
    <t>0012424</t>
  </si>
  <si>
    <t>0011517</t>
  </si>
  <si>
    <t>0013978</t>
  </si>
  <si>
    <t>0014664</t>
  </si>
  <si>
    <t>0014885</t>
  </si>
  <si>
    <t>0033677</t>
  </si>
  <si>
    <t>0033880</t>
  </si>
  <si>
    <t>0034576</t>
  </si>
  <si>
    <t>0044814</t>
  </si>
  <si>
    <t>0044644</t>
  </si>
  <si>
    <t>0043249</t>
  </si>
  <si>
    <t>0044210</t>
  </si>
  <si>
    <t>0044717</t>
  </si>
  <si>
    <t>0044725</t>
  </si>
  <si>
    <t>0044881</t>
  </si>
  <si>
    <t>0044733</t>
  </si>
  <si>
    <t>0044245</t>
  </si>
  <si>
    <t>0044253</t>
  </si>
  <si>
    <t>0044326</t>
  </si>
  <si>
    <t>0044334</t>
  </si>
  <si>
    <t>0044369</t>
  </si>
  <si>
    <t>0044393</t>
  </si>
  <si>
    <t>0044261</t>
  </si>
  <si>
    <t>0044377</t>
  </si>
  <si>
    <t>0043800</t>
  </si>
  <si>
    <t>0043397</t>
  </si>
  <si>
    <t>0150886</t>
  </si>
  <si>
    <t>0151564</t>
  </si>
  <si>
    <t>0213080</t>
  </si>
  <si>
    <t>0021156</t>
  </si>
  <si>
    <t>0021113</t>
  </si>
  <si>
    <t>0054810</t>
  </si>
  <si>
    <t>0054780</t>
  </si>
  <si>
    <t>0052833</t>
  </si>
  <si>
    <t>0054844</t>
  </si>
  <si>
    <t>0021385</t>
  </si>
  <si>
    <t>0151068</t>
  </si>
  <si>
    <t>0150789</t>
  </si>
  <si>
    <t>0180602</t>
  </si>
  <si>
    <t>0180793</t>
  </si>
  <si>
    <t>0241768</t>
  </si>
  <si>
    <t>0242349</t>
  </si>
  <si>
    <t>0081590</t>
  </si>
  <si>
    <t>0081736</t>
  </si>
  <si>
    <t>0081540</t>
  </si>
  <si>
    <t>0091642</t>
  </si>
  <si>
    <t>0091790</t>
  </si>
  <si>
    <t>0091456</t>
  </si>
  <si>
    <t>0054470</t>
  </si>
  <si>
    <t>0290882</t>
  </si>
  <si>
    <t>0291269</t>
  </si>
  <si>
    <t>Status CT</t>
  </si>
  <si>
    <t>Impedido</t>
  </si>
  <si>
    <t>Executável</t>
  </si>
  <si>
    <t>FEMININO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</si>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</sst>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#,##0.00;[Red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4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ill="1"/>
    <xf numFmtId="165" fontId="0" fillId="0" borderId="0" xfId="0" applyNumberFormat="1" applyFill="1"/>
    <xf numFmtId="4" fontId="1" fillId="0" borderId="0" xfId="0" applyNumberFormat="1" applyFont="1" applyFill="1"/>
    <xf numFmtId="49" fontId="2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5" fillId="0" borderId="0" xfId="0" applyFont="1"/>
    <xf numFmtId="9" fontId="4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NumberFormat="1" applyFill="1"/>
    <xf numFmtId="49" fontId="7" fillId="0" borderId="0" xfId="0" applyNumberFormat="1" applyFont="1" applyFill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NumberFormat="1" applyFont="1" applyFill="1"/>
    <xf numFmtId="164" fontId="4" fillId="0" borderId="0" xfId="0" applyNumberFormat="1" applyFont="1" applyFill="1"/>
    <xf numFmtId="14" fontId="4" fillId="0" borderId="0" xfId="0" applyNumberFormat="1" applyFont="1" applyFill="1"/>
    <xf numFmtId="165" fontId="4" fillId="0" borderId="0" xfId="0" applyNumberFormat="1" applyFont="1" applyFill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"/>
  <sheetViews>
    <sheetView zoomScale="93" zoomScaleNormal="93" workbookViewId="0">
      <selection activeCell="G19" sqref="G19"/>
    </sheetView>
  </sheetViews>
  <sheetFormatPr defaultRowHeight="15" x14ac:dyDescent="0.25"/>
  <cols>
    <col min="1" max="1" width="5.7109375" style="3" bestFit="1" customWidth="1"/>
    <col min="2" max="2" width="12" style="3" bestFit="1" customWidth="1"/>
    <col min="3" max="3" width="109.42578125" style="3" bestFit="1" customWidth="1"/>
    <col min="4" max="4" width="17.28515625" style="3" bestFit="1" customWidth="1"/>
    <col min="5" max="5" width="9.42578125" style="3" bestFit="1" customWidth="1"/>
    <col min="6" max="6" width="21.28515625" style="3" bestFit="1" customWidth="1"/>
    <col min="7" max="7" width="7.85546875" style="3" bestFit="1" customWidth="1"/>
    <col min="8" max="8" width="14.85546875" style="4" bestFit="1" customWidth="1"/>
    <col min="9" max="9" width="23.28515625" style="3" bestFit="1" customWidth="1"/>
    <col min="10" max="10" width="23.140625" style="3" bestFit="1" customWidth="1"/>
    <col min="11" max="11" width="20.7109375" style="3" bestFit="1" customWidth="1"/>
    <col min="12" max="15" width="20.7109375" style="3" customWidth="1"/>
    <col min="16" max="16" width="31.42578125" style="3" bestFit="1" customWidth="1"/>
    <col min="17" max="17" width="9" style="3" bestFit="1" customWidth="1"/>
    <col min="18" max="18" width="13" style="3" bestFit="1" customWidth="1"/>
    <col min="19" max="19" width="45.85546875" style="3" bestFit="1" customWidth="1"/>
    <col min="20" max="20" width="21.85546875" style="3" bestFit="1" customWidth="1"/>
    <col min="21" max="21" width="25.42578125" style="3" bestFit="1" customWidth="1"/>
    <col min="22" max="22" width="20.5703125" style="3" bestFit="1" customWidth="1"/>
    <col min="23" max="23" width="6.85546875" style="3" bestFit="1" customWidth="1"/>
    <col min="24" max="24" width="10" style="3" bestFit="1" customWidth="1"/>
    <col min="25" max="25" width="12.140625" style="3" bestFit="1" customWidth="1"/>
    <col min="26" max="26" width="14.140625" style="3" bestFit="1" customWidth="1"/>
    <col min="27" max="27" width="18" style="3" bestFit="1" customWidth="1"/>
    <col min="28" max="28" width="17.85546875" style="3" bestFit="1" customWidth="1"/>
    <col min="29" max="29" width="10.85546875" style="3" bestFit="1" customWidth="1"/>
    <col min="30" max="16384" width="9.140625" style="3"/>
  </cols>
  <sheetData>
    <row r="1" spans="1:29" customFormat="1" x14ac:dyDescent="0.25">
      <c r="A1" s="1" t="s">
        <v>0</v>
      </c>
      <c r="B1" s="1" t="s">
        <v>768</v>
      </c>
      <c r="C1" s="2" t="s">
        <v>1</v>
      </c>
      <c r="D1" s="1" t="s">
        <v>2</v>
      </c>
      <c r="E1" s="1" t="s">
        <v>28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7</v>
      </c>
      <c r="L1" s="19" t="s">
        <v>662</v>
      </c>
      <c r="M1" s="19" t="s">
        <v>663</v>
      </c>
      <c r="N1" s="19" t="s">
        <v>664</v>
      </c>
      <c r="O1" s="19" t="s">
        <v>665</v>
      </c>
      <c r="P1" s="1" t="s">
        <v>8</v>
      </c>
      <c r="Q1" s="1" t="s">
        <v>13</v>
      </c>
      <c r="R1" s="9" t="s">
        <v>9</v>
      </c>
      <c r="S1" s="1" t="s">
        <v>10</v>
      </c>
      <c r="T1" s="1" t="s">
        <v>11</v>
      </c>
      <c r="U1" s="1" t="s">
        <v>12</v>
      </c>
      <c r="V1" s="12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2" t="s">
        <v>24</v>
      </c>
      <c r="AB1" s="1" t="s">
        <v>15</v>
      </c>
      <c r="AC1" s="1" t="s">
        <v>16</v>
      </c>
    </row>
    <row r="2" spans="1:29" x14ac:dyDescent="0.25">
      <c r="A2" s="3">
        <v>4</v>
      </c>
      <c r="B2" s="3" t="s">
        <v>770</v>
      </c>
      <c r="C2" s="3" t="s">
        <v>32</v>
      </c>
      <c r="D2" s="3" t="s">
        <v>25</v>
      </c>
      <c r="E2" s="3">
        <v>0</v>
      </c>
      <c r="F2" s="3">
        <v>55045715615</v>
      </c>
      <c r="G2" s="3">
        <v>201</v>
      </c>
      <c r="H2" s="10" t="s">
        <v>372</v>
      </c>
      <c r="I2" s="3" t="s">
        <v>22</v>
      </c>
      <c r="J2" s="3">
        <v>212</v>
      </c>
      <c r="K2" s="3" t="s">
        <v>323</v>
      </c>
      <c r="L2" s="3">
        <f>VLOOKUP(K2,'Dados Veiculos'!$A$1:$E$136,2,0)</f>
        <v>0</v>
      </c>
      <c r="M2" s="3">
        <f>VLOOKUP(K2,'Dados Veiculos'!$A$1:$E$136,3,0)</f>
        <v>2019</v>
      </c>
      <c r="N2" s="3">
        <f>VLOOKUP(K2,'Dados Veiculos'!$A$1:$E$136,4,0)</f>
        <v>15814591</v>
      </c>
      <c r="O2" s="3" t="str">
        <f>VLOOKUP(K2,'Dados Veiculos'!$A$1:$E$136,5,0)</f>
        <v>0014664</v>
      </c>
      <c r="P2" s="3">
        <v>260</v>
      </c>
      <c r="Q2" s="3" t="s">
        <v>22</v>
      </c>
      <c r="R2" s="8">
        <v>6000</v>
      </c>
      <c r="S2" s="3">
        <v>1225</v>
      </c>
      <c r="T2" s="3">
        <v>271</v>
      </c>
      <c r="V2" s="14" t="s">
        <v>23</v>
      </c>
      <c r="W2" s="3">
        <v>15</v>
      </c>
      <c r="X2" s="3">
        <v>0</v>
      </c>
      <c r="Y2" s="3">
        <v>0.01</v>
      </c>
      <c r="Z2" s="16">
        <v>100</v>
      </c>
      <c r="AA2" s="13" t="s">
        <v>23</v>
      </c>
      <c r="AB2" s="3">
        <v>2</v>
      </c>
      <c r="AC2" s="3">
        <v>5</v>
      </c>
    </row>
    <row r="3" spans="1:29" x14ac:dyDescent="0.25">
      <c r="A3" s="3">
        <v>13</v>
      </c>
      <c r="B3" s="3" t="s">
        <v>770</v>
      </c>
      <c r="C3" s="3" t="s">
        <v>41</v>
      </c>
      <c r="D3" s="3" t="s">
        <v>25</v>
      </c>
      <c r="E3" s="3">
        <v>0</v>
      </c>
      <c r="F3" s="3">
        <v>32347243691</v>
      </c>
      <c r="G3" s="3">
        <v>201</v>
      </c>
      <c r="H3" s="10" t="s">
        <v>375</v>
      </c>
      <c r="I3" s="3">
        <v>80548105987</v>
      </c>
      <c r="J3" s="3">
        <v>213</v>
      </c>
      <c r="K3" s="3" t="s">
        <v>343</v>
      </c>
      <c r="L3" s="3" t="str">
        <f>VLOOKUP(K3,'Dados Veiculos'!$A$1:$E$136,2,0)</f>
        <v>QEJ1954</v>
      </c>
      <c r="M3" s="3">
        <f>VLOOKUP(K3,'Dados Veiculos'!$A$1:$E$136,3,0)</f>
        <v>2019</v>
      </c>
      <c r="N3" s="3">
        <f>VLOOKUP(K3,'Dados Veiculos'!$A$1:$E$136,4,0)</f>
        <v>48006555</v>
      </c>
      <c r="O3" s="3" t="str">
        <f>VLOOKUP(K3,'Dados Veiculos'!$A$1:$E$136,5,0)</f>
        <v>0021113</v>
      </c>
      <c r="P3" s="3">
        <v>261</v>
      </c>
      <c r="Q3" s="3" t="s">
        <v>22</v>
      </c>
      <c r="R3" s="8">
        <v>2700</v>
      </c>
      <c r="S3" s="3">
        <v>1226</v>
      </c>
      <c r="T3" s="3">
        <v>270</v>
      </c>
      <c r="V3" s="14" t="s">
        <v>23</v>
      </c>
      <c r="W3" s="3">
        <v>9</v>
      </c>
      <c r="X3" s="3">
        <v>0</v>
      </c>
      <c r="Y3" s="3">
        <v>0.5</v>
      </c>
      <c r="Z3" s="16">
        <v>100</v>
      </c>
      <c r="AA3" s="13" t="s">
        <v>23</v>
      </c>
      <c r="AB3" s="3">
        <v>1</v>
      </c>
      <c r="AC3" s="3">
        <v>5</v>
      </c>
    </row>
    <row r="4" spans="1:29" x14ac:dyDescent="0.25">
      <c r="A4" s="3">
        <v>24</v>
      </c>
      <c r="B4" s="3" t="s">
        <v>770</v>
      </c>
      <c r="C4" s="3" t="s">
        <v>52</v>
      </c>
      <c r="D4" s="3" t="s">
        <v>25</v>
      </c>
      <c r="E4" s="3">
        <v>0</v>
      </c>
      <c r="F4" s="3">
        <v>33260293817</v>
      </c>
      <c r="G4" s="3">
        <v>201</v>
      </c>
      <c r="H4" s="10" t="s">
        <v>380</v>
      </c>
      <c r="I4" s="3" t="s">
        <v>22</v>
      </c>
      <c r="J4" s="3">
        <v>213</v>
      </c>
      <c r="K4" s="3" t="s">
        <v>330</v>
      </c>
      <c r="L4" s="3">
        <f>VLOOKUP(K4,'Dados Veiculos'!$A$1:$E$136,2,0)</f>
        <v>0</v>
      </c>
      <c r="M4" s="3">
        <f>VLOOKUP(K4,'Dados Veiculos'!$A$1:$E$136,3,0)</f>
        <v>2020</v>
      </c>
      <c r="N4" s="3">
        <f>VLOOKUP(K4,'Dados Veiculos'!$A$1:$E$136,4,0)</f>
        <v>40043230</v>
      </c>
      <c r="O4" s="3" t="str">
        <f>VLOOKUP(K4,'Dados Veiculos'!$A$1:$E$136,5,0)</f>
        <v>0252751</v>
      </c>
      <c r="P4" s="3">
        <v>260</v>
      </c>
      <c r="Q4" s="3" t="s">
        <v>22</v>
      </c>
      <c r="R4" s="3" t="s">
        <v>200</v>
      </c>
      <c r="S4" s="3">
        <v>1229</v>
      </c>
      <c r="T4" s="3">
        <v>271</v>
      </c>
      <c r="V4" s="14" t="s">
        <v>23</v>
      </c>
      <c r="W4" s="3">
        <v>20</v>
      </c>
      <c r="X4" s="3">
        <v>0</v>
      </c>
      <c r="Y4" s="3">
        <v>6.2</v>
      </c>
      <c r="Z4" s="16">
        <v>100</v>
      </c>
      <c r="AA4" s="13" t="s">
        <v>23</v>
      </c>
      <c r="AB4" s="3">
        <v>2</v>
      </c>
      <c r="AC4" s="3">
        <v>2</v>
      </c>
    </row>
    <row r="5" spans="1:29" x14ac:dyDescent="0.25">
      <c r="A5" s="3">
        <v>46</v>
      </c>
      <c r="B5" s="3" t="s">
        <v>770</v>
      </c>
      <c r="C5" s="3" t="s">
        <v>74</v>
      </c>
      <c r="D5" s="3" t="s">
        <v>25</v>
      </c>
      <c r="E5" s="3">
        <v>0</v>
      </c>
      <c r="F5" s="3">
        <v>669362506</v>
      </c>
      <c r="G5" s="3">
        <v>201</v>
      </c>
      <c r="H5" s="10" t="s">
        <v>392</v>
      </c>
      <c r="I5" s="3" t="s">
        <v>22</v>
      </c>
      <c r="J5" s="3">
        <v>214</v>
      </c>
      <c r="K5" s="3" t="s">
        <v>269</v>
      </c>
      <c r="L5" s="3" t="str">
        <f>VLOOKUP(K5,'Dados Veiculos'!$A$1:$E$136,2,0)</f>
        <v>PRZ1711</v>
      </c>
      <c r="M5" s="3">
        <f>VLOOKUP(K5,'Dados Veiculos'!$A$1:$E$136,3,0)</f>
        <v>2019</v>
      </c>
      <c r="N5" s="3">
        <f>VLOOKUP(K5,'Dados Veiculos'!$A$1:$E$136,4,0)</f>
        <v>17805878</v>
      </c>
      <c r="O5" s="3" t="str">
        <f>VLOOKUP(K5,'Dados Veiculos'!$A$1:$E$136,5,0)</f>
        <v>0044393</v>
      </c>
      <c r="P5" s="3">
        <v>261</v>
      </c>
      <c r="Q5" s="3" t="s">
        <v>22</v>
      </c>
      <c r="R5" s="8">
        <v>9900</v>
      </c>
      <c r="S5" s="3">
        <v>1226</v>
      </c>
      <c r="T5" s="3">
        <v>270</v>
      </c>
      <c r="V5" s="14" t="s">
        <v>23</v>
      </c>
      <c r="W5" s="3">
        <v>8</v>
      </c>
      <c r="X5" s="3">
        <v>0</v>
      </c>
      <c r="Y5" s="3">
        <v>5.6</v>
      </c>
      <c r="Z5" s="16">
        <v>100</v>
      </c>
      <c r="AA5" s="13" t="s">
        <v>23</v>
      </c>
      <c r="AB5" s="3">
        <v>1</v>
      </c>
      <c r="AC5" s="3">
        <v>10</v>
      </c>
    </row>
    <row r="6" spans="1:29" x14ac:dyDescent="0.25">
      <c r="A6" s="3">
        <v>81</v>
      </c>
      <c r="B6" s="3" t="s">
        <v>770</v>
      </c>
      <c r="C6" s="3" t="s">
        <v>109</v>
      </c>
      <c r="D6" s="3" t="s">
        <v>25</v>
      </c>
      <c r="E6" s="3">
        <v>0</v>
      </c>
      <c r="F6" s="3">
        <v>14783720959</v>
      </c>
      <c r="G6" s="3">
        <v>202</v>
      </c>
      <c r="H6" s="10" t="s">
        <v>405</v>
      </c>
      <c r="I6" s="3" t="s">
        <v>22</v>
      </c>
      <c r="J6" s="3">
        <v>213</v>
      </c>
      <c r="K6" s="3" t="s">
        <v>257</v>
      </c>
      <c r="L6" s="3" t="str">
        <f>VLOOKUP(K6,'Dados Veiculos'!$A$1:$E$136,2,0)</f>
        <v>KZM9F50</v>
      </c>
      <c r="M6" s="3">
        <f>VLOOKUP(K6,'Dados Veiculos'!$A$1:$E$136,3,0)</f>
        <v>2019</v>
      </c>
      <c r="N6" s="3">
        <f>VLOOKUP(K6,'Dados Veiculos'!$A$1:$E$136,4,0)</f>
        <v>38051035</v>
      </c>
      <c r="O6" s="3" t="str">
        <f>VLOOKUP(K6,'Dados Veiculos'!$A$1:$E$136,5,0)</f>
        <v>0242349</v>
      </c>
      <c r="P6" s="3">
        <v>260</v>
      </c>
      <c r="Q6" s="3" t="s">
        <v>22</v>
      </c>
      <c r="R6" s="3" t="s">
        <v>23</v>
      </c>
      <c r="S6" s="3">
        <v>1225</v>
      </c>
      <c r="T6" s="3">
        <v>270</v>
      </c>
      <c r="V6" s="14" t="s">
        <v>23</v>
      </c>
      <c r="W6" s="3">
        <v>1</v>
      </c>
      <c r="X6" s="3">
        <v>0</v>
      </c>
      <c r="Y6" s="3">
        <v>8.1</v>
      </c>
      <c r="Z6" s="16">
        <v>110</v>
      </c>
      <c r="AA6" s="13" t="s">
        <v>200</v>
      </c>
      <c r="AB6" s="3">
        <v>2</v>
      </c>
      <c r="AC6" s="3">
        <v>2</v>
      </c>
    </row>
    <row r="7" spans="1:29" x14ac:dyDescent="0.25">
      <c r="A7" s="3">
        <v>108</v>
      </c>
      <c r="B7" s="3" t="s">
        <v>770</v>
      </c>
      <c r="C7" s="3" t="s">
        <v>136</v>
      </c>
      <c r="D7" s="3" t="s">
        <v>25</v>
      </c>
      <c r="E7" s="3">
        <v>0</v>
      </c>
      <c r="F7" s="3">
        <v>11794179844</v>
      </c>
      <c r="G7" s="3">
        <v>202</v>
      </c>
      <c r="H7" s="10" t="s">
        <v>414</v>
      </c>
      <c r="I7" s="3" t="s">
        <v>22</v>
      </c>
      <c r="J7" s="3">
        <v>212</v>
      </c>
      <c r="K7" s="3" t="s">
        <v>332</v>
      </c>
      <c r="L7" s="3" t="str">
        <f>VLOOKUP(K7,'Dados Veiculos'!$A$1:$E$136,2,0)</f>
        <v>ESY3228</v>
      </c>
      <c r="M7" s="3">
        <f>VLOOKUP(K7,'Dados Veiculos'!$A$1:$E$136,3,0)</f>
        <v>2019</v>
      </c>
      <c r="N7" s="3">
        <f>VLOOKUP(K7,'Dados Veiculos'!$A$1:$E$136,4,0)</f>
        <v>4044848</v>
      </c>
      <c r="O7" s="3" t="str">
        <f>VLOOKUP(K7,'Dados Veiculos'!$A$1:$E$136,5,0)</f>
        <v>0082252</v>
      </c>
      <c r="P7" s="3">
        <v>261</v>
      </c>
      <c r="Q7" s="3" t="s">
        <v>22</v>
      </c>
      <c r="R7" s="3" t="s">
        <v>23</v>
      </c>
      <c r="S7" s="3">
        <v>1227</v>
      </c>
      <c r="T7" s="3">
        <v>270</v>
      </c>
      <c r="V7" s="14" t="s">
        <v>22</v>
      </c>
      <c r="W7" s="3">
        <v>1</v>
      </c>
      <c r="X7" s="3">
        <v>0</v>
      </c>
      <c r="Y7" s="3">
        <v>2.2000000000000002</v>
      </c>
      <c r="Z7" s="16">
        <v>100</v>
      </c>
      <c r="AA7" s="13" t="s">
        <v>23</v>
      </c>
      <c r="AB7" s="3">
        <v>2</v>
      </c>
      <c r="AC7" s="3">
        <v>8</v>
      </c>
    </row>
    <row r="8" spans="1:29" x14ac:dyDescent="0.25">
      <c r="A8" s="3">
        <v>113</v>
      </c>
      <c r="B8" s="3" t="s">
        <v>770</v>
      </c>
      <c r="C8" s="3" t="s">
        <v>141</v>
      </c>
      <c r="D8" s="3" t="s">
        <v>25</v>
      </c>
      <c r="E8" s="3">
        <v>0</v>
      </c>
      <c r="F8" s="3">
        <v>97116874020</v>
      </c>
      <c r="G8" s="3">
        <v>202</v>
      </c>
      <c r="H8" s="10" t="s">
        <v>418</v>
      </c>
      <c r="I8" s="3" t="s">
        <v>22</v>
      </c>
      <c r="J8" s="3">
        <v>212</v>
      </c>
      <c r="K8" s="3" t="s">
        <v>298</v>
      </c>
      <c r="L8" s="3" t="str">
        <f>VLOOKUP(K8,'Dados Veiculos'!$A$1:$E$136,2,0)</f>
        <v>BBX1114</v>
      </c>
      <c r="M8" s="3">
        <f>VLOOKUP(K8,'Dados Veiculos'!$A$1:$E$136,3,0)</f>
        <v>2019</v>
      </c>
      <c r="N8" s="3">
        <f>VLOOKUP(K8,'Dados Veiculos'!$A$1:$E$136,4,0)</f>
        <v>6815434</v>
      </c>
      <c r="O8" s="3" t="str">
        <f>VLOOKUP(K8,'Dados Veiculos'!$A$1:$E$136,5,0)</f>
        <v>0092169</v>
      </c>
      <c r="P8" s="3">
        <v>261</v>
      </c>
      <c r="Q8" s="3" t="s">
        <v>22</v>
      </c>
      <c r="R8" s="5">
        <v>8436</v>
      </c>
      <c r="S8" s="3">
        <v>1225</v>
      </c>
      <c r="T8" s="3">
        <v>270</v>
      </c>
      <c r="U8" s="7"/>
      <c r="V8" s="14" t="s">
        <v>23</v>
      </c>
      <c r="W8" s="3">
        <v>1</v>
      </c>
      <c r="X8" s="3">
        <v>0</v>
      </c>
      <c r="Y8" s="3">
        <v>29.4</v>
      </c>
      <c r="Z8" s="16">
        <v>105</v>
      </c>
      <c r="AA8" s="13" t="s">
        <v>23</v>
      </c>
      <c r="AB8" s="3">
        <v>1</v>
      </c>
      <c r="AC8" s="3">
        <v>8</v>
      </c>
    </row>
    <row r="9" spans="1:29" x14ac:dyDescent="0.25">
      <c r="A9" s="3">
        <v>120</v>
      </c>
      <c r="B9" s="3" t="s">
        <v>770</v>
      </c>
      <c r="C9" s="3" t="s">
        <v>148</v>
      </c>
      <c r="D9" s="3" t="s">
        <v>25</v>
      </c>
      <c r="E9" s="3">
        <v>0</v>
      </c>
      <c r="F9" s="3">
        <v>57990441691</v>
      </c>
      <c r="G9" s="3">
        <v>201</v>
      </c>
      <c r="H9" s="10" t="s">
        <v>420</v>
      </c>
      <c r="I9" s="3" t="s">
        <v>22</v>
      </c>
      <c r="J9" s="3">
        <v>212</v>
      </c>
      <c r="K9" s="3" t="s">
        <v>362</v>
      </c>
      <c r="L9" s="3">
        <f>VLOOKUP(K9,'Dados Veiculos'!$A$1:$E$136,2,0)</f>
        <v>0</v>
      </c>
      <c r="M9" s="3">
        <f>VLOOKUP(K9,'Dados Veiculos'!$A$1:$E$136,3,0)</f>
        <v>2019</v>
      </c>
      <c r="N9" s="3">
        <f>VLOOKUP(K9,'Dados Veiculos'!$A$1:$E$136,4,0)</f>
        <v>52129020</v>
      </c>
      <c r="O9" s="3" t="str">
        <f>VLOOKUP(K9,'Dados Veiculos'!$A$1:$E$136,5,0)</f>
        <v>0291269</v>
      </c>
      <c r="P9" s="3">
        <v>261</v>
      </c>
      <c r="Q9" s="3" t="s">
        <v>22</v>
      </c>
      <c r="R9" s="3" t="s">
        <v>23</v>
      </c>
      <c r="S9" s="3">
        <v>1228</v>
      </c>
      <c r="T9" s="3">
        <v>271</v>
      </c>
      <c r="V9" s="14" t="s">
        <v>22</v>
      </c>
      <c r="W9" s="3">
        <v>17</v>
      </c>
      <c r="X9" s="3">
        <v>0</v>
      </c>
      <c r="Y9" s="3">
        <v>10.199999999999999</v>
      </c>
      <c r="Z9" s="16">
        <v>105</v>
      </c>
      <c r="AA9" s="13" t="s">
        <v>200</v>
      </c>
      <c r="AB9" s="3">
        <v>2</v>
      </c>
      <c r="AC9" s="3">
        <v>8</v>
      </c>
    </row>
    <row r="10" spans="1:29" x14ac:dyDescent="0.25">
      <c r="A10" s="3">
        <v>142</v>
      </c>
      <c r="B10" s="3" t="s">
        <v>770</v>
      </c>
      <c r="C10" s="3" t="s">
        <v>170</v>
      </c>
      <c r="D10" s="3" t="s">
        <v>25</v>
      </c>
      <c r="E10" s="3">
        <v>0</v>
      </c>
      <c r="F10" s="3">
        <v>24210803987</v>
      </c>
      <c r="G10" s="3">
        <v>201</v>
      </c>
      <c r="H10" s="10" t="s">
        <v>428</v>
      </c>
      <c r="I10" s="3" t="s">
        <v>22</v>
      </c>
      <c r="J10" s="3">
        <v>214</v>
      </c>
      <c r="K10" s="3" t="s">
        <v>337</v>
      </c>
      <c r="L10" s="3" t="str">
        <f>VLOOKUP(K10,'Dados Veiculos'!$A$1:$E$136,2,0)</f>
        <v>QIW0553</v>
      </c>
      <c r="M10" s="3">
        <f>VLOOKUP(K10,'Dados Veiculos'!$A$1:$E$136,3,0)</f>
        <v>2019</v>
      </c>
      <c r="N10" s="3">
        <f>VLOOKUP(K10,'Dados Veiculos'!$A$1:$E$136,4,0)</f>
        <v>38802634</v>
      </c>
      <c r="O10" s="3" t="str">
        <f>VLOOKUP(K10,'Dados Veiculos'!$A$1:$E$136,5,0)</f>
        <v>0241768</v>
      </c>
      <c r="P10" s="3">
        <v>260</v>
      </c>
      <c r="Q10" s="3" t="s">
        <v>22</v>
      </c>
      <c r="R10" s="8">
        <v>2200</v>
      </c>
      <c r="S10" s="3">
        <v>1229</v>
      </c>
      <c r="T10" s="3">
        <v>271</v>
      </c>
      <c r="V10" s="14" t="s">
        <v>23</v>
      </c>
      <c r="W10" s="3">
        <v>18</v>
      </c>
      <c r="X10" s="3">
        <v>0</v>
      </c>
      <c r="Y10" s="3">
        <v>22.63</v>
      </c>
      <c r="Z10" s="16">
        <v>100</v>
      </c>
      <c r="AA10" s="13" t="s">
        <v>23</v>
      </c>
      <c r="AB10" s="3">
        <v>1</v>
      </c>
      <c r="AC10" s="3">
        <v>3</v>
      </c>
    </row>
  </sheetData>
  <autoFilter ref="A1:AC10" xr:uid="{00000000-0009-0000-0000-000000000000}"/>
  <dataValidations count="2">
    <dataValidation type="list" allowBlank="1" showInputMessage="1" showErrorMessage="1" sqref="D2:D10" xr:uid="{00000000-0002-0000-0000-000000000000}">
      <formula1>#REF!</formula1>
    </dataValidation>
    <dataValidation type="list" allowBlank="1" showInputMessage="1" showErrorMessage="1" sqref="E2:E10 AB2:AC10 Z2:Z10 V2:W10 S2:T10 P2:Q10 J2:J10 G2:G10" xr:uid="{00000000-0002-0000-0000-000001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1"/>
  <sheetViews>
    <sheetView tabSelected="1" topLeftCell="D1" zoomScale="93" zoomScaleNormal="93" workbookViewId="0">
      <selection activeCell="F6" sqref="F6"/>
    </sheetView>
  </sheetViews>
  <sheetFormatPr defaultRowHeight="15" x14ac:dyDescent="0.25"/>
  <cols>
    <col min="1" max="1" width="5.7109375" style="3" bestFit="1" customWidth="1"/>
    <col min="2" max="2" width="12" style="3" bestFit="1" customWidth="1"/>
    <col min="3" max="3" width="96" style="3" bestFit="1" customWidth="1"/>
    <col min="4" max="4" width="17.28515625" style="3" bestFit="1" customWidth="1"/>
    <col min="5" max="5" width="9.42578125" style="3" bestFit="1" customWidth="1"/>
    <col min="6" max="6" width="21.28515625" style="3" bestFit="1" customWidth="1"/>
    <col min="7" max="7" width="7.85546875" style="3" bestFit="1" customWidth="1"/>
    <col min="8" max="8" width="14.85546875" style="4" bestFit="1" customWidth="1"/>
    <col min="9" max="9" width="23.28515625" style="3" bestFit="1" customWidth="1"/>
    <col min="10" max="10" width="23.140625" style="3" bestFit="1" customWidth="1"/>
    <col min="11" max="11" width="21.28515625" style="3" bestFit="1" customWidth="1"/>
    <col min="12" max="15" width="21.28515625" style="3" customWidth="1"/>
    <col min="16" max="16" width="31.42578125" style="3" bestFit="1" customWidth="1"/>
    <col min="17" max="17" width="9" style="3" bestFit="1" customWidth="1"/>
    <col min="18" max="18" width="13" style="3" bestFit="1" customWidth="1"/>
    <col min="19" max="19" width="45.85546875" style="3" bestFit="1" customWidth="1"/>
    <col min="20" max="20" width="21.85546875" style="3" bestFit="1" customWidth="1"/>
    <col min="21" max="21" width="25.42578125" style="3" bestFit="1" customWidth="1"/>
    <col min="22" max="22" width="20.5703125" style="3" bestFit="1" customWidth="1"/>
    <col min="23" max="23" width="6.85546875" style="3" bestFit="1" customWidth="1"/>
    <col min="24" max="24" width="10" style="3" bestFit="1" customWidth="1"/>
    <col min="25" max="25" width="12.140625" style="3" bestFit="1" customWidth="1"/>
    <col min="26" max="26" width="14.140625" style="3" bestFit="1" customWidth="1"/>
    <col min="27" max="27" width="18" style="3" bestFit="1" customWidth="1"/>
    <col min="28" max="28" width="17.85546875" style="3" bestFit="1" customWidth="1"/>
    <col min="29" max="29" width="10.85546875" style="3" bestFit="1" customWidth="1"/>
    <col min="30" max="16384" width="9.140625" style="3"/>
  </cols>
  <sheetData>
    <row r="1" spans="1:29" customFormat="1" x14ac:dyDescent="0.25">
      <c r="A1" s="1" t="s">
        <v>0</v>
      </c>
      <c r="B1" s="1" t="s">
        <v>768</v>
      </c>
      <c r="C1" s="2" t="s">
        <v>1</v>
      </c>
      <c r="D1" s="1" t="s">
        <v>2</v>
      </c>
      <c r="E1" s="1" t="s">
        <v>28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7</v>
      </c>
      <c r="L1" s="19" t="s">
        <v>662</v>
      </c>
      <c r="M1" s="19" t="s">
        <v>663</v>
      </c>
      <c r="N1" s="19" t="s">
        <v>664</v>
      </c>
      <c r="O1" s="19" t="s">
        <v>665</v>
      </c>
      <c r="P1" s="1" t="s">
        <v>8</v>
      </c>
      <c r="Q1" s="1" t="s">
        <v>13</v>
      </c>
      <c r="R1" s="9" t="s">
        <v>9</v>
      </c>
      <c r="S1" s="1" t="s">
        <v>10</v>
      </c>
      <c r="T1" s="1" t="s">
        <v>11</v>
      </c>
      <c r="U1" s="1" t="s">
        <v>12</v>
      </c>
      <c r="V1" s="12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2" t="s">
        <v>24</v>
      </c>
      <c r="AB1" s="1" t="s">
        <v>15</v>
      </c>
      <c r="AC1" s="1" t="s">
        <v>16</v>
      </c>
    </row>
    <row r="2" spans="1:29" x14ac:dyDescent="0.25">
      <c r="A2" s="3">
        <v>1</v>
      </c>
      <c r="B2" s="3" t="s">
        <v>770</v>
      </c>
      <c r="C2" s="3" t="s">
        <v>29</v>
      </c>
      <c r="D2" s="3" t="s">
        <v>25</v>
      </c>
      <c r="E2" s="3">
        <v>0</v>
      </c>
      <c r="F2" s="3">
        <v>9621579708</v>
      </c>
      <c r="G2" s="3" t="s">
        <v>771</v>
      </c>
      <c r="H2" s="10" t="s">
        <v>371</v>
      </c>
      <c r="I2" s="3" t="s">
        <v>22</v>
      </c>
      <c r="J2" s="3">
        <v>210</v>
      </c>
      <c r="K2" s="3" t="s">
        <v>318</v>
      </c>
      <c r="L2" s="3" t="str">
        <f>VLOOKUP(K2,'Dados Veiculos'!$A$1:$E$136,2,0)</f>
        <v>PCM0966</v>
      </c>
      <c r="M2" s="3">
        <f>VLOOKUP(K2,'Dados Veiculos'!$A$1:$E$136,3,0)</f>
        <v>2015</v>
      </c>
      <c r="N2" s="3">
        <f>VLOOKUP(K2,'Dados Veiculos'!$A$1:$E$136,4,0)</f>
        <v>17804001</v>
      </c>
      <c r="O2" s="3" t="str">
        <f>VLOOKUP(K2,'Dados Veiculos'!$A$1:$E$136,5,0)</f>
        <v>0044326</v>
      </c>
      <c r="P2" s="3">
        <v>261</v>
      </c>
      <c r="Q2" s="3" t="s">
        <v>23</v>
      </c>
      <c r="R2" s="3" t="s">
        <v>23</v>
      </c>
      <c r="S2" s="3">
        <v>1227</v>
      </c>
      <c r="T2" s="3">
        <v>270</v>
      </c>
      <c r="U2" s="15" t="s">
        <v>440</v>
      </c>
      <c r="V2" s="14" t="s">
        <v>23</v>
      </c>
      <c r="W2" s="3">
        <v>17</v>
      </c>
      <c r="X2" s="3">
        <v>0</v>
      </c>
      <c r="Y2" s="3">
        <v>5.25</v>
      </c>
      <c r="Z2" s="16">
        <v>100</v>
      </c>
      <c r="AA2" s="13" t="s">
        <v>23</v>
      </c>
      <c r="AB2" s="3">
        <v>2</v>
      </c>
      <c r="AC2" s="3">
        <v>1</v>
      </c>
    </row>
    <row r="3" spans="1:29" x14ac:dyDescent="0.25">
      <c r="A3" s="14">
        <v>7</v>
      </c>
      <c r="B3" s="14" t="s">
        <v>769</v>
      </c>
      <c r="C3" s="14" t="s">
        <v>35</v>
      </c>
      <c r="D3" s="14" t="s">
        <v>25</v>
      </c>
      <c r="E3" s="14">
        <v>0</v>
      </c>
      <c r="F3" s="14">
        <v>85493120615</v>
      </c>
      <c r="G3" s="14" t="s">
        <v>772</v>
      </c>
      <c r="H3" s="17" t="s">
        <v>373</v>
      </c>
      <c r="I3" s="14" t="s">
        <v>22</v>
      </c>
      <c r="J3" s="14">
        <v>214</v>
      </c>
      <c r="K3" s="14" t="s">
        <v>322</v>
      </c>
      <c r="L3" s="14" t="e">
        <f>VLOOKUP(K3,'Dados Veiculos'!$A$1:$E$136,2,0)</f>
        <v>#N/A</v>
      </c>
      <c r="M3" s="14" t="e">
        <f>VLOOKUP(K3,'Dados Veiculos'!$A$1:$E$136,3,0)</f>
        <v>#N/A</v>
      </c>
      <c r="N3" s="14" t="e">
        <f>VLOOKUP(K3,'Dados Veiculos'!$A$1:$E$136,4,0)</f>
        <v>#N/A</v>
      </c>
      <c r="O3" s="14" t="e">
        <f>VLOOKUP(K3,'Dados Veiculos'!$A$1:$E$136,5,0)</f>
        <v>#N/A</v>
      </c>
      <c r="P3" s="14">
        <v>261</v>
      </c>
      <c r="Q3" s="14" t="s">
        <v>23</v>
      </c>
      <c r="R3" s="14" t="s">
        <v>23</v>
      </c>
      <c r="S3" s="14">
        <v>1225</v>
      </c>
      <c r="T3" s="14">
        <v>271</v>
      </c>
      <c r="U3" s="14"/>
      <c r="V3" s="14" t="s">
        <v>23</v>
      </c>
      <c r="W3" s="14">
        <v>13</v>
      </c>
      <c r="X3" s="14">
        <v>0</v>
      </c>
      <c r="Y3" s="14">
        <v>30</v>
      </c>
      <c r="Z3" s="20">
        <v>100</v>
      </c>
      <c r="AA3" s="13" t="s">
        <v>23</v>
      </c>
      <c r="AB3" s="14">
        <v>2</v>
      </c>
      <c r="AC3" s="14">
        <v>9</v>
      </c>
    </row>
    <row r="4" spans="1:29" x14ac:dyDescent="0.25">
      <c r="A4" s="3">
        <v>10</v>
      </c>
      <c r="B4" s="3" t="s">
        <v>770</v>
      </c>
      <c r="C4" s="3" t="s">
        <v>38</v>
      </c>
      <c r="D4" s="3" t="s">
        <v>25</v>
      </c>
      <c r="E4" s="3">
        <v>0</v>
      </c>
      <c r="F4" s="3">
        <v>94546894953</v>
      </c>
      <c r="G4" s="3" t="s">
        <v>771</v>
      </c>
      <c r="H4" s="10" t="s">
        <v>374</v>
      </c>
      <c r="I4" s="3" t="s">
        <v>201</v>
      </c>
      <c r="J4" s="3">
        <v>213</v>
      </c>
      <c r="K4" s="3" t="s">
        <v>320</v>
      </c>
      <c r="L4" s="3" t="str">
        <f>VLOOKUP(K4,'Dados Veiculos'!$A$1:$E$136,2,0)</f>
        <v>KRZ5361</v>
      </c>
      <c r="M4" s="3">
        <f>VLOOKUP(K4,'Dados Veiculos'!$A$1:$E$136,3,0)</f>
        <v>2018</v>
      </c>
      <c r="N4" s="3">
        <f>VLOOKUP(K4,'Dados Veiculos'!$A$1:$E$136,4,0)</f>
        <v>48800567</v>
      </c>
      <c r="O4" s="3" t="str">
        <f>VLOOKUP(K4,'Dados Veiculos'!$A$1:$E$136,5,0)</f>
        <v>0021156</v>
      </c>
      <c r="P4" s="3">
        <v>260</v>
      </c>
      <c r="Q4" s="3" t="s">
        <v>23</v>
      </c>
      <c r="R4" s="3" t="s">
        <v>23</v>
      </c>
      <c r="S4" s="3">
        <v>1225</v>
      </c>
      <c r="T4" s="3">
        <v>271</v>
      </c>
      <c r="V4" s="14" t="s">
        <v>23</v>
      </c>
      <c r="W4" s="3">
        <v>5</v>
      </c>
      <c r="X4" s="3">
        <v>0</v>
      </c>
      <c r="Y4" s="3">
        <v>12.5</v>
      </c>
      <c r="Z4" s="16">
        <v>90</v>
      </c>
      <c r="AA4" s="13" t="s">
        <v>23</v>
      </c>
      <c r="AB4" s="3">
        <v>1</v>
      </c>
      <c r="AC4" s="3">
        <v>4</v>
      </c>
    </row>
    <row r="5" spans="1:29" x14ac:dyDescent="0.25">
      <c r="A5" s="3">
        <v>16</v>
      </c>
      <c r="B5" s="3" t="s">
        <v>770</v>
      </c>
      <c r="C5" s="3" t="s">
        <v>44</v>
      </c>
      <c r="D5" s="3" t="s">
        <v>25</v>
      </c>
      <c r="E5" s="3">
        <v>0</v>
      </c>
      <c r="F5" s="3">
        <v>66803470415</v>
      </c>
      <c r="G5" s="3" t="s">
        <v>771</v>
      </c>
      <c r="H5" s="10" t="s">
        <v>376</v>
      </c>
      <c r="I5" s="3" t="s">
        <v>22</v>
      </c>
      <c r="J5" s="3">
        <v>213</v>
      </c>
      <c r="K5" s="3" t="s">
        <v>270</v>
      </c>
      <c r="L5" s="3" t="str">
        <f>VLOOKUP(K5,'Dados Veiculos'!$A$1:$E$136,2,0)</f>
        <v>GAL0932</v>
      </c>
      <c r="M5" s="3">
        <f>VLOOKUP(K5,'Dados Veiculos'!$A$1:$E$136,3,0)</f>
        <v>2018</v>
      </c>
      <c r="N5" s="3">
        <f>VLOOKUP(K5,'Dados Veiculos'!$A$1:$E$136,4,0)</f>
        <v>17815223</v>
      </c>
      <c r="O5" s="3" t="str">
        <f>VLOOKUP(K5,'Dados Veiculos'!$A$1:$E$136,5,0)</f>
        <v>0044733</v>
      </c>
      <c r="P5" s="3">
        <v>260</v>
      </c>
      <c r="Q5" s="3" t="s">
        <v>23</v>
      </c>
      <c r="R5" s="8">
        <v>1000</v>
      </c>
      <c r="S5" s="3">
        <v>1225</v>
      </c>
      <c r="T5" s="3">
        <v>272</v>
      </c>
      <c r="V5" s="14" t="s">
        <v>23</v>
      </c>
      <c r="W5" s="3">
        <v>24</v>
      </c>
      <c r="X5" s="3">
        <v>0</v>
      </c>
      <c r="Y5" s="3">
        <v>5.92</v>
      </c>
      <c r="Z5" s="16">
        <v>100</v>
      </c>
      <c r="AA5" s="13" t="s">
        <v>23</v>
      </c>
      <c r="AB5" s="3">
        <v>1</v>
      </c>
      <c r="AC5" s="3">
        <v>9</v>
      </c>
    </row>
    <row r="6" spans="1:29" x14ac:dyDescent="0.25">
      <c r="A6" s="14">
        <v>18</v>
      </c>
      <c r="B6" s="14" t="s">
        <v>769</v>
      </c>
      <c r="C6" s="14" t="s">
        <v>46</v>
      </c>
      <c r="D6" s="14" t="s">
        <v>25</v>
      </c>
      <c r="E6" s="14">
        <v>0</v>
      </c>
      <c r="F6" s="14">
        <v>755039300</v>
      </c>
      <c r="G6" s="14" t="s">
        <v>771</v>
      </c>
      <c r="H6" s="17" t="s">
        <v>377</v>
      </c>
      <c r="I6" s="14" t="s">
        <v>22</v>
      </c>
      <c r="J6" s="14">
        <v>210</v>
      </c>
      <c r="K6" s="14" t="s">
        <v>208</v>
      </c>
      <c r="L6" s="14" t="e">
        <f>VLOOKUP(K6,'Dados Veiculos'!$A$1:$E$136,2,0)</f>
        <v>#N/A</v>
      </c>
      <c r="M6" s="14" t="e">
        <f>VLOOKUP(K6,'Dados Veiculos'!$A$1:$E$136,3,0)</f>
        <v>#N/A</v>
      </c>
      <c r="N6" s="14" t="e">
        <f>VLOOKUP(K6,'Dados Veiculos'!$A$1:$E$136,4,0)</f>
        <v>#N/A</v>
      </c>
      <c r="O6" s="14" t="e">
        <f>VLOOKUP(K6,'Dados Veiculos'!$A$1:$E$136,5,0)</f>
        <v>#N/A</v>
      </c>
      <c r="P6" s="14">
        <v>261</v>
      </c>
      <c r="Q6" s="14" t="s">
        <v>23</v>
      </c>
      <c r="R6" s="14" t="s">
        <v>200</v>
      </c>
      <c r="S6" s="14">
        <v>1227</v>
      </c>
      <c r="T6" s="14">
        <v>271</v>
      </c>
      <c r="U6" s="14"/>
      <c r="V6" s="14" t="s">
        <v>23</v>
      </c>
      <c r="W6" s="14">
        <v>3</v>
      </c>
      <c r="X6" s="14">
        <v>0</v>
      </c>
      <c r="Y6" s="14">
        <v>30</v>
      </c>
      <c r="Z6" s="20">
        <v>100</v>
      </c>
      <c r="AA6" s="13" t="s">
        <v>23</v>
      </c>
      <c r="AB6" s="14">
        <v>2</v>
      </c>
      <c r="AC6" s="14">
        <v>5</v>
      </c>
    </row>
    <row r="7" spans="1:29" x14ac:dyDescent="0.25">
      <c r="A7" s="3">
        <v>21</v>
      </c>
      <c r="B7" s="3" t="s">
        <v>770</v>
      </c>
      <c r="C7" s="3" t="s">
        <v>49</v>
      </c>
      <c r="D7" s="3" t="s">
        <v>25</v>
      </c>
      <c r="E7" s="3">
        <v>0</v>
      </c>
      <c r="F7" s="3">
        <v>2253429600</v>
      </c>
      <c r="G7" s="3" t="s">
        <v>772</v>
      </c>
      <c r="H7" s="10" t="s">
        <v>378</v>
      </c>
      <c r="I7" s="3" t="s">
        <v>22</v>
      </c>
      <c r="J7" s="3">
        <v>213</v>
      </c>
      <c r="K7" s="3" t="s">
        <v>211</v>
      </c>
      <c r="L7" s="3" t="str">
        <f>VLOOKUP(K7,'Dados Veiculos'!$A$1:$E$136,2,0)</f>
        <v>FQC7651</v>
      </c>
      <c r="M7" s="3">
        <f>VLOOKUP(K7,'Dados Veiculos'!$A$1:$E$136,3,0)</f>
        <v>2015</v>
      </c>
      <c r="N7" s="3">
        <f>VLOOKUP(K7,'Dados Veiculos'!$A$1:$E$136,4,0)</f>
        <v>21807591</v>
      </c>
      <c r="O7" s="3" t="str">
        <f>VLOOKUP(K7,'Dados Veiculos'!$A$1:$E$136,5,0)</f>
        <v>0151068</v>
      </c>
      <c r="P7" s="3">
        <v>260</v>
      </c>
      <c r="Q7" s="3" t="s">
        <v>23</v>
      </c>
      <c r="R7" s="3" t="s">
        <v>23</v>
      </c>
      <c r="S7" s="3">
        <v>1228</v>
      </c>
      <c r="T7" s="3">
        <v>272</v>
      </c>
      <c r="V7" s="14" t="s">
        <v>23</v>
      </c>
      <c r="W7" s="3">
        <v>8</v>
      </c>
      <c r="X7" s="3">
        <v>0</v>
      </c>
      <c r="Y7" s="3">
        <v>15</v>
      </c>
      <c r="Z7" s="16">
        <v>90</v>
      </c>
      <c r="AA7" s="13" t="s">
        <v>23</v>
      </c>
      <c r="AB7" s="3">
        <v>1</v>
      </c>
      <c r="AC7" s="3">
        <v>8</v>
      </c>
    </row>
    <row r="8" spans="1:29" x14ac:dyDescent="0.25">
      <c r="A8" s="3">
        <v>22</v>
      </c>
      <c r="B8" s="3" t="s">
        <v>770</v>
      </c>
      <c r="C8" s="3" t="s">
        <v>50</v>
      </c>
      <c r="D8" s="3" t="s">
        <v>25</v>
      </c>
      <c r="E8" s="3">
        <v>0</v>
      </c>
      <c r="F8" s="3">
        <v>70529493187</v>
      </c>
      <c r="G8" s="3" t="s">
        <v>771</v>
      </c>
      <c r="H8" s="10" t="s">
        <v>379</v>
      </c>
      <c r="I8" s="3" t="s">
        <v>22</v>
      </c>
      <c r="J8" s="3">
        <v>212</v>
      </c>
      <c r="K8" s="3" t="s">
        <v>326</v>
      </c>
      <c r="L8" s="3">
        <f>VLOOKUP(K8,'Dados Veiculos'!$A$1:$E$136,2,0)</f>
        <v>0</v>
      </c>
      <c r="M8" s="3">
        <f>VLOOKUP(K8,'Dados Veiculos'!$A$1:$E$136,3,0)</f>
        <v>2019</v>
      </c>
      <c r="N8" s="3">
        <f>VLOOKUP(K8,'Dados Veiculos'!$A$1:$E$136,4,0)</f>
        <v>17812145</v>
      </c>
      <c r="O8" s="3" t="str">
        <f>VLOOKUP(K8,'Dados Veiculos'!$A$1:$E$136,5,0)</f>
        <v>0044644</v>
      </c>
      <c r="P8" s="3">
        <v>260</v>
      </c>
      <c r="Q8" s="3" t="s">
        <v>23</v>
      </c>
      <c r="R8" s="3" t="s">
        <v>23</v>
      </c>
      <c r="S8" s="3">
        <v>1226</v>
      </c>
      <c r="T8" s="3">
        <v>272</v>
      </c>
      <c r="V8" s="14" t="s">
        <v>22</v>
      </c>
      <c r="W8" s="3">
        <v>23</v>
      </c>
      <c r="X8" s="3">
        <v>0</v>
      </c>
      <c r="Y8" s="3">
        <v>2.6</v>
      </c>
      <c r="Z8" s="16">
        <v>100</v>
      </c>
      <c r="AA8" s="13" t="s">
        <v>23</v>
      </c>
      <c r="AB8" s="3">
        <v>2</v>
      </c>
      <c r="AC8" s="3">
        <v>9</v>
      </c>
    </row>
    <row r="9" spans="1:29" x14ac:dyDescent="0.25">
      <c r="A9" s="3">
        <v>25</v>
      </c>
      <c r="B9" s="3" t="s">
        <v>770</v>
      </c>
      <c r="C9" s="3" t="s">
        <v>53</v>
      </c>
      <c r="D9" s="3" t="s">
        <v>25</v>
      </c>
      <c r="E9" s="3">
        <v>0</v>
      </c>
      <c r="F9" s="3">
        <v>68973888153</v>
      </c>
      <c r="G9" s="3" t="s">
        <v>771</v>
      </c>
      <c r="H9" s="10" t="s">
        <v>381</v>
      </c>
      <c r="I9" s="3" t="s">
        <v>22</v>
      </c>
      <c r="J9" s="3">
        <v>213</v>
      </c>
      <c r="K9" s="3" t="s">
        <v>346</v>
      </c>
      <c r="L9" s="3">
        <f>VLOOKUP(K9,'Dados Veiculos'!$A$1:$E$136,2,0)</f>
        <v>0</v>
      </c>
      <c r="M9" s="3">
        <f>VLOOKUP(K9,'Dados Veiculos'!$A$1:$E$136,3,0)</f>
        <v>2019</v>
      </c>
      <c r="N9" s="3">
        <f>VLOOKUP(K9,'Dados Veiculos'!$A$1:$E$136,4,0)</f>
        <v>51105597</v>
      </c>
      <c r="O9" s="3" t="str">
        <f>VLOOKUP(K9,'Dados Veiculos'!$A$1:$E$136,5,0)</f>
        <v>0054780</v>
      </c>
      <c r="P9" s="3">
        <v>261</v>
      </c>
      <c r="Q9" s="3" t="s">
        <v>23</v>
      </c>
      <c r="R9" s="3" t="s">
        <v>23</v>
      </c>
      <c r="S9" s="3">
        <v>1225</v>
      </c>
      <c r="T9" s="3">
        <v>270</v>
      </c>
      <c r="V9" s="14" t="s">
        <v>23</v>
      </c>
      <c r="W9" s="3">
        <v>19</v>
      </c>
      <c r="X9" s="3">
        <v>0</v>
      </c>
      <c r="Y9" s="3">
        <v>4.8</v>
      </c>
      <c r="Z9" s="16">
        <v>100</v>
      </c>
      <c r="AA9" s="13" t="s">
        <v>23</v>
      </c>
      <c r="AB9" s="3">
        <v>2</v>
      </c>
      <c r="AC9" s="3">
        <v>1</v>
      </c>
    </row>
    <row r="10" spans="1:29" x14ac:dyDescent="0.25">
      <c r="A10" s="3">
        <v>27</v>
      </c>
      <c r="B10" s="3" t="s">
        <v>770</v>
      </c>
      <c r="C10" s="3" t="s">
        <v>55</v>
      </c>
      <c r="D10" s="3" t="s">
        <v>25</v>
      </c>
      <c r="E10" s="3">
        <v>0</v>
      </c>
      <c r="F10" s="6">
        <v>2385450000175</v>
      </c>
      <c r="G10" s="3" t="s">
        <v>772</v>
      </c>
      <c r="H10" s="10" t="s">
        <v>382</v>
      </c>
      <c r="I10" s="3">
        <v>26280120813</v>
      </c>
      <c r="J10" s="3">
        <v>214</v>
      </c>
      <c r="K10" s="3" t="s">
        <v>229</v>
      </c>
      <c r="L10" s="3" t="str">
        <f>VLOOKUP(K10,'Dados Veiculos'!$A$1:$E$136,2,0)</f>
        <v>EBQ6207</v>
      </c>
      <c r="M10" s="3">
        <f>VLOOKUP(K10,'Dados Veiculos'!$A$1:$E$136,3,0)</f>
        <v>2008</v>
      </c>
      <c r="N10" s="3">
        <f>VLOOKUP(K10,'Dados Veiculos'!$A$1:$E$136,4,0)</f>
        <v>17083590</v>
      </c>
      <c r="O10" s="3" t="str">
        <f>VLOOKUP(K10,'Dados Veiculos'!$A$1:$E$136,5,0)</f>
        <v>0043249</v>
      </c>
      <c r="P10" s="3">
        <v>260</v>
      </c>
      <c r="Q10" s="3" t="s">
        <v>23</v>
      </c>
      <c r="R10" s="3" t="s">
        <v>23</v>
      </c>
      <c r="S10" s="3">
        <v>1225</v>
      </c>
      <c r="T10" s="3">
        <v>271</v>
      </c>
      <c r="V10" s="14" t="s">
        <v>23</v>
      </c>
      <c r="W10" s="3">
        <v>17</v>
      </c>
      <c r="X10" s="3">
        <v>0</v>
      </c>
      <c r="Y10" s="3">
        <v>28.5</v>
      </c>
      <c r="Z10" s="16">
        <v>105</v>
      </c>
      <c r="AA10" s="13" t="s">
        <v>23</v>
      </c>
      <c r="AB10" s="3">
        <v>2</v>
      </c>
      <c r="AC10" s="3">
        <v>4</v>
      </c>
    </row>
    <row r="11" spans="1:29" x14ac:dyDescent="0.25">
      <c r="A11" s="3">
        <v>28</v>
      </c>
      <c r="B11" s="3" t="s">
        <v>770</v>
      </c>
      <c r="C11" s="3" t="s">
        <v>56</v>
      </c>
      <c r="D11" s="3" t="s">
        <v>25</v>
      </c>
      <c r="E11" s="3">
        <v>0</v>
      </c>
      <c r="F11" s="3">
        <v>50706276787</v>
      </c>
      <c r="G11" s="3" t="s">
        <v>771</v>
      </c>
      <c r="H11" s="10" t="s">
        <v>383</v>
      </c>
      <c r="I11" s="3" t="s">
        <v>22</v>
      </c>
      <c r="J11" s="3">
        <v>210</v>
      </c>
      <c r="K11" s="3" t="s">
        <v>199</v>
      </c>
      <c r="L11" s="3" t="str">
        <f>VLOOKUP(K11,'Dados Veiculos'!$A$1:$E$136,2,0)</f>
        <v>EIK9675</v>
      </c>
      <c r="M11" s="3">
        <f>VLOOKUP(K11,'Dados Veiculos'!$A$1:$E$136,3,0)</f>
        <v>2010</v>
      </c>
      <c r="N11" s="3">
        <f>VLOOKUP(K11,'Dados Veiculos'!$A$1:$E$136,4,0)</f>
        <v>15053209</v>
      </c>
      <c r="O11" s="3" t="str">
        <f>VLOOKUP(K11,'Dados Veiculos'!$A$1:$E$136,5,0)</f>
        <v>0012424</v>
      </c>
      <c r="P11" s="3">
        <v>261</v>
      </c>
      <c r="Q11" s="3" t="s">
        <v>23</v>
      </c>
      <c r="R11" s="3" t="s">
        <v>23</v>
      </c>
      <c r="S11" s="3">
        <v>1229</v>
      </c>
      <c r="T11" s="3">
        <v>270</v>
      </c>
      <c r="U11" s="7"/>
      <c r="V11" s="14" t="s">
        <v>22</v>
      </c>
      <c r="W11" s="3">
        <v>0</v>
      </c>
      <c r="X11" s="3">
        <v>5</v>
      </c>
      <c r="Y11" s="3">
        <v>10</v>
      </c>
      <c r="Z11" s="16">
        <v>100</v>
      </c>
      <c r="AA11" s="13" t="s">
        <v>23</v>
      </c>
      <c r="AB11" s="3">
        <v>2</v>
      </c>
      <c r="AC11" s="3">
        <v>3</v>
      </c>
    </row>
    <row r="12" spans="1:29" x14ac:dyDescent="0.25">
      <c r="A12" s="3">
        <v>29</v>
      </c>
      <c r="B12" s="3" t="s">
        <v>770</v>
      </c>
      <c r="C12" s="3" t="s">
        <v>57</v>
      </c>
      <c r="D12" s="3" t="s">
        <v>25</v>
      </c>
      <c r="E12" s="3">
        <v>0</v>
      </c>
      <c r="F12" s="3">
        <v>33744343049</v>
      </c>
      <c r="G12" s="3" t="s">
        <v>771</v>
      </c>
      <c r="H12" s="10" t="s">
        <v>384</v>
      </c>
      <c r="I12" s="3" t="s">
        <v>22</v>
      </c>
      <c r="J12" s="3">
        <v>213</v>
      </c>
      <c r="K12" s="3" t="s">
        <v>348</v>
      </c>
      <c r="L12" s="3" t="str">
        <f>VLOOKUP(K12,'Dados Veiculos'!$A$1:$E$136,2,0)</f>
        <v>RGN4F69</v>
      </c>
      <c r="M12" s="3">
        <f>VLOOKUP(K12,'Dados Veiculos'!$A$1:$E$136,3,0)</f>
        <v>2019</v>
      </c>
      <c r="N12" s="3">
        <f>VLOOKUP(K12,'Dados Veiculos'!$A$1:$E$136,4,0)</f>
        <v>17803023</v>
      </c>
      <c r="O12" s="3" t="str">
        <f>VLOOKUP(K12,'Dados Veiculos'!$A$1:$E$136,5,0)</f>
        <v>0044253</v>
      </c>
      <c r="P12" s="3">
        <v>260</v>
      </c>
      <c r="Q12" s="3" t="s">
        <v>23</v>
      </c>
      <c r="R12" s="3" t="s">
        <v>23</v>
      </c>
      <c r="S12" s="3">
        <v>1228</v>
      </c>
      <c r="T12" s="3">
        <v>271</v>
      </c>
      <c r="U12" s="7"/>
      <c r="V12" s="14" t="s">
        <v>23</v>
      </c>
      <c r="W12" s="3">
        <v>24</v>
      </c>
      <c r="X12" s="3">
        <v>0</v>
      </c>
      <c r="Y12" s="3">
        <v>10</v>
      </c>
      <c r="Z12" s="16">
        <v>100</v>
      </c>
      <c r="AA12" s="13" t="s">
        <v>23</v>
      </c>
      <c r="AB12" s="3">
        <v>1</v>
      </c>
      <c r="AC12" s="3">
        <v>2</v>
      </c>
    </row>
    <row r="13" spans="1:29" x14ac:dyDescent="0.25">
      <c r="A13" s="3">
        <v>33</v>
      </c>
      <c r="B13" s="3" t="s">
        <v>770</v>
      </c>
      <c r="C13" s="3" t="s">
        <v>61</v>
      </c>
      <c r="D13" s="3" t="s">
        <v>25</v>
      </c>
      <c r="E13" s="3">
        <v>0</v>
      </c>
      <c r="F13" s="3">
        <v>3558956923</v>
      </c>
      <c r="G13" s="3" t="s">
        <v>771</v>
      </c>
      <c r="H13" s="11" t="s">
        <v>385</v>
      </c>
      <c r="I13" s="3" t="s">
        <v>201</v>
      </c>
      <c r="J13" s="3">
        <v>214</v>
      </c>
      <c r="K13" s="3" t="s">
        <v>350</v>
      </c>
      <c r="L13" s="3">
        <f>VLOOKUP(K13,'Dados Veiculos'!$A$1:$E$136,2,0)</f>
        <v>0</v>
      </c>
      <c r="M13" s="3">
        <f>VLOOKUP(K13,'Dados Veiculos'!$A$1:$E$136,3,0)</f>
        <v>2019</v>
      </c>
      <c r="N13" s="3">
        <f>VLOOKUP(K13,'Dados Veiculos'!$A$1:$E$136,4,0)</f>
        <v>51226698</v>
      </c>
      <c r="O13" s="3" t="str">
        <f>VLOOKUP(K13,'Dados Veiculos'!$A$1:$E$136,5,0)</f>
        <v>0054810</v>
      </c>
      <c r="P13" s="3">
        <v>261</v>
      </c>
      <c r="Q13" s="3" t="s">
        <v>23</v>
      </c>
      <c r="R13" s="3" t="s">
        <v>23</v>
      </c>
      <c r="S13" s="3">
        <v>1228</v>
      </c>
      <c r="T13" s="3">
        <v>272</v>
      </c>
      <c r="V13" s="14" t="s">
        <v>23</v>
      </c>
      <c r="W13" s="3">
        <v>19</v>
      </c>
      <c r="X13" s="3">
        <v>0</v>
      </c>
      <c r="Y13" s="3">
        <v>5.8</v>
      </c>
      <c r="Z13" s="16">
        <v>100</v>
      </c>
      <c r="AA13" s="13" t="s">
        <v>23</v>
      </c>
      <c r="AB13" s="3">
        <v>1</v>
      </c>
      <c r="AC13" s="3">
        <v>1</v>
      </c>
    </row>
    <row r="14" spans="1:29" x14ac:dyDescent="0.25">
      <c r="A14" s="3">
        <v>34</v>
      </c>
      <c r="B14" s="3" t="s">
        <v>770</v>
      </c>
      <c r="C14" s="3" t="s">
        <v>62</v>
      </c>
      <c r="D14" s="3" t="s">
        <v>25</v>
      </c>
      <c r="E14" s="3">
        <v>0</v>
      </c>
      <c r="F14" s="6">
        <v>3627183000168</v>
      </c>
      <c r="G14" s="3" t="s">
        <v>771</v>
      </c>
      <c r="H14" s="10" t="s">
        <v>386</v>
      </c>
      <c r="I14" s="3">
        <v>21621345866</v>
      </c>
      <c r="J14" s="3">
        <v>213</v>
      </c>
      <c r="K14" s="3" t="s">
        <v>324</v>
      </c>
      <c r="L14" s="3" t="str">
        <f>VLOOKUP(K14,'Dados Veiculos'!$A$1:$E$136,2,0)</f>
        <v>DBC4055</v>
      </c>
      <c r="M14" s="3">
        <f>VLOOKUP(K14,'Dados Veiculos'!$A$1:$E$136,3,0)</f>
        <v>2019</v>
      </c>
      <c r="N14" s="3">
        <f>VLOOKUP(K14,'Dados Veiculos'!$A$1:$E$136,4,0)</f>
        <v>40043137</v>
      </c>
      <c r="O14" s="3" t="str">
        <f>VLOOKUP(K14,'Dados Veiculos'!$A$1:$E$136,5,0)</f>
        <v>0252719</v>
      </c>
      <c r="P14" s="3">
        <v>260</v>
      </c>
      <c r="Q14" s="3" t="s">
        <v>23</v>
      </c>
      <c r="R14" s="3" t="s">
        <v>23</v>
      </c>
      <c r="S14" s="3">
        <v>1229</v>
      </c>
      <c r="T14" s="3">
        <v>270</v>
      </c>
      <c r="V14" s="14" t="s">
        <v>23</v>
      </c>
      <c r="W14" s="3">
        <v>15</v>
      </c>
      <c r="X14" s="3">
        <v>0</v>
      </c>
      <c r="Y14" s="3">
        <v>6.87</v>
      </c>
      <c r="Z14" s="16">
        <v>100</v>
      </c>
      <c r="AA14" s="13" t="s">
        <v>23</v>
      </c>
      <c r="AB14" s="3">
        <v>1</v>
      </c>
      <c r="AC14" s="3">
        <v>4</v>
      </c>
    </row>
    <row r="15" spans="1:29" x14ac:dyDescent="0.25">
      <c r="A15" s="3">
        <v>35</v>
      </c>
      <c r="B15" s="3" t="s">
        <v>770</v>
      </c>
      <c r="C15" s="3" t="s">
        <v>63</v>
      </c>
      <c r="D15" s="3" t="s">
        <v>25</v>
      </c>
      <c r="E15" s="3">
        <v>0</v>
      </c>
      <c r="F15" s="3">
        <v>28670557843</v>
      </c>
      <c r="G15" s="3" t="s">
        <v>771</v>
      </c>
      <c r="H15" s="10" t="s">
        <v>387</v>
      </c>
      <c r="I15" s="3" t="s">
        <v>22</v>
      </c>
      <c r="J15" s="3">
        <v>214</v>
      </c>
      <c r="K15" s="3" t="s">
        <v>232</v>
      </c>
      <c r="L15" s="3" t="str">
        <f>VLOOKUP(K15,'Dados Veiculos'!$A$1:$E$136,2,0)</f>
        <v>IWJ9822</v>
      </c>
      <c r="M15" s="3">
        <f>VLOOKUP(K15,'Dados Veiculos'!$A$1:$E$136,3,0)</f>
        <v>2015</v>
      </c>
      <c r="N15" s="3">
        <f>VLOOKUP(K15,'Dados Veiculos'!$A$1:$E$136,4,0)</f>
        <v>40809091</v>
      </c>
      <c r="O15" s="3" t="str">
        <f>VLOOKUP(K15,'Dados Veiculos'!$A$1:$E$136,5,0)</f>
        <v>0252166</v>
      </c>
      <c r="P15" s="3">
        <v>260</v>
      </c>
      <c r="Q15" s="3" t="s">
        <v>23</v>
      </c>
      <c r="R15" s="3" t="s">
        <v>23</v>
      </c>
      <c r="S15" s="3">
        <v>1225</v>
      </c>
      <c r="T15" s="3">
        <v>271</v>
      </c>
      <c r="V15" s="14" t="s">
        <v>23</v>
      </c>
      <c r="W15" s="3">
        <v>2</v>
      </c>
      <c r="X15" s="3">
        <v>0</v>
      </c>
      <c r="Y15" s="3">
        <v>10.3</v>
      </c>
      <c r="Z15" s="16">
        <v>105</v>
      </c>
      <c r="AA15" s="13" t="s">
        <v>23</v>
      </c>
      <c r="AB15" s="3">
        <v>1</v>
      </c>
      <c r="AC15" s="3">
        <v>1</v>
      </c>
    </row>
    <row r="16" spans="1:29" x14ac:dyDescent="0.25">
      <c r="A16" s="3">
        <v>36</v>
      </c>
      <c r="B16" s="3" t="s">
        <v>770</v>
      </c>
      <c r="C16" s="3" t="s">
        <v>64</v>
      </c>
      <c r="D16" s="3" t="s">
        <v>25</v>
      </c>
      <c r="E16" s="3">
        <v>0</v>
      </c>
      <c r="F16" s="3">
        <v>17868758880</v>
      </c>
      <c r="G16" s="3" t="s">
        <v>771</v>
      </c>
      <c r="H16" s="10" t="s">
        <v>388</v>
      </c>
      <c r="I16" s="3" t="s">
        <v>22</v>
      </c>
      <c r="J16" s="3">
        <v>212</v>
      </c>
      <c r="K16" s="3" t="s">
        <v>233</v>
      </c>
      <c r="L16" s="3" t="str">
        <f>VLOOKUP(K16,'Dados Veiculos'!$A$1:$E$136,2,0)</f>
        <v>GHL9255</v>
      </c>
      <c r="M16" s="3">
        <f>VLOOKUP(K16,'Dados Veiculos'!$A$1:$E$136,3,0)</f>
        <v>2018</v>
      </c>
      <c r="N16" s="3">
        <f>VLOOKUP(K16,'Dados Veiculos'!$A$1:$E$136,4,0)</f>
        <v>151025108</v>
      </c>
      <c r="O16" s="3" t="str">
        <f>VLOOKUP(K16,'Dados Veiculos'!$A$1:$E$136,5,0)</f>
        <v>0014885</v>
      </c>
      <c r="P16" s="3">
        <v>261</v>
      </c>
      <c r="Q16" s="3" t="s">
        <v>23</v>
      </c>
      <c r="R16" s="3" t="s">
        <v>23</v>
      </c>
      <c r="S16" s="3">
        <v>1225</v>
      </c>
      <c r="T16" s="3">
        <v>270</v>
      </c>
      <c r="V16" s="14" t="s">
        <v>23</v>
      </c>
      <c r="W16" s="3">
        <v>3</v>
      </c>
      <c r="X16" s="3">
        <v>0</v>
      </c>
      <c r="Y16" s="3">
        <v>13.1</v>
      </c>
      <c r="Z16" s="16">
        <v>90</v>
      </c>
      <c r="AA16" s="13" t="s">
        <v>23</v>
      </c>
      <c r="AB16" s="3">
        <v>2</v>
      </c>
      <c r="AC16" s="3">
        <v>2</v>
      </c>
    </row>
    <row r="17" spans="1:29" x14ac:dyDescent="0.25">
      <c r="A17" s="3">
        <v>37</v>
      </c>
      <c r="B17" s="3" t="s">
        <v>770</v>
      </c>
      <c r="C17" s="3" t="s">
        <v>65</v>
      </c>
      <c r="D17" s="3" t="s">
        <v>25</v>
      </c>
      <c r="E17" s="3">
        <v>0</v>
      </c>
      <c r="F17" s="3">
        <v>3377222693</v>
      </c>
      <c r="G17" s="3" t="s">
        <v>771</v>
      </c>
      <c r="H17" s="10" t="s">
        <v>389</v>
      </c>
      <c r="I17" s="3" t="s">
        <v>22</v>
      </c>
      <c r="J17" s="3">
        <v>213</v>
      </c>
      <c r="K17" s="3" t="s">
        <v>235</v>
      </c>
      <c r="L17" s="3" t="str">
        <f>VLOOKUP(K17,'Dados Veiculos'!$A$1:$E$136,2,0)</f>
        <v>BAA9010</v>
      </c>
      <c r="M17" s="3">
        <f>VLOOKUP(K17,'Dados Veiculos'!$A$1:$E$136,3,0)</f>
        <v>2016</v>
      </c>
      <c r="N17" s="3">
        <f>VLOOKUP(K17,'Dados Veiculos'!$A$1:$E$136,4,0)</f>
        <v>40812991</v>
      </c>
      <c r="O17" s="3" t="str">
        <f>VLOOKUP(K17,'Dados Veiculos'!$A$1:$E$136,5,0)</f>
        <v>0252280</v>
      </c>
      <c r="P17" s="3">
        <v>261</v>
      </c>
      <c r="Q17" s="3" t="s">
        <v>23</v>
      </c>
      <c r="R17" s="3" t="s">
        <v>23</v>
      </c>
      <c r="S17" s="3">
        <v>1227</v>
      </c>
      <c r="T17" s="3">
        <v>271</v>
      </c>
      <c r="V17" s="14" t="s">
        <v>23</v>
      </c>
      <c r="W17" s="3">
        <v>4</v>
      </c>
      <c r="X17" s="3">
        <v>0</v>
      </c>
      <c r="Y17" s="3">
        <v>14.6</v>
      </c>
      <c r="Z17" s="16">
        <v>100</v>
      </c>
      <c r="AA17" s="13" t="s">
        <v>200</v>
      </c>
      <c r="AB17" s="3">
        <v>1</v>
      </c>
      <c r="AC17" s="3">
        <v>3</v>
      </c>
    </row>
    <row r="18" spans="1:29" x14ac:dyDescent="0.25">
      <c r="A18" s="3">
        <v>39</v>
      </c>
      <c r="B18" s="3" t="s">
        <v>770</v>
      </c>
      <c r="C18" s="3" t="s">
        <v>67</v>
      </c>
      <c r="D18" s="3" t="s">
        <v>25</v>
      </c>
      <c r="E18" s="3">
        <v>0</v>
      </c>
      <c r="F18" s="3">
        <v>29392582870</v>
      </c>
      <c r="G18" s="3" t="s">
        <v>772</v>
      </c>
      <c r="H18" s="10" t="s">
        <v>390</v>
      </c>
      <c r="I18" s="3" t="s">
        <v>22</v>
      </c>
      <c r="J18" s="3">
        <v>212</v>
      </c>
      <c r="K18" s="3" t="s">
        <v>255</v>
      </c>
      <c r="L18" s="3" t="str">
        <f>VLOOKUP(K18,'Dados Veiculos'!$A$1:$E$136,2,0)</f>
        <v>KZN9F75</v>
      </c>
      <c r="M18" s="3">
        <f>VLOOKUP(K18,'Dados Veiculos'!$A$1:$E$136,3,0)</f>
        <v>2018</v>
      </c>
      <c r="N18" s="3">
        <f>VLOOKUP(K18,'Dados Veiculos'!$A$1:$E$136,4,0)</f>
        <v>15813191</v>
      </c>
      <c r="O18" s="3" t="str">
        <f>VLOOKUP(K18,'Dados Veiculos'!$A$1:$E$136,5,0)</f>
        <v>0014494</v>
      </c>
      <c r="P18" s="3">
        <v>261</v>
      </c>
      <c r="Q18" s="3" t="s">
        <v>23</v>
      </c>
      <c r="R18" s="3" t="s">
        <v>200</v>
      </c>
      <c r="S18" s="3">
        <v>1225</v>
      </c>
      <c r="T18" s="3">
        <v>271</v>
      </c>
      <c r="V18" s="14" t="s">
        <v>23</v>
      </c>
      <c r="W18" s="3">
        <v>10</v>
      </c>
      <c r="X18" s="3">
        <v>0</v>
      </c>
      <c r="Y18" s="3">
        <v>3.26</v>
      </c>
      <c r="Z18" s="16">
        <v>105</v>
      </c>
      <c r="AA18" s="13" t="s">
        <v>23</v>
      </c>
      <c r="AB18" s="3">
        <v>1</v>
      </c>
      <c r="AC18" s="3">
        <v>3</v>
      </c>
    </row>
    <row r="19" spans="1:29" x14ac:dyDescent="0.25">
      <c r="A19" s="3">
        <v>43</v>
      </c>
      <c r="B19" s="3" t="s">
        <v>770</v>
      </c>
      <c r="C19" s="3" t="s">
        <v>71</v>
      </c>
      <c r="D19" s="3" t="s">
        <v>25</v>
      </c>
      <c r="E19" s="3">
        <v>0</v>
      </c>
      <c r="F19" s="3">
        <v>56702582668</v>
      </c>
      <c r="G19" s="3" t="s">
        <v>771</v>
      </c>
      <c r="H19" s="10" t="s">
        <v>391</v>
      </c>
      <c r="I19" s="3">
        <v>29599607856</v>
      </c>
      <c r="J19" s="3">
        <v>212</v>
      </c>
      <c r="K19" s="3" t="s">
        <v>319</v>
      </c>
      <c r="L19" s="3" t="str">
        <f>VLOOKUP(K19,'Dados Veiculos'!$A$1:$E$136,2,0)</f>
        <v>QAF4738</v>
      </c>
      <c r="M19" s="3">
        <f>VLOOKUP(K19,'Dados Veiculos'!$A$1:$E$136,3,0)</f>
        <v>2017</v>
      </c>
      <c r="N19" s="3">
        <f>VLOOKUP(K19,'Dados Veiculos'!$A$1:$E$136,4,0)</f>
        <v>17805878</v>
      </c>
      <c r="O19" s="3" t="str">
        <f>VLOOKUP(K19,'Dados Veiculos'!$A$1:$E$136,5,0)</f>
        <v>0044393</v>
      </c>
      <c r="P19" s="3">
        <v>260</v>
      </c>
      <c r="Q19" s="3" t="s">
        <v>23</v>
      </c>
      <c r="R19" s="3" t="s">
        <v>23</v>
      </c>
      <c r="S19" s="3">
        <v>1225</v>
      </c>
      <c r="T19" s="3">
        <v>272</v>
      </c>
      <c r="V19" s="14" t="s">
        <v>23</v>
      </c>
      <c r="W19" s="3">
        <v>24</v>
      </c>
      <c r="X19" s="3">
        <v>0</v>
      </c>
      <c r="Y19" s="3">
        <v>10</v>
      </c>
      <c r="Z19" s="16">
        <v>100</v>
      </c>
      <c r="AA19" s="13" t="s">
        <v>23</v>
      </c>
      <c r="AB19" s="3">
        <v>1</v>
      </c>
      <c r="AC19" s="3">
        <v>9</v>
      </c>
    </row>
    <row r="20" spans="1:29" x14ac:dyDescent="0.25">
      <c r="A20" s="14">
        <v>49</v>
      </c>
      <c r="B20" s="14" t="s">
        <v>769</v>
      </c>
      <c r="C20" s="14" t="s">
        <v>77</v>
      </c>
      <c r="D20" s="14" t="s">
        <v>25</v>
      </c>
      <c r="E20" s="14">
        <v>0</v>
      </c>
      <c r="F20" s="14">
        <v>31830873830</v>
      </c>
      <c r="G20" s="14" t="s">
        <v>771</v>
      </c>
      <c r="H20" s="17" t="s">
        <v>393</v>
      </c>
      <c r="I20" s="14" t="s">
        <v>22</v>
      </c>
      <c r="J20" s="14">
        <v>212</v>
      </c>
      <c r="K20" s="14" t="s">
        <v>208</v>
      </c>
      <c r="L20" s="14" t="e">
        <f>VLOOKUP(K20,'Dados Veiculos'!$A$1:$E$136,2,0)</f>
        <v>#N/A</v>
      </c>
      <c r="M20" s="14" t="e">
        <f>VLOOKUP(K20,'Dados Veiculos'!$A$1:$E$136,3,0)</f>
        <v>#N/A</v>
      </c>
      <c r="N20" s="14" t="e">
        <f>VLOOKUP(K20,'Dados Veiculos'!$A$1:$E$136,4,0)</f>
        <v>#N/A</v>
      </c>
      <c r="O20" s="14" t="e">
        <f>VLOOKUP(K20,'Dados Veiculos'!$A$1:$E$136,5,0)</f>
        <v>#N/A</v>
      </c>
      <c r="P20" s="14">
        <v>260</v>
      </c>
      <c r="Q20" s="14" t="s">
        <v>23</v>
      </c>
      <c r="R20" s="14" t="s">
        <v>23</v>
      </c>
      <c r="S20" s="14">
        <v>1228</v>
      </c>
      <c r="T20" s="14">
        <v>270</v>
      </c>
      <c r="U20" s="14"/>
      <c r="V20" s="14" t="s">
        <v>23</v>
      </c>
      <c r="W20" s="14">
        <v>15</v>
      </c>
      <c r="X20" s="14">
        <v>0</v>
      </c>
      <c r="Y20" s="14">
        <v>0.05</v>
      </c>
      <c r="Z20" s="20">
        <v>105</v>
      </c>
      <c r="AA20" s="13" t="s">
        <v>23</v>
      </c>
      <c r="AB20" s="14">
        <v>2</v>
      </c>
      <c r="AC20" s="14">
        <v>10</v>
      </c>
    </row>
    <row r="21" spans="1:29" x14ac:dyDescent="0.25">
      <c r="A21" s="3">
        <v>52</v>
      </c>
      <c r="B21" s="3" t="s">
        <v>770</v>
      </c>
      <c r="C21" s="3" t="s">
        <v>80</v>
      </c>
      <c r="D21" s="3" t="s">
        <v>25</v>
      </c>
      <c r="E21" s="3">
        <v>0</v>
      </c>
      <c r="F21" s="3">
        <v>63602580563</v>
      </c>
      <c r="G21" s="3" t="s">
        <v>771</v>
      </c>
      <c r="H21" s="10" t="s">
        <v>394</v>
      </c>
      <c r="I21" s="3" t="s">
        <v>22</v>
      </c>
      <c r="J21" s="3">
        <v>210</v>
      </c>
      <c r="K21" s="3" t="s">
        <v>321</v>
      </c>
      <c r="L21" s="3" t="str">
        <f>VLOOKUP(K21,'Dados Veiculos'!$A$1:$E$136,2,0)</f>
        <v>KWF8594</v>
      </c>
      <c r="M21" s="3">
        <f>VLOOKUP(K21,'Dados Veiculos'!$A$1:$E$136,3,0)</f>
        <v>2014</v>
      </c>
      <c r="N21" s="3">
        <f>VLOOKUP(K21,'Dados Veiculos'!$A$1:$E$136,4,0)</f>
        <v>51801734</v>
      </c>
      <c r="O21" s="3" t="str">
        <f>VLOOKUP(K21,'Dados Veiculos'!$A$1:$E$136,5,0)</f>
        <v>0052833</v>
      </c>
      <c r="P21" s="3">
        <v>261</v>
      </c>
      <c r="Q21" s="3" t="s">
        <v>23</v>
      </c>
      <c r="R21" s="3" t="s">
        <v>23</v>
      </c>
      <c r="S21" s="3">
        <v>1229</v>
      </c>
      <c r="T21" s="3">
        <v>272</v>
      </c>
      <c r="V21" s="14" t="s">
        <v>23</v>
      </c>
      <c r="W21" s="3">
        <v>15</v>
      </c>
      <c r="X21" s="3">
        <v>0</v>
      </c>
      <c r="Y21" s="3">
        <v>7</v>
      </c>
      <c r="Z21" s="16">
        <v>90</v>
      </c>
      <c r="AA21" s="13" t="s">
        <v>23</v>
      </c>
      <c r="AB21" s="3">
        <v>2</v>
      </c>
      <c r="AC21" s="3">
        <v>7</v>
      </c>
    </row>
    <row r="22" spans="1:29" x14ac:dyDescent="0.25">
      <c r="A22" s="3">
        <v>56</v>
      </c>
      <c r="B22" s="3" t="s">
        <v>770</v>
      </c>
      <c r="C22" s="3" t="s">
        <v>84</v>
      </c>
      <c r="D22" s="3" t="s">
        <v>25</v>
      </c>
      <c r="E22" s="3">
        <v>0</v>
      </c>
      <c r="F22" s="3">
        <v>10167028766</v>
      </c>
      <c r="G22" s="3" t="s">
        <v>771</v>
      </c>
      <c r="H22" s="10" t="s">
        <v>395</v>
      </c>
      <c r="I22" s="3" t="s">
        <v>22</v>
      </c>
      <c r="J22" s="3">
        <v>212</v>
      </c>
      <c r="K22" s="3" t="s">
        <v>345</v>
      </c>
      <c r="L22" s="3" t="str">
        <f>VLOOKUP(K22,'Dados Veiculos'!$A$1:$E$136,2,0)</f>
        <v>PDA2169</v>
      </c>
      <c r="M22" s="3">
        <f>VLOOKUP(K22,'Dados Veiculos'!$A$1:$E$136,3,0)</f>
        <v>2019</v>
      </c>
      <c r="N22" s="3">
        <f>VLOOKUP(K22,'Dados Veiculos'!$A$1:$E$136,4,0)</f>
        <v>17802489</v>
      </c>
      <c r="O22" s="3" t="str">
        <f>VLOOKUP(K22,'Dados Veiculos'!$A$1:$E$136,5,0)</f>
        <v>0044210</v>
      </c>
      <c r="P22" s="3">
        <v>261</v>
      </c>
      <c r="Q22" s="3" t="s">
        <v>23</v>
      </c>
      <c r="R22" s="3" t="s">
        <v>357</v>
      </c>
      <c r="S22" s="3">
        <v>1225</v>
      </c>
      <c r="T22" s="3">
        <v>271</v>
      </c>
      <c r="V22" s="14" t="s">
        <v>23</v>
      </c>
      <c r="W22" s="3">
        <v>1</v>
      </c>
      <c r="X22" s="3">
        <v>0</v>
      </c>
      <c r="Y22" s="3">
        <v>5.34</v>
      </c>
      <c r="Z22" s="16">
        <v>100</v>
      </c>
      <c r="AA22" s="13" t="s">
        <v>23</v>
      </c>
      <c r="AB22" s="3">
        <v>1</v>
      </c>
      <c r="AC22" s="3">
        <v>1</v>
      </c>
    </row>
    <row r="23" spans="1:29" x14ac:dyDescent="0.25">
      <c r="A23" s="14">
        <v>62</v>
      </c>
      <c r="B23" s="14" t="s">
        <v>769</v>
      </c>
      <c r="C23" s="14" t="s">
        <v>90</v>
      </c>
      <c r="D23" s="14" t="s">
        <v>25</v>
      </c>
      <c r="E23" s="14">
        <v>0</v>
      </c>
      <c r="F23" s="14">
        <v>64671437872</v>
      </c>
      <c r="G23" s="14" t="s">
        <v>771</v>
      </c>
      <c r="H23" s="17" t="s">
        <v>396</v>
      </c>
      <c r="I23" s="14" t="s">
        <v>201</v>
      </c>
      <c r="J23" s="14">
        <v>214</v>
      </c>
      <c r="K23" s="14" t="s">
        <v>214</v>
      </c>
      <c r="L23" s="14" t="e">
        <f>VLOOKUP(K23,'Dados Veiculos'!$A$1:$E$136,2,0)</f>
        <v>#N/A</v>
      </c>
      <c r="M23" s="14" t="e">
        <f>VLOOKUP(K23,'Dados Veiculos'!$A$1:$E$136,3,0)</f>
        <v>#N/A</v>
      </c>
      <c r="N23" s="14" t="e">
        <f>VLOOKUP(K23,'Dados Veiculos'!$A$1:$E$136,4,0)</f>
        <v>#N/A</v>
      </c>
      <c r="O23" s="14" t="e">
        <f>VLOOKUP(K23,'Dados Veiculos'!$A$1:$E$136,5,0)</f>
        <v>#N/A</v>
      </c>
      <c r="P23" s="14">
        <v>260</v>
      </c>
      <c r="Q23" s="14" t="s">
        <v>23</v>
      </c>
      <c r="R23" s="14" t="s">
        <v>23</v>
      </c>
      <c r="S23" s="14">
        <v>1229</v>
      </c>
      <c r="T23" s="14">
        <v>271</v>
      </c>
      <c r="U23" s="14"/>
      <c r="V23" s="14" t="s">
        <v>23</v>
      </c>
      <c r="W23" s="14">
        <v>20</v>
      </c>
      <c r="X23" s="14">
        <v>0</v>
      </c>
      <c r="Y23" s="14">
        <v>11</v>
      </c>
      <c r="Z23" s="20">
        <v>100</v>
      </c>
      <c r="AA23" s="13" t="s">
        <v>23</v>
      </c>
      <c r="AB23" s="14">
        <v>1</v>
      </c>
      <c r="AC23" s="14">
        <v>1</v>
      </c>
    </row>
    <row r="24" spans="1:29" x14ac:dyDescent="0.25">
      <c r="A24" s="3">
        <v>65</v>
      </c>
      <c r="B24" s="3" t="s">
        <v>770</v>
      </c>
      <c r="C24" s="3" t="s">
        <v>93</v>
      </c>
      <c r="D24" s="3" t="s">
        <v>25</v>
      </c>
      <c r="E24" s="3">
        <v>0</v>
      </c>
      <c r="F24" s="3">
        <v>87867931872</v>
      </c>
      <c r="G24" s="3" t="s">
        <v>772</v>
      </c>
      <c r="H24" s="10" t="s">
        <v>397</v>
      </c>
      <c r="I24" s="3" t="s">
        <v>22</v>
      </c>
      <c r="J24" s="3">
        <v>212</v>
      </c>
      <c r="K24" s="3" t="s">
        <v>329</v>
      </c>
      <c r="L24" s="3">
        <f>VLOOKUP(K24,'Dados Veiculos'!$A$1:$E$136,2,0)</f>
        <v>0</v>
      </c>
      <c r="M24" s="3">
        <f>VLOOKUP(K24,'Dados Veiculos'!$A$1:$E$136,3,0)</f>
        <v>2019</v>
      </c>
      <c r="N24" s="3">
        <f>VLOOKUP(K24,'Dados Veiculos'!$A$1:$E$136,4,0)</f>
        <v>17815212</v>
      </c>
      <c r="O24" s="3" t="str">
        <f>VLOOKUP(K24,'Dados Veiculos'!$A$1:$E$136,5,0)</f>
        <v>0044717</v>
      </c>
      <c r="P24" s="3">
        <v>261</v>
      </c>
      <c r="Q24" s="3" t="s">
        <v>23</v>
      </c>
      <c r="R24" s="3" t="s">
        <v>23</v>
      </c>
      <c r="S24" s="3">
        <v>1227</v>
      </c>
      <c r="T24" s="3">
        <v>271</v>
      </c>
      <c r="V24" s="14" t="s">
        <v>23</v>
      </c>
      <c r="W24" s="3">
        <v>16</v>
      </c>
      <c r="X24" s="3">
        <v>0</v>
      </c>
      <c r="Y24" s="3">
        <v>6.2</v>
      </c>
      <c r="Z24" s="16">
        <v>100</v>
      </c>
      <c r="AA24" s="13" t="s">
        <v>23</v>
      </c>
      <c r="AB24" s="3">
        <v>1</v>
      </c>
      <c r="AC24" s="3">
        <v>4</v>
      </c>
    </row>
    <row r="25" spans="1:29" x14ac:dyDescent="0.25">
      <c r="A25" s="14">
        <v>69</v>
      </c>
      <c r="B25" s="14" t="s">
        <v>769</v>
      </c>
      <c r="C25" s="14" t="s">
        <v>97</v>
      </c>
      <c r="D25" s="14" t="s">
        <v>25</v>
      </c>
      <c r="E25" s="14">
        <v>0</v>
      </c>
      <c r="F25" s="21">
        <v>30902803174605</v>
      </c>
      <c r="G25" s="14" t="s">
        <v>771</v>
      </c>
      <c r="H25" s="17" t="s">
        <v>398</v>
      </c>
      <c r="I25" s="14">
        <v>23813067068</v>
      </c>
      <c r="J25" s="14">
        <v>214</v>
      </c>
      <c r="K25" s="14" t="s">
        <v>231</v>
      </c>
      <c r="L25" s="14" t="e">
        <f>VLOOKUP(K25,'Dados Veiculos'!$A$1:$E$136,2,0)</f>
        <v>#N/A</v>
      </c>
      <c r="M25" s="14" t="e">
        <f>VLOOKUP(K25,'Dados Veiculos'!$A$1:$E$136,3,0)</f>
        <v>#N/A</v>
      </c>
      <c r="N25" s="14" t="e">
        <f>VLOOKUP(K25,'Dados Veiculos'!$A$1:$E$136,4,0)</f>
        <v>#N/A</v>
      </c>
      <c r="O25" s="14" t="e">
        <f>VLOOKUP(K25,'Dados Veiculos'!$A$1:$E$136,5,0)</f>
        <v>#N/A</v>
      </c>
      <c r="P25" s="14">
        <v>260</v>
      </c>
      <c r="Q25" s="14" t="s">
        <v>23</v>
      </c>
      <c r="R25" s="14" t="s">
        <v>23</v>
      </c>
      <c r="S25" s="14">
        <v>1225</v>
      </c>
      <c r="T25" s="14">
        <v>272</v>
      </c>
      <c r="U25" s="14"/>
      <c r="V25" s="14" t="s">
        <v>23</v>
      </c>
      <c r="W25" s="14">
        <v>11</v>
      </c>
      <c r="X25" s="14">
        <v>0</v>
      </c>
      <c r="Y25" s="14">
        <v>3</v>
      </c>
      <c r="Z25" s="20">
        <v>100</v>
      </c>
      <c r="AA25" s="13" t="s">
        <v>23</v>
      </c>
      <c r="AB25" s="14">
        <v>2</v>
      </c>
      <c r="AC25" s="14">
        <v>8</v>
      </c>
    </row>
    <row r="26" spans="1:29" x14ac:dyDescent="0.25">
      <c r="A26" s="3">
        <v>70</v>
      </c>
      <c r="B26" s="3" t="s">
        <v>770</v>
      </c>
      <c r="C26" s="3" t="s">
        <v>98</v>
      </c>
      <c r="D26" s="3" t="s">
        <v>25</v>
      </c>
      <c r="E26" s="3">
        <v>0</v>
      </c>
      <c r="F26" s="3">
        <v>86778617187</v>
      </c>
      <c r="G26" s="3" t="s">
        <v>771</v>
      </c>
      <c r="H26" s="10" t="s">
        <v>399</v>
      </c>
      <c r="I26" s="3" t="s">
        <v>22</v>
      </c>
      <c r="J26" s="3">
        <v>212</v>
      </c>
      <c r="K26" s="3" t="s">
        <v>204</v>
      </c>
      <c r="L26" s="3" t="str">
        <f>VLOOKUP(K26,'Dados Veiculos'!$A$1:$E$136,2,0)</f>
        <v>IXG7094</v>
      </c>
      <c r="M26" s="3">
        <f>VLOOKUP(K26,'Dados Veiculos'!$A$1:$E$136,3,0)</f>
        <v>2016</v>
      </c>
      <c r="N26" s="3">
        <f>VLOOKUP(K26,'Dados Veiculos'!$A$1:$E$136,4,0)</f>
        <v>17119042</v>
      </c>
      <c r="O26" s="3" t="str">
        <f>VLOOKUP(K26,'Dados Veiculos'!$A$1:$E$136,5,0)</f>
        <v>0043800</v>
      </c>
      <c r="P26" s="3">
        <v>260</v>
      </c>
      <c r="Q26" s="3" t="s">
        <v>23</v>
      </c>
      <c r="R26" s="3" t="s">
        <v>23</v>
      </c>
      <c r="S26" s="3">
        <v>1227</v>
      </c>
      <c r="T26" s="3">
        <v>272</v>
      </c>
      <c r="U26" s="7"/>
      <c r="V26" s="14" t="s">
        <v>23</v>
      </c>
      <c r="W26" s="3">
        <v>0</v>
      </c>
      <c r="X26" s="3">
        <v>15</v>
      </c>
      <c r="Y26" s="3">
        <v>25</v>
      </c>
      <c r="Z26" s="16">
        <v>105</v>
      </c>
      <c r="AA26" s="13" t="s">
        <v>23</v>
      </c>
      <c r="AB26" s="3">
        <v>1</v>
      </c>
      <c r="AC26" s="3">
        <v>5</v>
      </c>
    </row>
    <row r="27" spans="1:29" x14ac:dyDescent="0.25">
      <c r="A27" s="3">
        <v>71</v>
      </c>
      <c r="B27" s="3" t="s">
        <v>770</v>
      </c>
      <c r="C27" s="3" t="s">
        <v>99</v>
      </c>
      <c r="D27" s="3" t="s">
        <v>25</v>
      </c>
      <c r="E27" s="3">
        <v>0</v>
      </c>
      <c r="F27" s="3">
        <v>25615556749</v>
      </c>
      <c r="G27" s="3" t="s">
        <v>772</v>
      </c>
      <c r="H27" s="10" t="s">
        <v>400</v>
      </c>
      <c r="I27" s="3" t="s">
        <v>22</v>
      </c>
      <c r="J27" s="3">
        <v>214</v>
      </c>
      <c r="K27" s="3" t="s">
        <v>353</v>
      </c>
      <c r="L27" s="3" t="str">
        <f>VLOOKUP(K27,'Dados Veiculos'!$A$1:$E$136,2,0)</f>
        <v>QCJ6221</v>
      </c>
      <c r="M27" s="3">
        <f>VLOOKUP(K27,'Dados Veiculos'!$A$1:$E$136,3,0)</f>
        <v>2019</v>
      </c>
      <c r="N27" s="3">
        <f>VLOOKUP(K27,'Dados Veiculos'!$A$1:$E$136,4,0)</f>
        <v>17805845</v>
      </c>
      <c r="O27" s="3" t="str">
        <f>VLOOKUP(K27,'Dados Veiculos'!$A$1:$E$136,5,0)</f>
        <v>0044369</v>
      </c>
      <c r="P27" s="3">
        <v>261</v>
      </c>
      <c r="Q27" s="3" t="s">
        <v>23</v>
      </c>
      <c r="R27" s="3" t="s">
        <v>23</v>
      </c>
      <c r="S27" s="3">
        <v>1225</v>
      </c>
      <c r="T27" s="3">
        <v>271</v>
      </c>
      <c r="U27" s="7"/>
      <c r="V27" s="14" t="s">
        <v>23</v>
      </c>
      <c r="W27" s="3">
        <v>14</v>
      </c>
      <c r="X27" s="3">
        <v>0</v>
      </c>
      <c r="Y27" s="3">
        <v>12</v>
      </c>
      <c r="Z27" s="16">
        <v>90</v>
      </c>
      <c r="AA27" s="13" t="s">
        <v>23</v>
      </c>
      <c r="AB27" s="3">
        <v>1</v>
      </c>
      <c r="AC27" s="3">
        <v>6</v>
      </c>
    </row>
    <row r="28" spans="1:29" x14ac:dyDescent="0.25">
      <c r="A28" s="3">
        <v>75</v>
      </c>
      <c r="B28" s="3" t="s">
        <v>770</v>
      </c>
      <c r="C28" s="3" t="s">
        <v>103</v>
      </c>
      <c r="D28" s="3" t="s">
        <v>25</v>
      </c>
      <c r="E28" s="3">
        <v>0</v>
      </c>
      <c r="F28" s="3">
        <v>70529493187</v>
      </c>
      <c r="G28" s="3" t="s">
        <v>771</v>
      </c>
      <c r="H28" s="10" t="s">
        <v>401</v>
      </c>
      <c r="I28" s="3" t="s">
        <v>22</v>
      </c>
      <c r="J28" s="3">
        <v>212</v>
      </c>
      <c r="K28" s="3" t="s">
        <v>355</v>
      </c>
      <c r="L28" s="3" t="str">
        <f>VLOOKUP(K28,'Dados Veiculos'!$A$1:$E$136,2,0)</f>
        <v>QPS3824</v>
      </c>
      <c r="M28" s="3">
        <f>VLOOKUP(K28,'Dados Veiculos'!$A$1:$E$136,3,0)</f>
        <v>2019</v>
      </c>
      <c r="N28" s="3">
        <f>VLOOKUP(K28,'Dados Veiculos'!$A$1:$E$136,4,0)</f>
        <v>17815212</v>
      </c>
      <c r="O28" s="3" t="str">
        <f>VLOOKUP(K28,'Dados Veiculos'!$A$1:$E$136,5,0)</f>
        <v>0044717</v>
      </c>
      <c r="P28" s="3">
        <v>261</v>
      </c>
      <c r="Q28" s="3" t="s">
        <v>23</v>
      </c>
      <c r="R28" s="3" t="s">
        <v>23</v>
      </c>
      <c r="S28" s="3">
        <v>1225</v>
      </c>
      <c r="T28" s="3">
        <v>271</v>
      </c>
      <c r="V28" s="14" t="s">
        <v>23</v>
      </c>
      <c r="W28" s="3">
        <v>15</v>
      </c>
      <c r="X28" s="3">
        <v>0</v>
      </c>
      <c r="Y28" s="3">
        <v>3.35</v>
      </c>
      <c r="Z28" s="16">
        <v>100</v>
      </c>
      <c r="AA28" s="13" t="s">
        <v>23</v>
      </c>
      <c r="AB28" s="3">
        <v>1</v>
      </c>
      <c r="AC28" s="3">
        <v>1</v>
      </c>
    </row>
    <row r="29" spans="1:29" x14ac:dyDescent="0.25">
      <c r="A29" s="3">
        <v>77</v>
      </c>
      <c r="B29" s="3" t="s">
        <v>770</v>
      </c>
      <c r="C29" s="3" t="s">
        <v>105</v>
      </c>
      <c r="D29" s="3" t="s">
        <v>25</v>
      </c>
      <c r="E29" s="3">
        <v>0</v>
      </c>
      <c r="F29" s="3">
        <v>90107888149</v>
      </c>
      <c r="G29" s="3" t="s">
        <v>772</v>
      </c>
      <c r="H29" s="10" t="s">
        <v>402</v>
      </c>
      <c r="I29" s="3" t="s">
        <v>22</v>
      </c>
      <c r="J29" s="3">
        <v>210</v>
      </c>
      <c r="K29" s="3" t="s">
        <v>238</v>
      </c>
      <c r="L29" s="3" t="str">
        <f>VLOOKUP(K29,'Dados Veiculos'!$A$1:$E$136,2,0)</f>
        <v>AZL1678</v>
      </c>
      <c r="M29" s="3">
        <f>VLOOKUP(K29,'Dados Veiculos'!$A$1:$E$136,3,0)</f>
        <v>2016</v>
      </c>
      <c r="N29" s="3">
        <f>VLOOKUP(K29,'Dados Veiculos'!$A$1:$E$136,4,0)</f>
        <v>21807856</v>
      </c>
      <c r="O29" s="3" t="str">
        <f>VLOOKUP(K29,'Dados Veiculos'!$A$1:$E$136,5,0)</f>
        <v>0150860</v>
      </c>
      <c r="P29" s="3">
        <v>260</v>
      </c>
      <c r="Q29" s="3" t="s">
        <v>23</v>
      </c>
      <c r="R29" s="3" t="s">
        <v>23</v>
      </c>
      <c r="S29" s="3">
        <v>1227</v>
      </c>
      <c r="T29" s="3">
        <v>271</v>
      </c>
      <c r="V29" s="14" t="s">
        <v>22</v>
      </c>
      <c r="W29" s="3">
        <v>18</v>
      </c>
      <c r="X29" s="3">
        <v>0</v>
      </c>
      <c r="Y29" s="3">
        <v>20.18</v>
      </c>
      <c r="Z29" s="16">
        <v>105</v>
      </c>
      <c r="AA29" s="13" t="s">
        <v>23</v>
      </c>
      <c r="AB29" s="3">
        <v>2</v>
      </c>
      <c r="AC29" s="3">
        <v>7</v>
      </c>
    </row>
    <row r="30" spans="1:29" x14ac:dyDescent="0.25">
      <c r="A30" s="3">
        <v>78</v>
      </c>
      <c r="B30" s="3" t="s">
        <v>770</v>
      </c>
      <c r="C30" s="3" t="s">
        <v>106</v>
      </c>
      <c r="D30" s="3" t="s">
        <v>25</v>
      </c>
      <c r="E30" s="3">
        <v>0</v>
      </c>
      <c r="F30" s="3">
        <v>87867931872</v>
      </c>
      <c r="G30" s="3" t="s">
        <v>772</v>
      </c>
      <c r="H30" s="10" t="s">
        <v>403</v>
      </c>
      <c r="I30" s="3" t="s">
        <v>22</v>
      </c>
      <c r="J30" s="3">
        <v>214</v>
      </c>
      <c r="K30" s="3" t="s">
        <v>239</v>
      </c>
      <c r="L30" s="3" t="str">
        <f>VLOOKUP(K30,'Dados Veiculos'!$A$1:$E$136,2,0)</f>
        <v>FCG3078</v>
      </c>
      <c r="M30" s="3">
        <f>VLOOKUP(K30,'Dados Veiculos'!$A$1:$E$136,3,0)</f>
        <v>2016</v>
      </c>
      <c r="N30" s="3">
        <f>VLOOKUP(K30,'Dados Veiculos'!$A$1:$E$136,4,0)</f>
        <v>40802178</v>
      </c>
      <c r="O30" s="3" t="str">
        <f>VLOOKUP(K30,'Dados Veiculos'!$A$1:$E$136,5,0)</f>
        <v>0251895</v>
      </c>
      <c r="P30" s="3">
        <v>261</v>
      </c>
      <c r="Q30" s="3" t="s">
        <v>23</v>
      </c>
      <c r="R30" s="3" t="s">
        <v>23</v>
      </c>
      <c r="S30" s="3">
        <v>1225</v>
      </c>
      <c r="T30" s="3">
        <v>270</v>
      </c>
      <c r="V30" s="14" t="s">
        <v>23</v>
      </c>
      <c r="W30" s="3">
        <v>10</v>
      </c>
      <c r="X30" s="3">
        <v>0</v>
      </c>
      <c r="Y30" s="3">
        <v>5</v>
      </c>
      <c r="Z30" s="16">
        <v>90</v>
      </c>
      <c r="AA30" s="13" t="s">
        <v>23</v>
      </c>
      <c r="AB30" s="3">
        <v>1</v>
      </c>
      <c r="AC30" s="3">
        <v>8</v>
      </c>
    </row>
    <row r="31" spans="1:29" x14ac:dyDescent="0.25">
      <c r="A31" s="14">
        <v>79</v>
      </c>
      <c r="B31" s="14" t="s">
        <v>769</v>
      </c>
      <c r="C31" s="14" t="s">
        <v>107</v>
      </c>
      <c r="D31" s="14" t="s">
        <v>25</v>
      </c>
      <c r="E31" s="14">
        <v>0</v>
      </c>
      <c r="F31" s="14">
        <v>22020468875</v>
      </c>
      <c r="G31" s="14" t="s">
        <v>772</v>
      </c>
      <c r="H31" s="17" t="s">
        <v>404</v>
      </c>
      <c r="I31" s="14" t="s">
        <v>22</v>
      </c>
      <c r="J31" s="14">
        <v>212</v>
      </c>
      <c r="K31" s="14" t="s">
        <v>240</v>
      </c>
      <c r="L31" s="14" t="e">
        <f>VLOOKUP(K31,'Dados Veiculos'!$A$1:$E$136,2,0)</f>
        <v>#N/A</v>
      </c>
      <c r="M31" s="14" t="e">
        <f>VLOOKUP(K31,'Dados Veiculos'!$A$1:$E$136,3,0)</f>
        <v>#N/A</v>
      </c>
      <c r="N31" s="14" t="e">
        <f>VLOOKUP(K31,'Dados Veiculos'!$A$1:$E$136,4,0)</f>
        <v>#N/A</v>
      </c>
      <c r="O31" s="14" t="e">
        <f>VLOOKUP(K31,'Dados Veiculos'!$A$1:$E$136,5,0)</f>
        <v>#N/A</v>
      </c>
      <c r="P31" s="14">
        <v>261</v>
      </c>
      <c r="Q31" s="14" t="s">
        <v>23</v>
      </c>
      <c r="R31" s="14" t="s">
        <v>23</v>
      </c>
      <c r="S31" s="14">
        <v>1229</v>
      </c>
      <c r="T31" s="14">
        <v>272</v>
      </c>
      <c r="U31" s="14"/>
      <c r="V31" s="14" t="s">
        <v>23</v>
      </c>
      <c r="W31" s="14">
        <v>21</v>
      </c>
      <c r="X31" s="14">
        <v>0</v>
      </c>
      <c r="Y31" s="14">
        <v>9</v>
      </c>
      <c r="Z31" s="20">
        <v>100</v>
      </c>
      <c r="AA31" s="13" t="s">
        <v>23</v>
      </c>
      <c r="AB31" s="14">
        <v>2</v>
      </c>
      <c r="AC31" s="14">
        <v>9</v>
      </c>
    </row>
    <row r="32" spans="1:29" x14ac:dyDescent="0.25">
      <c r="A32" s="3">
        <v>85</v>
      </c>
      <c r="B32" s="3" t="s">
        <v>770</v>
      </c>
      <c r="C32" s="3" t="s">
        <v>113</v>
      </c>
      <c r="D32" s="3" t="s">
        <v>25</v>
      </c>
      <c r="E32" s="3">
        <v>0</v>
      </c>
      <c r="F32" s="3">
        <v>3601233924</v>
      </c>
      <c r="G32" s="3" t="s">
        <v>772</v>
      </c>
      <c r="H32" s="10" t="s">
        <v>406</v>
      </c>
      <c r="I32" s="3">
        <v>16126106687</v>
      </c>
      <c r="J32" s="3">
        <v>214</v>
      </c>
      <c r="K32" s="3" t="s">
        <v>289</v>
      </c>
      <c r="L32" s="3" t="str">
        <f>VLOOKUP(K32,'Dados Veiculos'!$A$1:$E$136,2,0)</f>
        <v>BCE2701</v>
      </c>
      <c r="M32" s="3">
        <f>VLOOKUP(K32,'Dados Veiculos'!$A$1:$E$136,3,0)</f>
        <v>2011</v>
      </c>
      <c r="N32" s="3">
        <f>VLOOKUP(K32,'Dados Veiculos'!$A$1:$E$136,4,0)</f>
        <v>6131013</v>
      </c>
      <c r="O32" s="3" t="str">
        <f>VLOOKUP(K32,'Dados Veiculos'!$A$1:$E$136,5,0)</f>
        <v>0091456</v>
      </c>
      <c r="P32" s="3">
        <v>260</v>
      </c>
      <c r="Q32" s="3" t="s">
        <v>23</v>
      </c>
      <c r="R32" s="3" t="s">
        <v>23</v>
      </c>
      <c r="S32" s="3">
        <v>1226</v>
      </c>
      <c r="T32" s="3">
        <v>270</v>
      </c>
      <c r="V32" s="14" t="s">
        <v>23</v>
      </c>
      <c r="W32" s="3">
        <v>13</v>
      </c>
      <c r="X32" s="3">
        <v>0</v>
      </c>
      <c r="Y32" s="3">
        <v>9</v>
      </c>
      <c r="Z32" s="16">
        <v>100</v>
      </c>
      <c r="AA32" s="13" t="s">
        <v>23</v>
      </c>
      <c r="AB32" s="3">
        <v>2</v>
      </c>
      <c r="AC32" s="3">
        <v>5</v>
      </c>
    </row>
    <row r="33" spans="1:29" x14ac:dyDescent="0.25">
      <c r="A33" s="3">
        <v>88</v>
      </c>
      <c r="B33" s="3" t="s">
        <v>770</v>
      </c>
      <c r="C33" s="3" t="s">
        <v>116</v>
      </c>
      <c r="D33" s="3" t="s">
        <v>25</v>
      </c>
      <c r="E33" s="3">
        <v>0</v>
      </c>
      <c r="F33" s="3">
        <v>1594762082</v>
      </c>
      <c r="G33" s="3" t="s">
        <v>771</v>
      </c>
      <c r="H33" s="10" t="s">
        <v>407</v>
      </c>
      <c r="I33" s="3" t="s">
        <v>22</v>
      </c>
      <c r="J33" s="3">
        <v>210</v>
      </c>
      <c r="K33" s="3" t="s">
        <v>291</v>
      </c>
      <c r="L33" s="3" t="str">
        <f>VLOOKUP(K33,'Dados Veiculos'!$A$1:$E$136,2,0)</f>
        <v>BBX5898</v>
      </c>
      <c r="M33" s="3">
        <f>VLOOKUP(K33,'Dados Veiculos'!$A$1:$E$136,3,0)</f>
        <v>2017</v>
      </c>
      <c r="N33" s="3">
        <f>VLOOKUP(K33,'Dados Veiculos'!$A$1:$E$136,4,0)</f>
        <v>4814556</v>
      </c>
      <c r="O33" s="3" t="str">
        <f>VLOOKUP(K33,'Dados Veiculos'!$A$1:$E$136,5,0)</f>
        <v>0082015</v>
      </c>
      <c r="P33" s="3">
        <v>261</v>
      </c>
      <c r="Q33" s="3" t="s">
        <v>23</v>
      </c>
      <c r="R33" s="8">
        <v>1000</v>
      </c>
      <c r="S33" s="3">
        <v>1225</v>
      </c>
      <c r="T33" s="3">
        <v>272</v>
      </c>
      <c r="V33" s="14" t="s">
        <v>23</v>
      </c>
      <c r="W33" s="3">
        <v>1</v>
      </c>
      <c r="X33" s="3">
        <v>0</v>
      </c>
      <c r="Y33" s="3">
        <v>6.7</v>
      </c>
      <c r="Z33" s="16">
        <v>100</v>
      </c>
      <c r="AA33" s="13" t="s">
        <v>23</v>
      </c>
      <c r="AB33" s="3">
        <v>2</v>
      </c>
      <c r="AC33" s="3">
        <v>1</v>
      </c>
    </row>
    <row r="34" spans="1:29" x14ac:dyDescent="0.25">
      <c r="A34" s="3">
        <v>91</v>
      </c>
      <c r="B34" s="3" t="s">
        <v>770</v>
      </c>
      <c r="C34" s="3" t="s">
        <v>119</v>
      </c>
      <c r="D34" s="3" t="s">
        <v>25</v>
      </c>
      <c r="E34" s="3">
        <v>0</v>
      </c>
      <c r="F34" s="3">
        <v>24744134807</v>
      </c>
      <c r="G34" s="3" t="s">
        <v>772</v>
      </c>
      <c r="H34" s="10" t="s">
        <v>408</v>
      </c>
      <c r="I34" s="3" t="s">
        <v>22</v>
      </c>
      <c r="J34" s="3">
        <v>214</v>
      </c>
      <c r="K34" s="3" t="s">
        <v>293</v>
      </c>
      <c r="L34" s="3" t="str">
        <f>VLOOKUP(K34,'Dados Veiculos'!$A$1:$E$136,2,0)</f>
        <v>BMW5221</v>
      </c>
      <c r="M34" s="3">
        <f>VLOOKUP(K34,'Dados Veiculos'!$A$1:$E$136,3,0)</f>
        <v>2018</v>
      </c>
      <c r="N34" s="3">
        <f>VLOOKUP(K34,'Dados Veiculos'!$A$1:$E$136,4,0)</f>
        <v>6815123</v>
      </c>
      <c r="O34" s="3" t="str">
        <f>VLOOKUP(K34,'Dados Veiculos'!$A$1:$E$136,5,0)</f>
        <v>0091723</v>
      </c>
      <c r="P34" s="3">
        <v>260</v>
      </c>
      <c r="Q34" s="3" t="s">
        <v>23</v>
      </c>
      <c r="R34" s="3" t="s">
        <v>23</v>
      </c>
      <c r="S34" s="3">
        <v>1225</v>
      </c>
      <c r="T34" s="3">
        <v>272</v>
      </c>
      <c r="V34" s="14" t="s">
        <v>23</v>
      </c>
      <c r="W34" s="3">
        <v>18</v>
      </c>
      <c r="X34" s="3">
        <v>0</v>
      </c>
      <c r="Y34" s="3">
        <v>6</v>
      </c>
      <c r="Z34" s="16">
        <v>100</v>
      </c>
      <c r="AA34" s="13" t="s">
        <v>23</v>
      </c>
      <c r="AB34" s="3">
        <v>2</v>
      </c>
      <c r="AC34" s="3">
        <v>8</v>
      </c>
    </row>
    <row r="35" spans="1:29" x14ac:dyDescent="0.25">
      <c r="A35" s="14">
        <v>94</v>
      </c>
      <c r="B35" s="14" t="s">
        <v>769</v>
      </c>
      <c r="C35" s="14" t="s">
        <v>122</v>
      </c>
      <c r="D35" s="14" t="s">
        <v>25</v>
      </c>
      <c r="E35" s="14">
        <v>0</v>
      </c>
      <c r="F35" s="14">
        <v>55212263620</v>
      </c>
      <c r="G35" s="14" t="s">
        <v>772</v>
      </c>
      <c r="H35" s="17" t="s">
        <v>409</v>
      </c>
      <c r="I35" s="14" t="s">
        <v>22</v>
      </c>
      <c r="J35" s="14">
        <v>212</v>
      </c>
      <c r="K35" s="14" t="s">
        <v>292</v>
      </c>
      <c r="L35" s="14" t="e">
        <f>VLOOKUP(K35,'Dados Veiculos'!$A$1:$E$136,2,0)</f>
        <v>#N/A</v>
      </c>
      <c r="M35" s="14" t="e">
        <f>VLOOKUP(K35,'Dados Veiculos'!$A$1:$E$136,3,0)</f>
        <v>#N/A</v>
      </c>
      <c r="N35" s="14" t="e">
        <f>VLOOKUP(K35,'Dados Veiculos'!$A$1:$E$136,4,0)</f>
        <v>#N/A</v>
      </c>
      <c r="O35" s="14" t="e">
        <f>VLOOKUP(K35,'Dados Veiculos'!$A$1:$E$136,5,0)</f>
        <v>#N/A</v>
      </c>
      <c r="P35" s="14">
        <v>261</v>
      </c>
      <c r="Q35" s="14" t="s">
        <v>23</v>
      </c>
      <c r="R35" s="14" t="s">
        <v>23</v>
      </c>
      <c r="S35" s="14">
        <v>1225</v>
      </c>
      <c r="T35" s="14">
        <v>270</v>
      </c>
      <c r="U35" s="14"/>
      <c r="V35" s="14" t="s">
        <v>22</v>
      </c>
      <c r="W35" s="14">
        <v>20</v>
      </c>
      <c r="X35" s="14">
        <v>0</v>
      </c>
      <c r="Y35" s="14">
        <v>9.26</v>
      </c>
      <c r="Z35" s="20">
        <v>90</v>
      </c>
      <c r="AA35" s="13" t="s">
        <v>23</v>
      </c>
      <c r="AB35" s="14">
        <v>2</v>
      </c>
      <c r="AC35" s="14">
        <v>10</v>
      </c>
    </row>
    <row r="36" spans="1:29" x14ac:dyDescent="0.25">
      <c r="A36" s="3">
        <v>98</v>
      </c>
      <c r="B36" s="3" t="s">
        <v>770</v>
      </c>
      <c r="C36" s="3" t="s">
        <v>126</v>
      </c>
      <c r="D36" s="3" t="s">
        <v>25</v>
      </c>
      <c r="E36" s="3">
        <v>0</v>
      </c>
      <c r="F36" s="3">
        <v>61542881234</v>
      </c>
      <c r="G36" s="3" t="s">
        <v>772</v>
      </c>
      <c r="H36" s="10" t="s">
        <v>410</v>
      </c>
      <c r="I36" s="3" t="s">
        <v>22</v>
      </c>
      <c r="J36" s="3">
        <v>213</v>
      </c>
      <c r="K36" s="3" t="s">
        <v>274</v>
      </c>
      <c r="L36" s="3" t="str">
        <f>VLOOKUP(K36,'Dados Veiculos'!$A$1:$E$136,2,0)</f>
        <v>PPF8782</v>
      </c>
      <c r="M36" s="3">
        <f>VLOOKUP(K36,'Dados Veiculos'!$A$1:$E$136,3,0)</f>
        <v>2015</v>
      </c>
      <c r="N36" s="3">
        <f>VLOOKUP(K36,'Dados Veiculos'!$A$1:$E$136,4,0)</f>
        <v>6812712</v>
      </c>
      <c r="O36" s="3" t="str">
        <f>VLOOKUP(K36,'Dados Veiculos'!$A$1:$E$136,5,0)</f>
        <v>0092150</v>
      </c>
      <c r="P36" s="3">
        <v>261</v>
      </c>
      <c r="Q36" s="3" t="s">
        <v>23</v>
      </c>
      <c r="R36" s="3" t="s">
        <v>358</v>
      </c>
      <c r="S36" s="3">
        <v>1225</v>
      </c>
      <c r="T36" s="3">
        <v>270</v>
      </c>
      <c r="V36" s="14" t="s">
        <v>23</v>
      </c>
      <c r="W36" s="3">
        <v>1</v>
      </c>
      <c r="X36" s="3">
        <v>0</v>
      </c>
      <c r="Y36" s="3">
        <v>3.64</v>
      </c>
      <c r="Z36" s="16">
        <v>100</v>
      </c>
      <c r="AA36" s="13" t="s">
        <v>23</v>
      </c>
      <c r="AB36" s="3">
        <v>1</v>
      </c>
      <c r="AC36" s="3">
        <v>1</v>
      </c>
    </row>
    <row r="37" spans="1:29" x14ac:dyDescent="0.25">
      <c r="A37" s="3">
        <v>101</v>
      </c>
      <c r="B37" s="3" t="s">
        <v>770</v>
      </c>
      <c r="C37" s="3" t="s">
        <v>129</v>
      </c>
      <c r="D37" s="3" t="s">
        <v>25</v>
      </c>
      <c r="E37" s="3">
        <v>0</v>
      </c>
      <c r="F37" s="3">
        <v>35177100839</v>
      </c>
      <c r="G37" s="3" t="s">
        <v>772</v>
      </c>
      <c r="H37" s="10" t="s">
        <v>411</v>
      </c>
      <c r="I37" s="3" t="s">
        <v>22</v>
      </c>
      <c r="J37" s="3">
        <v>210</v>
      </c>
      <c r="K37" s="3" t="s">
        <v>338</v>
      </c>
      <c r="L37" s="3" t="str">
        <f>VLOOKUP(K37,'Dados Veiculos'!$A$1:$E$136,2,0)</f>
        <v>QNI5940</v>
      </c>
      <c r="M37" s="3">
        <f>VLOOKUP(K37,'Dados Veiculos'!$A$1:$E$136,3,0)</f>
        <v>2017</v>
      </c>
      <c r="N37" s="3">
        <f>VLOOKUP(K37,'Dados Veiculos'!$A$1:$E$136,4,0)</f>
        <v>17129163</v>
      </c>
      <c r="O37" s="3" t="str">
        <f>VLOOKUP(K37,'Dados Veiculos'!$A$1:$E$136,5,0)</f>
        <v>0044768</v>
      </c>
      <c r="P37" s="3">
        <v>261</v>
      </c>
      <c r="Q37" s="3" t="s">
        <v>23</v>
      </c>
      <c r="R37" s="8">
        <v>1000</v>
      </c>
      <c r="S37" s="3">
        <v>1225</v>
      </c>
      <c r="T37" s="3">
        <v>272</v>
      </c>
      <c r="V37" s="14" t="s">
        <v>23</v>
      </c>
      <c r="W37" s="3">
        <v>8</v>
      </c>
      <c r="X37" s="3">
        <v>0</v>
      </c>
      <c r="Y37" s="3">
        <v>0.01</v>
      </c>
      <c r="Z37" s="16">
        <v>100</v>
      </c>
      <c r="AA37" s="13" t="s">
        <v>23</v>
      </c>
      <c r="AB37" s="3">
        <v>2</v>
      </c>
      <c r="AC37" s="3">
        <v>10</v>
      </c>
    </row>
    <row r="38" spans="1:29" x14ac:dyDescent="0.25">
      <c r="A38" s="3">
        <v>102</v>
      </c>
      <c r="B38" s="3" t="s">
        <v>770</v>
      </c>
      <c r="C38" s="3" t="s">
        <v>130</v>
      </c>
      <c r="D38" s="3" t="s">
        <v>25</v>
      </c>
      <c r="E38" s="3">
        <v>0</v>
      </c>
      <c r="F38" s="3">
        <v>56702582668</v>
      </c>
      <c r="G38" s="3" t="s">
        <v>771</v>
      </c>
      <c r="H38" s="10" t="s">
        <v>412</v>
      </c>
      <c r="I38" s="3" t="s">
        <v>22</v>
      </c>
      <c r="J38" s="3">
        <v>214</v>
      </c>
      <c r="K38" s="3" t="s">
        <v>216</v>
      </c>
      <c r="L38" s="3" t="str">
        <f>VLOOKUP(K38,'Dados Veiculos'!$A$1:$E$136,2,0)</f>
        <v>PVQ2103</v>
      </c>
      <c r="M38" s="3">
        <f>VLOOKUP(K38,'Dados Veiculos'!$A$1:$E$136,3,0)</f>
        <v>2015</v>
      </c>
      <c r="N38" s="3">
        <f>VLOOKUP(K38,'Dados Veiculos'!$A$1:$E$136,4,0)</f>
        <v>48810589</v>
      </c>
      <c r="O38" s="3" t="str">
        <f>VLOOKUP(K38,'Dados Veiculos'!$A$1:$E$136,5,0)</f>
        <v>0021385</v>
      </c>
      <c r="P38" s="3">
        <v>260</v>
      </c>
      <c r="Q38" s="3" t="s">
        <v>23</v>
      </c>
      <c r="R38" s="3" t="s">
        <v>23</v>
      </c>
      <c r="S38" s="3">
        <v>1225</v>
      </c>
      <c r="T38" s="3">
        <v>272</v>
      </c>
      <c r="V38" s="14" t="s">
        <v>22</v>
      </c>
      <c r="W38" s="3">
        <v>11</v>
      </c>
      <c r="X38" s="3">
        <v>0</v>
      </c>
      <c r="Y38" s="3">
        <v>5</v>
      </c>
      <c r="Z38" s="16">
        <v>105</v>
      </c>
      <c r="AA38" s="13" t="s">
        <v>23</v>
      </c>
      <c r="AB38" s="3">
        <v>2</v>
      </c>
      <c r="AC38" s="3">
        <v>9</v>
      </c>
    </row>
    <row r="39" spans="1:29" x14ac:dyDescent="0.25">
      <c r="A39" s="3">
        <v>103</v>
      </c>
      <c r="B39" s="3" t="s">
        <v>770</v>
      </c>
      <c r="C39" s="3" t="s">
        <v>131</v>
      </c>
      <c r="D39" s="3" t="s">
        <v>25</v>
      </c>
      <c r="E39" s="3">
        <v>0</v>
      </c>
      <c r="F39" s="3">
        <v>3601233924</v>
      </c>
      <c r="G39" s="3" t="s">
        <v>772</v>
      </c>
      <c r="H39" s="10" t="s">
        <v>413</v>
      </c>
      <c r="I39" s="3" t="s">
        <v>22</v>
      </c>
      <c r="J39" s="3">
        <v>214</v>
      </c>
      <c r="K39" s="3" t="s">
        <v>217</v>
      </c>
      <c r="L39" s="3" t="str">
        <f>VLOOKUP(K39,'Dados Veiculos'!$A$1:$E$136,2,0)</f>
        <v>GAH7847</v>
      </c>
      <c r="M39" s="3">
        <f>VLOOKUP(K39,'Dados Veiculos'!$A$1:$E$136,3,0)</f>
        <v>2015</v>
      </c>
      <c r="N39" s="3">
        <f>VLOOKUP(K39,'Dados Veiculos'!$A$1:$E$136,4,0)</f>
        <v>16802212</v>
      </c>
      <c r="O39" s="3" t="str">
        <f>VLOOKUP(K39,'Dados Veiculos'!$A$1:$E$136,5,0)</f>
        <v>0033677</v>
      </c>
      <c r="P39" s="3">
        <v>261</v>
      </c>
      <c r="Q39" s="3" t="s">
        <v>23</v>
      </c>
      <c r="R39" s="3" t="s">
        <v>200</v>
      </c>
      <c r="S39" s="3">
        <v>1225</v>
      </c>
      <c r="T39" s="3">
        <v>271</v>
      </c>
      <c r="V39" s="14" t="s">
        <v>23</v>
      </c>
      <c r="W39" s="3">
        <v>17</v>
      </c>
      <c r="X39" s="3">
        <v>0</v>
      </c>
      <c r="Y39" s="3">
        <v>9</v>
      </c>
      <c r="Z39" s="16">
        <v>90</v>
      </c>
      <c r="AA39" s="13" t="s">
        <v>23</v>
      </c>
      <c r="AB39" s="3">
        <v>2</v>
      </c>
      <c r="AC39" s="3">
        <v>8</v>
      </c>
    </row>
    <row r="40" spans="1:29" x14ac:dyDescent="0.25">
      <c r="A40" s="3">
        <v>109</v>
      </c>
      <c r="B40" s="3" t="s">
        <v>770</v>
      </c>
      <c r="C40" s="3" t="s">
        <v>137</v>
      </c>
      <c r="D40" s="3" t="s">
        <v>25</v>
      </c>
      <c r="E40" s="3">
        <v>0</v>
      </c>
      <c r="F40" s="3">
        <v>36829800838</v>
      </c>
      <c r="G40" s="3" t="s">
        <v>771</v>
      </c>
      <c r="H40" s="10" t="s">
        <v>415</v>
      </c>
      <c r="I40" s="3" t="s">
        <v>22</v>
      </c>
      <c r="J40" s="3">
        <v>212</v>
      </c>
      <c r="K40" s="3" t="s">
        <v>297</v>
      </c>
      <c r="L40" s="3" t="str">
        <f>VLOOKUP(K40,'Dados Veiculos'!$A$1:$E$136,2,0)</f>
        <v>BMW9837</v>
      </c>
      <c r="M40" s="3">
        <f>VLOOKUP(K40,'Dados Veiculos'!$A$1:$E$136,3,0)</f>
        <v>2012</v>
      </c>
      <c r="N40" s="3">
        <f>VLOOKUP(K40,'Dados Veiculos'!$A$1:$E$136,4,0)</f>
        <v>6131013</v>
      </c>
      <c r="O40" s="3" t="str">
        <f>VLOOKUP(K40,'Dados Veiculos'!$A$1:$E$136,5,0)</f>
        <v>0091456</v>
      </c>
      <c r="P40" s="3">
        <v>261</v>
      </c>
      <c r="Q40" s="3" t="s">
        <v>23</v>
      </c>
      <c r="R40" s="3" t="s">
        <v>23</v>
      </c>
      <c r="S40" s="3">
        <v>1226</v>
      </c>
      <c r="T40" s="3">
        <v>271</v>
      </c>
      <c r="V40" s="14" t="s">
        <v>23</v>
      </c>
      <c r="W40" s="3">
        <v>1</v>
      </c>
      <c r="X40" s="3">
        <v>0</v>
      </c>
      <c r="Y40" s="3">
        <v>15.92</v>
      </c>
      <c r="Z40" s="16">
        <v>100</v>
      </c>
      <c r="AA40" s="13" t="s">
        <v>23</v>
      </c>
      <c r="AB40" s="3">
        <v>2</v>
      </c>
      <c r="AC40" s="3">
        <v>8</v>
      </c>
    </row>
    <row r="41" spans="1:29" x14ac:dyDescent="0.25">
      <c r="A41" s="3">
        <v>111</v>
      </c>
      <c r="B41" s="3" t="s">
        <v>770</v>
      </c>
      <c r="C41" s="3" t="s">
        <v>139</v>
      </c>
      <c r="D41" s="3" t="s">
        <v>25</v>
      </c>
      <c r="E41" s="3">
        <v>0</v>
      </c>
      <c r="F41" s="6">
        <v>94704061000183</v>
      </c>
      <c r="G41" s="3" t="s">
        <v>771</v>
      </c>
      <c r="H41" s="10" t="s">
        <v>416</v>
      </c>
      <c r="I41" s="3">
        <v>54847184068</v>
      </c>
      <c r="J41" s="3">
        <v>213</v>
      </c>
      <c r="K41" s="3" t="s">
        <v>225</v>
      </c>
      <c r="L41" s="3" t="str">
        <f>VLOOKUP(K41,'Dados Veiculos'!$A$1:$E$136,2,0)</f>
        <v>QIE0789</v>
      </c>
      <c r="M41" s="3">
        <f>VLOOKUP(K41,'Dados Veiculos'!$A$1:$E$136,3,0)</f>
        <v>2017</v>
      </c>
      <c r="N41" s="3">
        <f>VLOOKUP(K41,'Dados Veiculos'!$A$1:$E$136,4,0)</f>
        <v>27804601</v>
      </c>
      <c r="O41" s="3" t="str">
        <f>VLOOKUP(K41,'Dados Veiculos'!$A$1:$E$136,5,0)</f>
        <v>0180858</v>
      </c>
      <c r="P41" s="3">
        <v>261</v>
      </c>
      <c r="Q41" s="3" t="s">
        <v>23</v>
      </c>
      <c r="R41" s="3" t="s">
        <v>23</v>
      </c>
      <c r="S41" s="3">
        <v>1229</v>
      </c>
      <c r="T41" s="3">
        <v>271</v>
      </c>
      <c r="V41" s="14" t="s">
        <v>23</v>
      </c>
      <c r="W41" s="3">
        <v>1</v>
      </c>
      <c r="X41" s="3">
        <v>0</v>
      </c>
      <c r="Y41" s="3">
        <v>19.8</v>
      </c>
      <c r="Z41" s="16">
        <v>100</v>
      </c>
      <c r="AA41" s="13" t="s">
        <v>23</v>
      </c>
      <c r="AB41" s="3">
        <v>2</v>
      </c>
      <c r="AC41" s="3">
        <v>3</v>
      </c>
    </row>
    <row r="42" spans="1:29" x14ac:dyDescent="0.25">
      <c r="A42" s="14">
        <v>112</v>
      </c>
      <c r="B42" s="14" t="s">
        <v>769</v>
      </c>
      <c r="C42" s="14" t="s">
        <v>140</v>
      </c>
      <c r="D42" s="14" t="s">
        <v>25</v>
      </c>
      <c r="E42" s="14">
        <v>0</v>
      </c>
      <c r="F42" s="14">
        <v>90428013953</v>
      </c>
      <c r="G42" s="14" t="s">
        <v>772</v>
      </c>
      <c r="H42" s="17" t="s">
        <v>417</v>
      </c>
      <c r="I42" s="14" t="s">
        <v>22</v>
      </c>
      <c r="J42" s="14">
        <v>214</v>
      </c>
      <c r="K42" s="14" t="s">
        <v>202</v>
      </c>
      <c r="L42" s="14" t="e">
        <f>VLOOKUP(K42,'Dados Veiculos'!$A$1:$E$136,2,0)</f>
        <v>#N/A</v>
      </c>
      <c r="M42" s="14" t="e">
        <f>VLOOKUP(K42,'Dados Veiculos'!$A$1:$E$136,3,0)</f>
        <v>#N/A</v>
      </c>
      <c r="N42" s="14" t="e">
        <f>VLOOKUP(K42,'Dados Veiculos'!$A$1:$E$136,4,0)</f>
        <v>#N/A</v>
      </c>
      <c r="O42" s="14" t="e">
        <f>VLOOKUP(K42,'Dados Veiculos'!$A$1:$E$136,5,0)</f>
        <v>#N/A</v>
      </c>
      <c r="P42" s="14">
        <v>261</v>
      </c>
      <c r="Q42" s="14" t="s">
        <v>23</v>
      </c>
      <c r="R42" s="14" t="s">
        <v>23</v>
      </c>
      <c r="S42" s="14">
        <v>1225</v>
      </c>
      <c r="T42" s="14">
        <v>272</v>
      </c>
      <c r="U42" s="22"/>
      <c r="V42" s="14" t="s">
        <v>23</v>
      </c>
      <c r="W42" s="14">
        <v>0</v>
      </c>
      <c r="X42" s="14">
        <v>11</v>
      </c>
      <c r="Y42" s="14">
        <v>30</v>
      </c>
      <c r="Z42" s="20">
        <v>90</v>
      </c>
      <c r="AA42" s="13" t="s">
        <v>23</v>
      </c>
      <c r="AB42" s="14">
        <v>2</v>
      </c>
      <c r="AC42" s="14">
        <v>7</v>
      </c>
    </row>
    <row r="43" spans="1:29" x14ac:dyDescent="0.25">
      <c r="A43" s="3">
        <v>117</v>
      </c>
      <c r="B43" s="3" t="s">
        <v>770</v>
      </c>
      <c r="C43" s="3" t="s">
        <v>145</v>
      </c>
      <c r="D43" s="3" t="s">
        <v>25</v>
      </c>
      <c r="E43" s="3">
        <v>0</v>
      </c>
      <c r="F43" s="3">
        <v>45923582449</v>
      </c>
      <c r="G43" s="3" t="s">
        <v>772</v>
      </c>
      <c r="H43" s="10" t="s">
        <v>419</v>
      </c>
      <c r="I43" s="3" t="s">
        <v>22</v>
      </c>
      <c r="J43" s="3">
        <v>212</v>
      </c>
      <c r="K43" s="3" t="s">
        <v>300</v>
      </c>
      <c r="L43" s="3" t="str">
        <f>VLOOKUP(K43,'Dados Veiculos'!$A$1:$E$136,2,0)</f>
        <v>IWN0711</v>
      </c>
      <c r="M43" s="3">
        <f>VLOOKUP(K43,'Dados Veiculos'!$A$1:$E$136,3,0)</f>
        <v>2015</v>
      </c>
      <c r="N43" s="3">
        <f>VLOOKUP(K43,'Dados Veiculos'!$A$1:$E$136,4,0)</f>
        <v>6815123</v>
      </c>
      <c r="O43" s="3" t="str">
        <f>VLOOKUP(K43,'Dados Veiculos'!$A$1:$E$136,5,0)</f>
        <v>0091723</v>
      </c>
      <c r="P43" s="3">
        <v>261</v>
      </c>
      <c r="Q43" s="3" t="s">
        <v>23</v>
      </c>
      <c r="R43" s="3" t="s">
        <v>23</v>
      </c>
      <c r="S43" s="3">
        <v>1228</v>
      </c>
      <c r="T43" s="3">
        <v>271</v>
      </c>
      <c r="V43" s="14" t="s">
        <v>23</v>
      </c>
      <c r="W43" s="3">
        <v>1</v>
      </c>
      <c r="X43" s="3">
        <v>0</v>
      </c>
      <c r="Y43" s="3">
        <v>18.670000000000002</v>
      </c>
      <c r="Z43" s="16">
        <v>100</v>
      </c>
      <c r="AA43" s="13" t="s">
        <v>23</v>
      </c>
      <c r="AB43" s="3">
        <v>1</v>
      </c>
      <c r="AC43" s="3">
        <v>1</v>
      </c>
    </row>
    <row r="44" spans="1:29" x14ac:dyDescent="0.25">
      <c r="A44" s="3">
        <v>121</v>
      </c>
      <c r="B44" s="3" t="s">
        <v>770</v>
      </c>
      <c r="C44" s="3" t="s">
        <v>149</v>
      </c>
      <c r="D44" s="3" t="s">
        <v>25</v>
      </c>
      <c r="E44" s="3">
        <v>0</v>
      </c>
      <c r="F44" s="3">
        <v>28330903826</v>
      </c>
      <c r="G44" s="3" t="s">
        <v>772</v>
      </c>
      <c r="H44" s="10" t="s">
        <v>421</v>
      </c>
      <c r="I44" s="3" t="s">
        <v>22</v>
      </c>
      <c r="J44" s="3">
        <v>214</v>
      </c>
      <c r="K44" s="3" t="s">
        <v>243</v>
      </c>
      <c r="L44" s="3" t="str">
        <f>VLOOKUP(K44,'Dados Veiculos'!$A$1:$E$136,2,0)</f>
        <v>AZA2969</v>
      </c>
      <c r="M44" s="3">
        <f>VLOOKUP(K44,'Dados Veiculos'!$A$1:$E$136,3,0)</f>
        <v>2015</v>
      </c>
      <c r="N44" s="3">
        <f>VLOOKUP(K44,'Dados Veiculos'!$A$1:$E$136,4,0)</f>
        <v>17806712</v>
      </c>
      <c r="O44" s="3" t="str">
        <f>VLOOKUP(K44,'Dados Veiculos'!$A$1:$E$136,5,0)</f>
        <v>0044440</v>
      </c>
      <c r="P44" s="3">
        <v>261</v>
      </c>
      <c r="Q44" s="3" t="s">
        <v>23</v>
      </c>
      <c r="R44" s="3" t="s">
        <v>23</v>
      </c>
      <c r="S44" s="3">
        <v>1225</v>
      </c>
      <c r="T44" s="3">
        <v>272</v>
      </c>
      <c r="V44" s="14" t="s">
        <v>23</v>
      </c>
      <c r="W44" s="3">
        <v>22</v>
      </c>
      <c r="X44" s="3">
        <v>0</v>
      </c>
      <c r="Y44" s="3">
        <v>7</v>
      </c>
      <c r="Z44" s="16">
        <v>90</v>
      </c>
      <c r="AA44" s="13" t="s">
        <v>23</v>
      </c>
      <c r="AB44" s="3">
        <v>1</v>
      </c>
      <c r="AC44" s="3">
        <v>7</v>
      </c>
    </row>
    <row r="45" spans="1:29" x14ac:dyDescent="0.25">
      <c r="A45" s="14">
        <v>122</v>
      </c>
      <c r="B45" s="14" t="s">
        <v>769</v>
      </c>
      <c r="C45" s="14" t="s">
        <v>150</v>
      </c>
      <c r="D45" s="14" t="s">
        <v>25</v>
      </c>
      <c r="E45" s="14">
        <v>0</v>
      </c>
      <c r="F45" s="14">
        <v>13524054404</v>
      </c>
      <c r="G45" s="14" t="s">
        <v>772</v>
      </c>
      <c r="H45" s="17" t="s">
        <v>422</v>
      </c>
      <c r="I45" s="14" t="s">
        <v>22</v>
      </c>
      <c r="J45" s="14">
        <v>212</v>
      </c>
      <c r="K45" s="14" t="s">
        <v>244</v>
      </c>
      <c r="L45" s="14" t="e">
        <f>VLOOKUP(K45,'Dados Veiculos'!$A$1:$E$136,2,0)</f>
        <v>#N/A</v>
      </c>
      <c r="M45" s="14" t="e">
        <f>VLOOKUP(K45,'Dados Veiculos'!$A$1:$E$136,3,0)</f>
        <v>#N/A</v>
      </c>
      <c r="N45" s="14" t="e">
        <f>VLOOKUP(K45,'Dados Veiculos'!$A$1:$E$136,4,0)</f>
        <v>#N/A</v>
      </c>
      <c r="O45" s="14" t="e">
        <f>VLOOKUP(K45,'Dados Veiculos'!$A$1:$E$136,5,0)</f>
        <v>#N/A</v>
      </c>
      <c r="P45" s="14">
        <v>261</v>
      </c>
      <c r="Q45" s="14" t="s">
        <v>23</v>
      </c>
      <c r="R45" s="14" t="s">
        <v>23</v>
      </c>
      <c r="S45" s="14">
        <v>1228</v>
      </c>
      <c r="T45" s="14">
        <v>272</v>
      </c>
      <c r="U45" s="14"/>
      <c r="V45" s="14" t="s">
        <v>23</v>
      </c>
      <c r="W45" s="14">
        <v>25</v>
      </c>
      <c r="X45" s="14">
        <v>0</v>
      </c>
      <c r="Y45" s="14">
        <v>6</v>
      </c>
      <c r="Z45" s="20">
        <v>100</v>
      </c>
      <c r="AA45" s="13" t="s">
        <v>369</v>
      </c>
      <c r="AB45" s="14">
        <v>2</v>
      </c>
      <c r="AC45" s="14">
        <v>6</v>
      </c>
    </row>
    <row r="46" spans="1:29" x14ac:dyDescent="0.25">
      <c r="A46" s="3">
        <v>124</v>
      </c>
      <c r="B46" s="3" t="s">
        <v>770</v>
      </c>
      <c r="C46" s="3" t="s">
        <v>152</v>
      </c>
      <c r="D46" s="3" t="s">
        <v>25</v>
      </c>
      <c r="E46" s="3">
        <v>0</v>
      </c>
      <c r="F46" s="3">
        <v>85493120615</v>
      </c>
      <c r="G46" s="3" t="s">
        <v>772</v>
      </c>
      <c r="H46" s="10" t="s">
        <v>423</v>
      </c>
      <c r="I46" s="3">
        <v>24744134807</v>
      </c>
      <c r="J46" s="3">
        <v>214</v>
      </c>
      <c r="K46" s="3" t="s">
        <v>259</v>
      </c>
      <c r="L46" s="3" t="str">
        <f>VLOOKUP(K46,'Dados Veiculos'!$A$1:$E$136,2,0)</f>
        <v>IZB3J95</v>
      </c>
      <c r="M46" s="3">
        <f>VLOOKUP(K46,'Dados Veiculos'!$A$1:$E$136,3,0)</f>
        <v>2017</v>
      </c>
      <c r="N46" s="3">
        <f>VLOOKUP(K46,'Dados Veiculos'!$A$1:$E$136,4,0)</f>
        <v>16167247</v>
      </c>
      <c r="O46" s="3" t="str">
        <f>VLOOKUP(K46,'Dados Veiculos'!$A$1:$E$136,5,0)</f>
        <v>0034436</v>
      </c>
      <c r="P46" s="3">
        <v>261</v>
      </c>
      <c r="Q46" s="3" t="s">
        <v>23</v>
      </c>
      <c r="R46" s="3" t="s">
        <v>23</v>
      </c>
      <c r="S46" s="3">
        <v>1229</v>
      </c>
      <c r="T46" s="3">
        <v>270</v>
      </c>
      <c r="V46" s="14" t="s">
        <v>23</v>
      </c>
      <c r="W46" s="3">
        <v>16</v>
      </c>
      <c r="X46" s="3">
        <v>0</v>
      </c>
      <c r="Y46" s="3">
        <v>11.4</v>
      </c>
      <c r="Z46" s="16">
        <v>105</v>
      </c>
      <c r="AA46" s="13" t="s">
        <v>23</v>
      </c>
      <c r="AB46" s="3">
        <v>1</v>
      </c>
      <c r="AC46" s="3">
        <v>7</v>
      </c>
    </row>
    <row r="47" spans="1:29" x14ac:dyDescent="0.25">
      <c r="A47" s="3">
        <v>128</v>
      </c>
      <c r="B47" s="3" t="s">
        <v>770</v>
      </c>
      <c r="C47" s="3" t="s">
        <v>156</v>
      </c>
      <c r="D47" s="3" t="s">
        <v>25</v>
      </c>
      <c r="E47" s="3">
        <v>0</v>
      </c>
      <c r="F47" s="3">
        <v>4175623493</v>
      </c>
      <c r="G47" s="3" t="s">
        <v>772</v>
      </c>
      <c r="H47" s="10" t="s">
        <v>424</v>
      </c>
      <c r="I47" s="3">
        <v>70799342068</v>
      </c>
      <c r="J47" s="3">
        <v>213</v>
      </c>
      <c r="K47" s="3" t="s">
        <v>303</v>
      </c>
      <c r="L47" s="3" t="str">
        <f>VLOOKUP(K47,'Dados Veiculos'!$A$1:$E$136,2,0)</f>
        <v>HJM3344</v>
      </c>
      <c r="M47" s="3">
        <f>VLOOKUP(K47,'Dados Veiculos'!$A$1:$E$136,3,0)</f>
        <v>2011</v>
      </c>
      <c r="N47" s="3">
        <f>VLOOKUP(K47,'Dados Veiculos'!$A$1:$E$136,4,0)</f>
        <v>6131013</v>
      </c>
      <c r="O47" s="3" t="str">
        <f>VLOOKUP(K47,'Dados Veiculos'!$A$1:$E$136,5,0)</f>
        <v>0091456</v>
      </c>
      <c r="P47" s="3">
        <v>260</v>
      </c>
      <c r="Q47" s="3" t="s">
        <v>23</v>
      </c>
      <c r="R47" s="3" t="s">
        <v>23</v>
      </c>
      <c r="S47" s="3">
        <v>1225</v>
      </c>
      <c r="T47" s="3">
        <v>271</v>
      </c>
      <c r="V47" s="14" t="s">
        <v>23</v>
      </c>
      <c r="W47" s="3">
        <v>17</v>
      </c>
      <c r="X47" s="3">
        <v>0</v>
      </c>
      <c r="Y47" s="3">
        <v>6</v>
      </c>
      <c r="Z47" s="16">
        <v>100</v>
      </c>
      <c r="AA47" s="13" t="s">
        <v>23</v>
      </c>
      <c r="AB47" s="3">
        <v>2</v>
      </c>
      <c r="AC47" s="3">
        <v>10</v>
      </c>
    </row>
    <row r="48" spans="1:29" x14ac:dyDescent="0.25">
      <c r="A48" s="3">
        <v>131</v>
      </c>
      <c r="B48" s="3" t="s">
        <v>770</v>
      </c>
      <c r="C48" s="3" t="s">
        <v>159</v>
      </c>
      <c r="D48" s="3" t="s">
        <v>25</v>
      </c>
      <c r="E48" s="3">
        <v>0</v>
      </c>
      <c r="F48" s="3">
        <v>47909811187</v>
      </c>
      <c r="G48" s="3" t="s">
        <v>771</v>
      </c>
      <c r="H48" s="10" t="s">
        <v>425</v>
      </c>
      <c r="I48" s="3" t="s">
        <v>201</v>
      </c>
      <c r="J48" s="3">
        <v>213</v>
      </c>
      <c r="K48" s="3" t="s">
        <v>305</v>
      </c>
      <c r="L48" s="3" t="str">
        <f>VLOOKUP(K48,'Dados Veiculos'!$A$1:$E$136,2,0)</f>
        <v>KOW4689</v>
      </c>
      <c r="M48" s="3">
        <f>VLOOKUP(K48,'Dados Veiculos'!$A$1:$E$136,3,0)</f>
        <v>2013</v>
      </c>
      <c r="N48" s="3">
        <f>VLOOKUP(K48,'Dados Veiculos'!$A$1:$E$136,4,0)</f>
        <v>6801312</v>
      </c>
      <c r="O48" s="3" t="str">
        <f>VLOOKUP(K48,'Dados Veiculos'!$A$1:$E$136,5,0)</f>
        <v>0091626</v>
      </c>
      <c r="P48" s="3">
        <v>261</v>
      </c>
      <c r="Q48" s="3" t="s">
        <v>23</v>
      </c>
      <c r="R48" s="8">
        <v>1000</v>
      </c>
      <c r="S48" s="3">
        <v>1225</v>
      </c>
      <c r="T48" s="3">
        <v>272</v>
      </c>
      <c r="V48" s="14" t="s">
        <v>23</v>
      </c>
      <c r="W48" s="3">
        <v>3</v>
      </c>
      <c r="X48" s="3">
        <v>0</v>
      </c>
      <c r="Y48" s="3">
        <v>3.64</v>
      </c>
      <c r="Z48" s="16">
        <v>100</v>
      </c>
      <c r="AA48" s="13" t="s">
        <v>23</v>
      </c>
      <c r="AB48" s="3">
        <v>2</v>
      </c>
      <c r="AC48" s="3">
        <v>6</v>
      </c>
    </row>
    <row r="49" spans="1:29" x14ac:dyDescent="0.25">
      <c r="A49" s="3">
        <v>134</v>
      </c>
      <c r="B49" s="3" t="s">
        <v>770</v>
      </c>
      <c r="C49" s="3" t="s">
        <v>162</v>
      </c>
      <c r="D49" s="3" t="s">
        <v>25</v>
      </c>
      <c r="E49" s="3">
        <v>0</v>
      </c>
      <c r="F49" s="3">
        <v>92401236953</v>
      </c>
      <c r="G49" s="3" t="s">
        <v>772</v>
      </c>
      <c r="H49" s="10" t="s">
        <v>426</v>
      </c>
      <c r="I49" s="3" t="s">
        <v>22</v>
      </c>
      <c r="J49" s="3">
        <v>213</v>
      </c>
      <c r="K49" s="3" t="s">
        <v>306</v>
      </c>
      <c r="L49" s="3" t="str">
        <f>VLOOKUP(K49,'Dados Veiculos'!$A$1:$E$136,2,0)</f>
        <v>PZV4424</v>
      </c>
      <c r="M49" s="3">
        <f>VLOOKUP(K49,'Dados Veiculos'!$A$1:$E$136,3,0)</f>
        <v>2018</v>
      </c>
      <c r="N49" s="3">
        <f>VLOOKUP(K49,'Dados Veiculos'!$A$1:$E$136,4,0)</f>
        <v>6815434</v>
      </c>
      <c r="O49" s="3" t="str">
        <f>VLOOKUP(K49,'Dados Veiculos'!$A$1:$E$136,5,0)</f>
        <v>0092169</v>
      </c>
      <c r="P49" s="3">
        <v>260</v>
      </c>
      <c r="Q49" s="3" t="s">
        <v>23</v>
      </c>
      <c r="R49" s="3" t="s">
        <v>23</v>
      </c>
      <c r="S49" s="3">
        <v>1225</v>
      </c>
      <c r="T49" s="3">
        <v>271</v>
      </c>
      <c r="V49" s="14" t="s">
        <v>23</v>
      </c>
      <c r="W49" s="3">
        <v>19</v>
      </c>
      <c r="X49" s="3">
        <v>0</v>
      </c>
      <c r="Y49" s="3">
        <v>17</v>
      </c>
      <c r="Z49" s="16">
        <v>100</v>
      </c>
      <c r="AA49" s="13" t="s">
        <v>23</v>
      </c>
      <c r="AB49" s="3">
        <v>1</v>
      </c>
      <c r="AC49" s="3">
        <v>7</v>
      </c>
    </row>
    <row r="50" spans="1:29" x14ac:dyDescent="0.25">
      <c r="A50" s="3">
        <v>137</v>
      </c>
      <c r="B50" s="3" t="s">
        <v>770</v>
      </c>
      <c r="C50" s="3" t="s">
        <v>165</v>
      </c>
      <c r="D50" s="3" t="s">
        <v>25</v>
      </c>
      <c r="E50" s="3">
        <v>0</v>
      </c>
      <c r="F50" s="3">
        <v>37960482268</v>
      </c>
      <c r="G50" s="3" t="s">
        <v>771</v>
      </c>
      <c r="H50" s="10" t="s">
        <v>427</v>
      </c>
      <c r="I50" s="3" t="s">
        <v>22</v>
      </c>
      <c r="J50" s="3">
        <v>214</v>
      </c>
      <c r="K50" s="3" t="s">
        <v>307</v>
      </c>
      <c r="L50" s="3" t="str">
        <f>VLOOKUP(K50,'Dados Veiculos'!$A$1:$E$136,2,0)</f>
        <v>PYP1242</v>
      </c>
      <c r="M50" s="3">
        <f>VLOOKUP(K50,'Dados Veiculos'!$A$1:$E$136,3,0)</f>
        <v>2017</v>
      </c>
      <c r="N50" s="3">
        <f>VLOOKUP(K50,'Dados Veiculos'!$A$1:$E$136,4,0)</f>
        <v>6815123</v>
      </c>
      <c r="O50" s="3" t="str">
        <f>VLOOKUP(K50,'Dados Veiculos'!$A$1:$E$136,5,0)</f>
        <v>0091723</v>
      </c>
      <c r="P50" s="3">
        <v>261</v>
      </c>
      <c r="Q50" s="3" t="s">
        <v>23</v>
      </c>
      <c r="R50" s="3" t="s">
        <v>23</v>
      </c>
      <c r="S50" s="3">
        <v>1227</v>
      </c>
      <c r="T50" s="3">
        <v>271</v>
      </c>
      <c r="V50" s="14" t="s">
        <v>23</v>
      </c>
      <c r="W50" s="3">
        <v>12</v>
      </c>
      <c r="X50" s="3">
        <v>0</v>
      </c>
      <c r="Y50" s="3">
        <v>15.8</v>
      </c>
      <c r="Z50" s="16">
        <v>90</v>
      </c>
      <c r="AA50" s="13" t="s">
        <v>23</v>
      </c>
      <c r="AB50" s="3">
        <v>1</v>
      </c>
      <c r="AC50" s="3">
        <v>3</v>
      </c>
    </row>
    <row r="51" spans="1:29" x14ac:dyDescent="0.25">
      <c r="A51" s="3">
        <v>145</v>
      </c>
      <c r="B51" s="3" t="s">
        <v>770</v>
      </c>
      <c r="C51" s="3" t="s">
        <v>173</v>
      </c>
      <c r="D51" s="3" t="s">
        <v>25</v>
      </c>
      <c r="E51" s="3">
        <v>0</v>
      </c>
      <c r="F51" s="3">
        <v>16126106687</v>
      </c>
      <c r="G51" s="3" t="s">
        <v>772</v>
      </c>
      <c r="H51" s="10" t="s">
        <v>429</v>
      </c>
      <c r="I51" s="3" t="s">
        <v>22</v>
      </c>
      <c r="J51" s="3">
        <v>210</v>
      </c>
      <c r="K51" s="3" t="s">
        <v>220</v>
      </c>
      <c r="L51" s="3" t="str">
        <f>VLOOKUP(K51,'Dados Veiculos'!$A$1:$E$136,2,0)</f>
        <v>OJO2954</v>
      </c>
      <c r="M51" s="3">
        <f>VLOOKUP(K51,'Dados Veiculos'!$A$1:$E$136,3,0)</f>
        <v>2014</v>
      </c>
      <c r="N51" s="3">
        <f>VLOOKUP(K51,'Dados Veiculos'!$A$1:$E$136,4,0)</f>
        <v>21802712</v>
      </c>
      <c r="O51" s="3" t="str">
        <f>VLOOKUP(K51,'Dados Veiculos'!$A$1:$E$136,5,0)</f>
        <v>0150886</v>
      </c>
      <c r="P51" s="3">
        <v>260</v>
      </c>
      <c r="Q51" s="3" t="s">
        <v>23</v>
      </c>
      <c r="R51" s="3" t="s">
        <v>23</v>
      </c>
      <c r="S51" s="3">
        <v>1227</v>
      </c>
      <c r="T51" s="3">
        <v>270</v>
      </c>
      <c r="V51" s="14" t="s">
        <v>23</v>
      </c>
      <c r="W51" s="3">
        <v>6</v>
      </c>
      <c r="X51" s="3">
        <v>0</v>
      </c>
      <c r="Y51" s="3">
        <v>4</v>
      </c>
      <c r="Z51" s="16">
        <v>90</v>
      </c>
      <c r="AA51" s="13" t="s">
        <v>370</v>
      </c>
      <c r="AB51" s="3">
        <v>2</v>
      </c>
      <c r="AC51" s="3">
        <v>3</v>
      </c>
    </row>
    <row r="52" spans="1:29" x14ac:dyDescent="0.25">
      <c r="A52" s="3">
        <v>148</v>
      </c>
      <c r="B52" s="3" t="s">
        <v>770</v>
      </c>
      <c r="C52" s="3" t="s">
        <v>176</v>
      </c>
      <c r="D52" s="3" t="s">
        <v>25</v>
      </c>
      <c r="E52" s="3">
        <v>0</v>
      </c>
      <c r="F52" s="3">
        <v>3268838863</v>
      </c>
      <c r="G52" s="3" t="s">
        <v>771</v>
      </c>
      <c r="H52" s="10" t="s">
        <v>430</v>
      </c>
      <c r="I52" s="3" t="s">
        <v>22</v>
      </c>
      <c r="J52" s="3">
        <v>210</v>
      </c>
      <c r="K52" s="3" t="s">
        <v>223</v>
      </c>
      <c r="L52" s="3" t="str">
        <f>VLOOKUP(K52,'Dados Veiculos'!$A$1:$E$136,2,0)</f>
        <v>KWT5898</v>
      </c>
      <c r="M52" s="3">
        <f>VLOOKUP(K52,'Dados Veiculos'!$A$1:$E$136,3,0)</f>
        <v>2015</v>
      </c>
      <c r="N52" s="3">
        <f>VLOOKUP(K52,'Dados Veiculos'!$A$1:$E$136,4,0)</f>
        <v>36805501</v>
      </c>
      <c r="O52" s="3" t="str">
        <f>VLOOKUP(K52,'Dados Veiculos'!$A$1:$E$136,5,0)</f>
        <v>0221139</v>
      </c>
      <c r="P52" s="3">
        <v>261</v>
      </c>
      <c r="Q52" s="3" t="s">
        <v>23</v>
      </c>
      <c r="R52" s="3" t="s">
        <v>23</v>
      </c>
      <c r="S52" s="3">
        <v>1229</v>
      </c>
      <c r="T52" s="3">
        <v>271</v>
      </c>
      <c r="V52" s="14" t="s">
        <v>23</v>
      </c>
      <c r="W52" s="3">
        <v>0</v>
      </c>
      <c r="X52" s="3">
        <v>0</v>
      </c>
      <c r="Y52" s="3">
        <v>15</v>
      </c>
      <c r="Z52" s="16">
        <v>100</v>
      </c>
      <c r="AA52" s="13" t="s">
        <v>23</v>
      </c>
      <c r="AB52" s="3">
        <v>1</v>
      </c>
      <c r="AC52" s="3">
        <v>7</v>
      </c>
    </row>
    <row r="53" spans="1:29" x14ac:dyDescent="0.25">
      <c r="A53" s="3">
        <v>154</v>
      </c>
      <c r="B53" s="3" t="s">
        <v>770</v>
      </c>
      <c r="C53" s="3" t="s">
        <v>182</v>
      </c>
      <c r="D53" s="3" t="s">
        <v>25</v>
      </c>
      <c r="E53" s="3">
        <v>0</v>
      </c>
      <c r="F53" s="6">
        <v>87261509000176</v>
      </c>
      <c r="G53" s="3" t="s">
        <v>771</v>
      </c>
      <c r="H53" s="10" t="s">
        <v>431</v>
      </c>
      <c r="I53" s="3">
        <v>32595837850</v>
      </c>
      <c r="J53" s="3">
        <v>214</v>
      </c>
      <c r="K53" s="3" t="s">
        <v>227</v>
      </c>
      <c r="L53" s="3" t="str">
        <f>VLOOKUP(K53,'Dados Veiculos'!$A$1:$E$136,2,0)</f>
        <v>KXT4954</v>
      </c>
      <c r="M53" s="3">
        <f>VLOOKUP(K53,'Dados Veiculos'!$A$1:$E$136,3,0)</f>
        <v>2010</v>
      </c>
      <c r="N53" s="3">
        <f>VLOOKUP(K53,'Dados Veiculos'!$A$1:$E$136,4,0)</f>
        <v>37013191</v>
      </c>
      <c r="O53" s="3" t="str">
        <f>VLOOKUP(K53,'Dados Veiculos'!$A$1:$E$136,5,0)</f>
        <v>0230600</v>
      </c>
      <c r="P53" s="3">
        <v>261</v>
      </c>
      <c r="Q53" s="3" t="s">
        <v>23</v>
      </c>
      <c r="R53" s="3" t="s">
        <v>23</v>
      </c>
      <c r="S53" s="3">
        <v>1225</v>
      </c>
      <c r="T53" s="3">
        <v>270</v>
      </c>
      <c r="V53" s="14" t="s">
        <v>23</v>
      </c>
      <c r="W53" s="3">
        <v>2</v>
      </c>
      <c r="X53" s="3">
        <v>0</v>
      </c>
      <c r="Y53" s="3">
        <v>22</v>
      </c>
      <c r="Z53" s="16">
        <v>100</v>
      </c>
      <c r="AA53" s="13" t="s">
        <v>23</v>
      </c>
      <c r="AB53" s="3">
        <v>1</v>
      </c>
      <c r="AC53" s="3">
        <v>1</v>
      </c>
    </row>
    <row r="54" spans="1:29" x14ac:dyDescent="0.25">
      <c r="A54" s="3">
        <v>155</v>
      </c>
      <c r="B54" s="3" t="s">
        <v>770</v>
      </c>
      <c r="C54" s="3" t="s">
        <v>183</v>
      </c>
      <c r="D54" s="3" t="s">
        <v>25</v>
      </c>
      <c r="E54" s="3">
        <v>0</v>
      </c>
      <c r="F54" s="3">
        <v>26665522768</v>
      </c>
      <c r="G54" s="3" t="s">
        <v>772</v>
      </c>
      <c r="H54" s="10" t="s">
        <v>432</v>
      </c>
      <c r="I54" s="3" t="s">
        <v>22</v>
      </c>
      <c r="J54" s="3">
        <v>213</v>
      </c>
      <c r="K54" s="3" t="s">
        <v>203</v>
      </c>
      <c r="L54" s="3" t="str">
        <f>VLOOKUP(K54,'Dados Veiculos'!$A$1:$E$136,2,0)</f>
        <v>AZC7247</v>
      </c>
      <c r="M54" s="3">
        <f>VLOOKUP(K54,'Dados Veiculos'!$A$1:$E$136,3,0)</f>
        <v>2015</v>
      </c>
      <c r="N54" s="3">
        <f>VLOOKUP(K54,'Dados Veiculos'!$A$1:$E$136,4,0)</f>
        <v>27021117</v>
      </c>
      <c r="O54" s="3" t="str">
        <f>VLOOKUP(K54,'Dados Veiculos'!$A$1:$E$136,5,0)</f>
        <v>0180602</v>
      </c>
      <c r="P54" s="3">
        <v>260</v>
      </c>
      <c r="Q54" s="3" t="s">
        <v>23</v>
      </c>
      <c r="R54" s="3" t="s">
        <v>200</v>
      </c>
      <c r="S54" s="3">
        <v>1228</v>
      </c>
      <c r="T54" s="3">
        <v>270</v>
      </c>
      <c r="U54" s="7"/>
      <c r="V54" s="14" t="s">
        <v>22</v>
      </c>
      <c r="W54" s="3">
        <v>0</v>
      </c>
      <c r="X54" s="3">
        <v>8</v>
      </c>
      <c r="Y54" s="3">
        <v>11</v>
      </c>
      <c r="Z54" s="16">
        <v>100</v>
      </c>
      <c r="AA54" s="13" t="s">
        <v>23</v>
      </c>
      <c r="AB54" s="3">
        <v>1</v>
      </c>
      <c r="AC54" s="3">
        <v>9</v>
      </c>
    </row>
    <row r="55" spans="1:29" x14ac:dyDescent="0.25">
      <c r="A55" s="3">
        <v>156</v>
      </c>
      <c r="B55" s="3" t="s">
        <v>770</v>
      </c>
      <c r="C55" s="3" t="s">
        <v>184</v>
      </c>
      <c r="D55" s="3" t="s">
        <v>25</v>
      </c>
      <c r="E55" s="3">
        <v>0</v>
      </c>
      <c r="F55" s="3">
        <v>39593460420</v>
      </c>
      <c r="G55" s="3" t="s">
        <v>772</v>
      </c>
      <c r="H55" s="10" t="s">
        <v>433</v>
      </c>
      <c r="I55" s="3" t="s">
        <v>22</v>
      </c>
      <c r="J55" s="3">
        <v>214</v>
      </c>
      <c r="K55" s="3" t="s">
        <v>313</v>
      </c>
      <c r="L55" s="3" t="str">
        <f>VLOOKUP(K55,'Dados Veiculos'!$A$1:$E$136,2,0)</f>
        <v>DXS9060</v>
      </c>
      <c r="M55" s="3">
        <f>VLOOKUP(K55,'Dados Veiculos'!$A$1:$E$136,3,0)</f>
        <v>2007</v>
      </c>
      <c r="N55" s="3">
        <f>VLOOKUP(K55,'Dados Veiculos'!$A$1:$E$136,4,0)</f>
        <v>9010063</v>
      </c>
      <c r="O55" s="3" t="str">
        <f>VLOOKUP(K55,'Dados Veiculos'!$A$1:$E$136,5,0)</f>
        <v>0100250</v>
      </c>
      <c r="P55" s="3">
        <v>261</v>
      </c>
      <c r="Q55" s="3" t="s">
        <v>23</v>
      </c>
      <c r="R55" s="3" t="s">
        <v>23</v>
      </c>
      <c r="S55" s="3">
        <v>1229</v>
      </c>
      <c r="T55" s="3">
        <v>271</v>
      </c>
      <c r="U55" s="7"/>
      <c r="V55" s="14" t="s">
        <v>23</v>
      </c>
      <c r="W55" s="3">
        <v>20</v>
      </c>
      <c r="X55" s="3">
        <v>0</v>
      </c>
      <c r="Y55" s="3">
        <v>11</v>
      </c>
      <c r="Z55" s="16">
        <v>100</v>
      </c>
      <c r="AA55" s="13" t="s">
        <v>23</v>
      </c>
      <c r="AB55" s="3">
        <v>2</v>
      </c>
      <c r="AC55" s="3">
        <v>10</v>
      </c>
    </row>
    <row r="56" spans="1:29" x14ac:dyDescent="0.25">
      <c r="A56" s="3">
        <v>160</v>
      </c>
      <c r="B56" s="3" t="s">
        <v>770</v>
      </c>
      <c r="C56" s="3" t="s">
        <v>188</v>
      </c>
      <c r="D56" s="3" t="s">
        <v>25</v>
      </c>
      <c r="E56" s="3">
        <v>0</v>
      </c>
      <c r="F56" s="3">
        <v>88346358920</v>
      </c>
      <c r="G56" s="3" t="s">
        <v>771</v>
      </c>
      <c r="H56" s="11" t="s">
        <v>434</v>
      </c>
      <c r="I56" s="3" t="s">
        <v>22</v>
      </c>
      <c r="J56" s="3">
        <v>210</v>
      </c>
      <c r="K56" s="3" t="s">
        <v>315</v>
      </c>
      <c r="L56" s="3" t="str">
        <f>VLOOKUP(K56,'Dados Veiculos'!$A$1:$E$136,2,0)</f>
        <v>OXI0400</v>
      </c>
      <c r="M56" s="3">
        <f>VLOOKUP(K56,'Dados Veiculos'!$A$1:$E$136,3,0)</f>
        <v>2012</v>
      </c>
      <c r="N56" s="3">
        <f>VLOOKUP(K56,'Dados Veiculos'!$A$1:$E$136,4,0)</f>
        <v>9800367</v>
      </c>
      <c r="O56" s="3" t="str">
        <f>VLOOKUP(K56,'Dados Veiculos'!$A$1:$E$136,5,0)</f>
        <v>0100331</v>
      </c>
      <c r="P56" s="3">
        <v>260</v>
      </c>
      <c r="Q56" s="3" t="s">
        <v>23</v>
      </c>
      <c r="R56" s="3" t="s">
        <v>23</v>
      </c>
      <c r="S56" s="3">
        <v>1225</v>
      </c>
      <c r="T56" s="3">
        <v>271</v>
      </c>
      <c r="V56" s="14" t="s">
        <v>23</v>
      </c>
      <c r="W56" s="3">
        <v>10</v>
      </c>
      <c r="X56" s="3">
        <v>0</v>
      </c>
      <c r="Y56" s="3">
        <v>12.8</v>
      </c>
      <c r="Z56" s="16">
        <v>100</v>
      </c>
      <c r="AA56" s="13" t="s">
        <v>23</v>
      </c>
      <c r="AB56" s="3">
        <v>1</v>
      </c>
      <c r="AC56" s="3">
        <v>1</v>
      </c>
    </row>
    <row r="57" spans="1:29" x14ac:dyDescent="0.25">
      <c r="A57" s="3">
        <v>161</v>
      </c>
      <c r="B57" s="3" t="s">
        <v>770</v>
      </c>
      <c r="C57" s="3" t="s">
        <v>189</v>
      </c>
      <c r="D57" s="3" t="s">
        <v>25</v>
      </c>
      <c r="E57" s="3">
        <v>0</v>
      </c>
      <c r="F57" s="6">
        <v>41265190000156</v>
      </c>
      <c r="G57" s="3" t="s">
        <v>772</v>
      </c>
      <c r="H57" s="10" t="s">
        <v>435</v>
      </c>
      <c r="I57" s="3">
        <v>58625623620</v>
      </c>
      <c r="J57" s="3">
        <v>214</v>
      </c>
      <c r="K57" s="3" t="s">
        <v>316</v>
      </c>
      <c r="L57" s="3" t="str">
        <f>VLOOKUP(K57,'Dados Veiculos'!$A$1:$E$136,2,0)</f>
        <v>HLT1945</v>
      </c>
      <c r="M57" s="3">
        <f>VLOOKUP(K57,'Dados Veiculos'!$A$1:$E$136,3,0)</f>
        <v>2010</v>
      </c>
      <c r="N57" s="3">
        <f>VLOOKUP(K57,'Dados Veiculos'!$A$1:$E$136,4,0)</f>
        <v>9010075</v>
      </c>
      <c r="O57" s="3" t="str">
        <f>VLOOKUP(K57,'Dados Veiculos'!$A$1:$E$136,5,0)</f>
        <v>0100315</v>
      </c>
      <c r="P57" s="3">
        <v>260</v>
      </c>
      <c r="Q57" s="3" t="s">
        <v>23</v>
      </c>
      <c r="R57" s="3" t="s">
        <v>23</v>
      </c>
      <c r="S57" s="3">
        <v>1227</v>
      </c>
      <c r="T57" s="3">
        <v>272</v>
      </c>
      <c r="V57" s="14" t="s">
        <v>23</v>
      </c>
      <c r="W57" s="3">
        <v>9</v>
      </c>
      <c r="X57" s="3">
        <v>0</v>
      </c>
      <c r="Y57" s="3">
        <v>16.690000000000001</v>
      </c>
      <c r="Z57" s="16">
        <v>100</v>
      </c>
      <c r="AA57" s="13" t="s">
        <v>23</v>
      </c>
      <c r="AB57" s="3">
        <v>2</v>
      </c>
      <c r="AC57" s="3">
        <v>8</v>
      </c>
    </row>
    <row r="58" spans="1:29" x14ac:dyDescent="0.25">
      <c r="A58" s="3">
        <v>163</v>
      </c>
      <c r="B58" s="3" t="s">
        <v>770</v>
      </c>
      <c r="C58" s="3" t="s">
        <v>191</v>
      </c>
      <c r="D58" s="3" t="s">
        <v>25</v>
      </c>
      <c r="E58" s="3">
        <v>0</v>
      </c>
      <c r="F58" s="3">
        <v>34073248987</v>
      </c>
      <c r="G58" s="3" t="s">
        <v>771</v>
      </c>
      <c r="H58" s="10" t="s">
        <v>436</v>
      </c>
      <c r="I58" s="3" t="s">
        <v>22</v>
      </c>
      <c r="J58" s="3">
        <v>210</v>
      </c>
      <c r="K58" s="3" t="s">
        <v>248</v>
      </c>
      <c r="L58" s="3" t="str">
        <f>VLOOKUP(K58,'Dados Veiculos'!$A$1:$E$136,2,0)</f>
        <v>NXY1023</v>
      </c>
      <c r="M58" s="3">
        <f>VLOOKUP(K58,'Dados Veiculos'!$A$1:$E$136,3,0)</f>
        <v>2012</v>
      </c>
      <c r="N58" s="3">
        <f>VLOOKUP(K58,'Dados Veiculos'!$A$1:$E$136,4,0)</f>
        <v>15062120</v>
      </c>
      <c r="O58" s="3" t="str">
        <f>VLOOKUP(K58,'Dados Veiculos'!$A$1:$E$136,5,0)</f>
        <v>0013625</v>
      </c>
      <c r="P58" s="3">
        <v>261</v>
      </c>
      <c r="Q58" s="3" t="s">
        <v>23</v>
      </c>
      <c r="R58" s="3" t="s">
        <v>23</v>
      </c>
      <c r="S58" s="3">
        <v>1225</v>
      </c>
      <c r="T58" s="3">
        <v>272</v>
      </c>
      <c r="V58" s="14" t="s">
        <v>23</v>
      </c>
      <c r="W58" s="3">
        <v>8</v>
      </c>
      <c r="X58" s="3">
        <v>0</v>
      </c>
      <c r="Y58" s="3">
        <v>2</v>
      </c>
      <c r="Z58" s="16">
        <v>105</v>
      </c>
      <c r="AA58" s="13" t="s">
        <v>23</v>
      </c>
      <c r="AB58" s="3">
        <v>1</v>
      </c>
      <c r="AC58" s="3">
        <v>2</v>
      </c>
    </row>
    <row r="59" spans="1:29" x14ac:dyDescent="0.25">
      <c r="A59" s="3">
        <v>164</v>
      </c>
      <c r="B59" s="3" t="s">
        <v>770</v>
      </c>
      <c r="C59" s="3" t="s">
        <v>192</v>
      </c>
      <c r="D59" s="3" t="s">
        <v>25</v>
      </c>
      <c r="E59" s="3">
        <v>0</v>
      </c>
      <c r="F59" s="3">
        <v>85067946920</v>
      </c>
      <c r="G59" s="3" t="s">
        <v>771</v>
      </c>
      <c r="H59" s="10" t="s">
        <v>437</v>
      </c>
      <c r="I59" s="3" t="s">
        <v>22</v>
      </c>
      <c r="J59" s="3">
        <v>212</v>
      </c>
      <c r="K59" s="3" t="s">
        <v>249</v>
      </c>
      <c r="L59" s="3" t="str">
        <f>VLOOKUP(K59,'Dados Veiculos'!$A$1:$E$136,2,0)</f>
        <v>OEO2974</v>
      </c>
      <c r="M59" s="3">
        <f>VLOOKUP(K59,'Dados Veiculos'!$A$1:$E$136,3,0)</f>
        <v>2013</v>
      </c>
      <c r="N59" s="3">
        <f>VLOOKUP(K59,'Dados Veiculos'!$A$1:$E$136,4,0)</f>
        <v>15062120</v>
      </c>
      <c r="O59" s="3" t="str">
        <f>VLOOKUP(K59,'Dados Veiculos'!$A$1:$E$136,5,0)</f>
        <v>0013625</v>
      </c>
      <c r="P59" s="3">
        <v>260</v>
      </c>
      <c r="Q59" s="3" t="s">
        <v>23</v>
      </c>
      <c r="R59" s="3" t="s">
        <v>23</v>
      </c>
      <c r="S59" s="3">
        <v>1226</v>
      </c>
      <c r="T59" s="3">
        <v>271</v>
      </c>
      <c r="V59" s="14" t="s">
        <v>23</v>
      </c>
      <c r="W59" s="3">
        <v>7</v>
      </c>
      <c r="X59" s="3">
        <v>0</v>
      </c>
      <c r="Y59" s="3">
        <v>1</v>
      </c>
      <c r="Z59" s="16">
        <v>90</v>
      </c>
      <c r="AA59" s="13" t="s">
        <v>23</v>
      </c>
      <c r="AB59" s="3">
        <v>2</v>
      </c>
      <c r="AC59" s="3">
        <v>1</v>
      </c>
    </row>
    <row r="60" spans="1:29" x14ac:dyDescent="0.25">
      <c r="A60" s="3">
        <v>165</v>
      </c>
      <c r="B60" s="3" t="s">
        <v>770</v>
      </c>
      <c r="C60" s="3" t="s">
        <v>193</v>
      </c>
      <c r="D60" s="3" t="s">
        <v>25</v>
      </c>
      <c r="E60" s="3">
        <v>0</v>
      </c>
      <c r="F60" s="3">
        <v>21927964806</v>
      </c>
      <c r="G60" s="3" t="s">
        <v>771</v>
      </c>
      <c r="H60" s="10" t="s">
        <v>438</v>
      </c>
      <c r="I60" s="3" t="s">
        <v>22</v>
      </c>
      <c r="J60" s="3">
        <v>210</v>
      </c>
      <c r="K60" s="3" t="s">
        <v>250</v>
      </c>
      <c r="L60" s="3" t="str">
        <f>VLOOKUP(K60,'Dados Veiculos'!$A$1:$E$136,2,0)</f>
        <v>EYG7261</v>
      </c>
      <c r="M60" s="3">
        <f>VLOOKUP(K60,'Dados Veiculos'!$A$1:$E$136,3,0)</f>
        <v>2011</v>
      </c>
      <c r="N60" s="3">
        <f>VLOOKUP(K60,'Dados Veiculos'!$A$1:$E$136,4,0)</f>
        <v>19052108</v>
      </c>
      <c r="O60" s="3" t="str">
        <f>VLOOKUP(K60,'Dados Veiculos'!$A$1:$E$136,5,0)</f>
        <v>0140546</v>
      </c>
      <c r="P60" s="3">
        <v>260</v>
      </c>
      <c r="Q60" s="3" t="s">
        <v>23</v>
      </c>
      <c r="R60" s="3" t="s">
        <v>23</v>
      </c>
      <c r="S60" s="3">
        <v>1225</v>
      </c>
      <c r="T60" s="3">
        <v>270</v>
      </c>
      <c r="V60" s="14" t="s">
        <v>23</v>
      </c>
      <c r="W60" s="3">
        <v>6</v>
      </c>
      <c r="X60" s="3">
        <v>0</v>
      </c>
      <c r="Y60" s="3">
        <v>25.25</v>
      </c>
      <c r="Z60" s="16">
        <v>100</v>
      </c>
      <c r="AA60" s="13" t="s">
        <v>200</v>
      </c>
      <c r="AB60" s="3">
        <v>1</v>
      </c>
      <c r="AC60" s="3">
        <v>5</v>
      </c>
    </row>
    <row r="61" spans="1:29" x14ac:dyDescent="0.25">
      <c r="A61" s="3">
        <v>167</v>
      </c>
      <c r="B61" s="3" t="s">
        <v>770</v>
      </c>
      <c r="C61" s="3" t="s">
        <v>195</v>
      </c>
      <c r="D61" s="3" t="s">
        <v>25</v>
      </c>
      <c r="E61" s="3">
        <v>0</v>
      </c>
      <c r="F61" s="3">
        <v>26430495000</v>
      </c>
      <c r="G61" s="3" t="s">
        <v>771</v>
      </c>
      <c r="H61" s="10" t="s">
        <v>439</v>
      </c>
      <c r="I61" s="3">
        <v>92401236953</v>
      </c>
      <c r="J61" s="3">
        <v>210</v>
      </c>
      <c r="K61" s="3" t="s">
        <v>261</v>
      </c>
      <c r="L61" s="3" t="str">
        <f>VLOOKUP(K61,'Dados Veiculos'!$A$1:$E$136,2,0)</f>
        <v>FSU1E33</v>
      </c>
      <c r="M61" s="3">
        <f>VLOOKUP(K61,'Dados Veiculos'!$A$1:$E$136,3,0)</f>
        <v>2014</v>
      </c>
      <c r="N61" s="3">
        <f>VLOOKUP(K61,'Dados Veiculos'!$A$1:$E$136,4,0)</f>
        <v>16804101</v>
      </c>
      <c r="O61" s="3" t="str">
        <f>VLOOKUP(K61,'Dados Veiculos'!$A$1:$E$136,5,0)</f>
        <v>0033774</v>
      </c>
      <c r="P61" s="3">
        <v>260</v>
      </c>
      <c r="Q61" s="3" t="s">
        <v>23</v>
      </c>
      <c r="R61" s="3" t="s">
        <v>23</v>
      </c>
      <c r="S61" s="3">
        <v>1225</v>
      </c>
      <c r="T61" s="3">
        <v>271</v>
      </c>
      <c r="V61" s="14" t="s">
        <v>23</v>
      </c>
      <c r="W61" s="3">
        <v>4</v>
      </c>
      <c r="X61" s="3">
        <v>0</v>
      </c>
      <c r="Y61" s="3">
        <v>9</v>
      </c>
      <c r="Z61" s="16">
        <v>105</v>
      </c>
      <c r="AA61" s="13" t="s">
        <v>363</v>
      </c>
      <c r="AB61" s="3">
        <v>1</v>
      </c>
      <c r="AC61" s="3">
        <v>6</v>
      </c>
    </row>
  </sheetData>
  <autoFilter ref="A1:AC61" xr:uid="{00000000-0009-0000-0000-000001000000}"/>
  <dataValidations count="2">
    <dataValidation type="list" allowBlank="1" showInputMessage="1" showErrorMessage="1" sqref="AC2:AC61" xr:uid="{00000000-0002-0000-0100-000000000000}">
      <formula1>#REF!</formula1>
    </dataValidation>
    <dataValidation type="list" allowBlank="1" showInputMessage="1" showErrorMessage="1" sqref="AB2:AB61 D2:E61 Z2:Z61 J2:J61 P2:Q61 S2:T61 V2:W61" xr:uid="{00000000-0002-0000-0100-000001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7"/>
  <sheetViews>
    <sheetView zoomScale="93" zoomScaleNormal="93" workbookViewId="0"/>
  </sheetViews>
  <sheetFormatPr defaultRowHeight="15" x14ac:dyDescent="0.25"/>
  <cols>
    <col min="1" max="1" width="5.7109375" style="3" bestFit="1" customWidth="1"/>
    <col min="2" max="2" width="12" style="3" bestFit="1" customWidth="1"/>
    <col min="3" max="3" width="109.140625" style="3" bestFit="1" customWidth="1"/>
    <col min="4" max="4" width="40.85546875" style="3" bestFit="1" customWidth="1"/>
    <col min="5" max="5" width="9.42578125" style="3" bestFit="1" customWidth="1"/>
    <col min="6" max="6" width="21.28515625" style="3" bestFit="1" customWidth="1"/>
    <col min="7" max="7" width="7.85546875" style="3" bestFit="1" customWidth="1"/>
    <col min="8" max="8" width="14.85546875" style="4" customWidth="1"/>
    <col min="9" max="9" width="23.28515625" style="3" bestFit="1" customWidth="1"/>
    <col min="10" max="10" width="23.140625" style="3" bestFit="1" customWidth="1"/>
    <col min="11" max="11" width="21.85546875" style="3" bestFit="1" customWidth="1"/>
    <col min="12" max="15" width="21.85546875" style="3" customWidth="1"/>
    <col min="16" max="16" width="31.42578125" style="3" bestFit="1" customWidth="1"/>
    <col min="17" max="17" width="9" style="3" bestFit="1" customWidth="1"/>
    <col min="18" max="18" width="13" style="3" bestFit="1" customWidth="1"/>
    <col min="19" max="19" width="45.85546875" style="3" bestFit="1" customWidth="1"/>
    <col min="20" max="20" width="21.85546875" style="3" bestFit="1" customWidth="1"/>
    <col min="21" max="21" width="25.42578125" style="3" bestFit="1" customWidth="1"/>
    <col min="22" max="22" width="20.5703125" style="3" bestFit="1" customWidth="1"/>
    <col min="23" max="23" width="6.85546875" style="3" bestFit="1" customWidth="1"/>
    <col min="24" max="24" width="10" style="3" bestFit="1" customWidth="1"/>
    <col min="25" max="25" width="12.140625" style="3" bestFit="1" customWidth="1"/>
    <col min="26" max="26" width="14.140625" style="3" bestFit="1" customWidth="1"/>
    <col min="27" max="27" width="18" style="3" bestFit="1" customWidth="1"/>
    <col min="28" max="28" width="17.85546875" style="3" bestFit="1" customWidth="1"/>
    <col min="29" max="29" width="10.85546875" style="3" bestFit="1" customWidth="1"/>
    <col min="30" max="16384" width="9.140625" style="3"/>
  </cols>
  <sheetData>
    <row r="1" spans="1:29" customFormat="1" x14ac:dyDescent="0.25">
      <c r="A1" s="1" t="s">
        <v>0</v>
      </c>
      <c r="B1" s="1" t="s">
        <v>768</v>
      </c>
      <c r="C1" s="2" t="s">
        <v>1</v>
      </c>
      <c r="D1" s="1" t="s">
        <v>2</v>
      </c>
      <c r="E1" s="1" t="s">
        <v>28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7</v>
      </c>
      <c r="L1" s="19" t="s">
        <v>662</v>
      </c>
      <c r="M1" s="19" t="s">
        <v>663</v>
      </c>
      <c r="N1" s="19" t="s">
        <v>664</v>
      </c>
      <c r="O1" s="19" t="s">
        <v>665</v>
      </c>
      <c r="P1" s="1" t="s">
        <v>8</v>
      </c>
      <c r="Q1" s="1" t="s">
        <v>13</v>
      </c>
      <c r="R1" s="9" t="s">
        <v>9</v>
      </c>
      <c r="S1" s="1" t="s">
        <v>10</v>
      </c>
      <c r="T1" s="1" t="s">
        <v>11</v>
      </c>
      <c r="U1" s="1" t="s">
        <v>12</v>
      </c>
      <c r="V1" s="12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2" t="s">
        <v>24</v>
      </c>
      <c r="AB1" s="1" t="s">
        <v>15</v>
      </c>
      <c r="AC1" s="1" t="s">
        <v>16</v>
      </c>
    </row>
    <row r="2" spans="1:29" x14ac:dyDescent="0.25">
      <c r="A2" s="3">
        <v>3</v>
      </c>
      <c r="B2" s="3" t="s">
        <v>770</v>
      </c>
      <c r="C2" s="3" t="s">
        <v>31</v>
      </c>
      <c r="D2" s="3" t="s">
        <v>27</v>
      </c>
      <c r="E2" s="3">
        <v>2</v>
      </c>
      <c r="F2" s="3">
        <v>39593460420</v>
      </c>
      <c r="G2" s="3">
        <v>201</v>
      </c>
      <c r="H2" s="10" t="s">
        <v>442</v>
      </c>
      <c r="I2" s="3" t="s">
        <v>22</v>
      </c>
      <c r="J2" s="3">
        <v>213</v>
      </c>
      <c r="K2" s="3" t="s">
        <v>266</v>
      </c>
      <c r="L2" s="3">
        <f>VLOOKUP(K2,'Dados Veiculos'!$A$1:$E$136,2,0)</f>
        <v>0</v>
      </c>
      <c r="M2" s="3">
        <f>VLOOKUP(K2,'Dados Veiculos'!$A$1:$E$136,3,0)</f>
        <v>2018</v>
      </c>
      <c r="N2" s="3">
        <f>VLOOKUP(K2,'Dados Veiculos'!$A$1:$E$136,4,0)</f>
        <v>51813001</v>
      </c>
      <c r="O2" s="3" t="str">
        <f>VLOOKUP(K2,'Dados Veiculos'!$A$1:$E$136,5,0)</f>
        <v>0054470</v>
      </c>
      <c r="P2" s="3">
        <v>260</v>
      </c>
      <c r="Q2" s="3" t="s">
        <v>22</v>
      </c>
      <c r="R2" s="8">
        <v>1000</v>
      </c>
      <c r="S2" s="3">
        <v>1228</v>
      </c>
      <c r="T2" s="3">
        <v>272</v>
      </c>
      <c r="V2" s="14" t="s">
        <v>22</v>
      </c>
      <c r="W2" s="3">
        <v>3</v>
      </c>
      <c r="X2" s="3">
        <v>0</v>
      </c>
      <c r="Y2" s="3">
        <v>24</v>
      </c>
      <c r="Z2" s="16">
        <v>100</v>
      </c>
      <c r="AA2" s="13" t="s">
        <v>200</v>
      </c>
      <c r="AB2" s="3">
        <v>2</v>
      </c>
      <c r="AC2" s="3">
        <v>4</v>
      </c>
    </row>
    <row r="3" spans="1:29" x14ac:dyDescent="0.25">
      <c r="A3" s="3">
        <v>5</v>
      </c>
      <c r="B3" s="3" t="s">
        <v>770</v>
      </c>
      <c r="C3" s="3" t="s">
        <v>33</v>
      </c>
      <c r="D3" s="3" t="s">
        <v>26</v>
      </c>
      <c r="E3" s="3">
        <v>3</v>
      </c>
      <c r="F3" s="3">
        <v>55045715615</v>
      </c>
      <c r="G3" s="3">
        <v>201</v>
      </c>
      <c r="H3" s="10" t="s">
        <v>443</v>
      </c>
      <c r="I3" s="3" t="s">
        <v>201</v>
      </c>
      <c r="J3" s="3">
        <v>210</v>
      </c>
      <c r="K3" s="3" t="s">
        <v>347</v>
      </c>
      <c r="L3" s="3" t="str">
        <f>VLOOKUP(K3,'Dados Veiculos'!$A$1:$E$136,2,0)</f>
        <v>QSI4150</v>
      </c>
      <c r="M3" s="3">
        <f>VLOOKUP(K3,'Dados Veiculos'!$A$1:$E$136,3,0)</f>
        <v>2019</v>
      </c>
      <c r="N3" s="3">
        <f>VLOOKUP(K3,'Dados Veiculos'!$A$1:$E$136,4,0)</f>
        <v>17815201</v>
      </c>
      <c r="O3" s="3" t="str">
        <f>VLOOKUP(K3,'Dados Veiculos'!$A$1:$E$136,5,0)</f>
        <v>0044725</v>
      </c>
      <c r="P3" s="3">
        <v>261</v>
      </c>
      <c r="Q3" s="3" t="s">
        <v>22</v>
      </c>
      <c r="R3" s="5">
        <v>5300</v>
      </c>
      <c r="S3" s="3">
        <v>1229</v>
      </c>
      <c r="T3" s="3">
        <v>271</v>
      </c>
      <c r="V3" s="14" t="s">
        <v>23</v>
      </c>
      <c r="W3" s="3">
        <v>4</v>
      </c>
      <c r="X3" s="3">
        <v>0</v>
      </c>
      <c r="Y3" s="3">
        <v>6.62</v>
      </c>
      <c r="Z3" s="16">
        <v>100</v>
      </c>
      <c r="AA3" s="13" t="s">
        <v>23</v>
      </c>
      <c r="AB3" s="3">
        <v>1</v>
      </c>
      <c r="AC3" s="3">
        <v>1</v>
      </c>
    </row>
    <row r="4" spans="1:29" x14ac:dyDescent="0.25">
      <c r="A4" s="3">
        <v>15</v>
      </c>
      <c r="B4" s="3" t="s">
        <v>770</v>
      </c>
      <c r="C4" s="3" t="s">
        <v>43</v>
      </c>
      <c r="D4" s="3" t="s">
        <v>27</v>
      </c>
      <c r="E4" s="3">
        <v>7</v>
      </c>
      <c r="F4" s="3">
        <v>70410887668</v>
      </c>
      <c r="G4" s="3">
        <v>202</v>
      </c>
      <c r="H4" s="10" t="s">
        <v>450</v>
      </c>
      <c r="I4" s="3" t="s">
        <v>201</v>
      </c>
      <c r="J4" s="3">
        <v>214</v>
      </c>
      <c r="K4" s="3" t="s">
        <v>334</v>
      </c>
      <c r="L4" s="3" t="str">
        <f>VLOOKUP(K4,'Dados Veiculos'!$A$1:$E$136,2,0)</f>
        <v>PKY0624</v>
      </c>
      <c r="M4" s="3">
        <f>VLOOKUP(K4,'Dados Veiculos'!$A$1:$E$136,3,0)</f>
        <v>2019</v>
      </c>
      <c r="N4" s="3">
        <f>VLOOKUP(K4,'Dados Veiculos'!$A$1:$E$136,4,0)</f>
        <v>27804601</v>
      </c>
      <c r="O4" s="3" t="str">
        <f>VLOOKUP(K4,'Dados Veiculos'!$A$1:$E$136,5,0)</f>
        <v>0180858</v>
      </c>
      <c r="P4" s="3">
        <v>261</v>
      </c>
      <c r="Q4" s="3" t="s">
        <v>22</v>
      </c>
      <c r="R4" s="8">
        <v>3000</v>
      </c>
      <c r="S4" s="3">
        <v>1225</v>
      </c>
      <c r="T4" s="3">
        <v>272</v>
      </c>
      <c r="V4" s="14" t="s">
        <v>23</v>
      </c>
      <c r="W4" s="3">
        <v>25</v>
      </c>
      <c r="X4" s="3">
        <v>0</v>
      </c>
      <c r="Y4" s="3">
        <v>5.2</v>
      </c>
      <c r="Z4" s="16">
        <v>100</v>
      </c>
      <c r="AA4" s="13" t="s">
        <v>23</v>
      </c>
      <c r="AB4" s="3">
        <v>1</v>
      </c>
      <c r="AC4" s="3">
        <v>5</v>
      </c>
    </row>
    <row r="5" spans="1:29" x14ac:dyDescent="0.25">
      <c r="A5" s="3">
        <v>20</v>
      </c>
      <c r="B5" s="3" t="s">
        <v>770</v>
      </c>
      <c r="C5" s="3" t="s">
        <v>48</v>
      </c>
      <c r="D5" s="3" t="s">
        <v>27</v>
      </c>
      <c r="E5" s="3">
        <v>7</v>
      </c>
      <c r="F5" s="3">
        <v>9251498709</v>
      </c>
      <c r="G5" s="3">
        <v>201</v>
      </c>
      <c r="H5" s="10" t="s">
        <v>453</v>
      </c>
      <c r="I5" s="3" t="s">
        <v>22</v>
      </c>
      <c r="J5" s="3">
        <v>214</v>
      </c>
      <c r="K5" s="3" t="s">
        <v>210</v>
      </c>
      <c r="L5" s="3" t="str">
        <f>VLOOKUP(K5,'Dados Veiculos'!$A$1:$E$136,2,0)</f>
        <v>PDT6540</v>
      </c>
      <c r="M5" s="3">
        <f>VLOOKUP(K5,'Dados Veiculos'!$A$1:$E$136,3,0)</f>
        <v>2019</v>
      </c>
      <c r="N5" s="3">
        <f>VLOOKUP(K5,'Dados Veiculos'!$A$1:$E$136,4,0)</f>
        <v>17108482</v>
      </c>
      <c r="O5" s="3" t="str">
        <f>VLOOKUP(K5,'Dados Veiculos'!$A$1:$E$136,5,0)</f>
        <v>0044814</v>
      </c>
      <c r="P5" s="3">
        <v>261</v>
      </c>
      <c r="Q5" s="3" t="s">
        <v>22</v>
      </c>
      <c r="R5" s="3" t="s">
        <v>23</v>
      </c>
      <c r="S5" s="3">
        <v>1225</v>
      </c>
      <c r="T5" s="3">
        <v>271</v>
      </c>
      <c r="V5" s="14" t="s">
        <v>23</v>
      </c>
      <c r="W5" s="3">
        <v>18</v>
      </c>
      <c r="X5" s="3">
        <v>0</v>
      </c>
      <c r="Y5" s="3">
        <v>26</v>
      </c>
      <c r="Z5" s="16">
        <v>110</v>
      </c>
      <c r="AA5" s="13" t="s">
        <v>23</v>
      </c>
      <c r="AB5" s="3">
        <v>1</v>
      </c>
      <c r="AC5" s="3">
        <v>4</v>
      </c>
    </row>
    <row r="6" spans="1:29" x14ac:dyDescent="0.25">
      <c r="A6" s="3">
        <v>31</v>
      </c>
      <c r="B6" s="3" t="s">
        <v>770</v>
      </c>
      <c r="C6" s="3" t="s">
        <v>59</v>
      </c>
      <c r="D6" s="3" t="s">
        <v>26</v>
      </c>
      <c r="E6" s="3">
        <v>1</v>
      </c>
      <c r="F6" s="3">
        <v>5184461825</v>
      </c>
      <c r="G6" s="3">
        <v>202</v>
      </c>
      <c r="H6" s="10" t="s">
        <v>457</v>
      </c>
      <c r="I6" s="3" t="s">
        <v>22</v>
      </c>
      <c r="J6" s="3">
        <v>212</v>
      </c>
      <c r="K6" s="3" t="s">
        <v>349</v>
      </c>
      <c r="L6" s="3" t="str">
        <f>VLOOKUP(K6,'Dados Veiculos'!$A$1:$E$136,2,0)</f>
        <v>QEZ3494</v>
      </c>
      <c r="M6" s="3">
        <f>VLOOKUP(K6,'Dados Veiculos'!$A$1:$E$136,3,0)</f>
        <v>2019</v>
      </c>
      <c r="N6" s="3">
        <f>VLOOKUP(K6,'Dados Veiculos'!$A$1:$E$136,4,0)</f>
        <v>21035817</v>
      </c>
      <c r="O6" s="3" t="str">
        <f>VLOOKUP(K6,'Dados Veiculos'!$A$1:$E$136,5,0)</f>
        <v>0151564</v>
      </c>
      <c r="P6" s="3">
        <v>261</v>
      </c>
      <c r="Q6" s="3" t="s">
        <v>22</v>
      </c>
      <c r="R6" s="3" t="s">
        <v>23</v>
      </c>
      <c r="S6" s="3">
        <v>1227</v>
      </c>
      <c r="T6" s="3">
        <v>271</v>
      </c>
      <c r="U6" s="7"/>
      <c r="V6" s="14" t="s">
        <v>22</v>
      </c>
      <c r="W6" s="3">
        <v>4</v>
      </c>
      <c r="X6" s="3">
        <v>0</v>
      </c>
      <c r="Y6" s="3">
        <v>5</v>
      </c>
      <c r="Z6" s="16">
        <v>105</v>
      </c>
      <c r="AA6" s="13" t="s">
        <v>23</v>
      </c>
      <c r="AB6" s="3">
        <v>2</v>
      </c>
      <c r="AC6" s="3">
        <v>4</v>
      </c>
    </row>
    <row r="7" spans="1:29" x14ac:dyDescent="0.25">
      <c r="A7" s="3">
        <v>32</v>
      </c>
      <c r="B7" s="3" t="s">
        <v>770</v>
      </c>
      <c r="C7" s="3" t="s">
        <v>60</v>
      </c>
      <c r="D7" s="3" t="s">
        <v>27</v>
      </c>
      <c r="E7" s="3">
        <v>4</v>
      </c>
      <c r="F7" s="3">
        <v>64671437872</v>
      </c>
      <c r="G7" s="3">
        <v>202</v>
      </c>
      <c r="H7" s="10" t="s">
        <v>458</v>
      </c>
      <c r="I7" s="3" t="s">
        <v>201</v>
      </c>
      <c r="J7" s="3">
        <v>212</v>
      </c>
      <c r="K7" s="3" t="s">
        <v>359</v>
      </c>
      <c r="L7" s="3" t="str">
        <f>VLOOKUP(K7,'Dados Veiculos'!$A$1:$E$136,2,0)</f>
        <v>QQB5658</v>
      </c>
      <c r="M7" s="3">
        <f>VLOOKUP(K7,'Dados Veiculos'!$A$1:$E$136,3,0)</f>
        <v>2020</v>
      </c>
      <c r="N7" s="3">
        <f>VLOOKUP(K7,'Dados Veiculos'!$A$1:$E$136,4,0)</f>
        <v>40812467</v>
      </c>
      <c r="O7" s="3" t="str">
        <f>VLOOKUP(K7,'Dados Veiculos'!$A$1:$E$136,5,0)</f>
        <v>0252310</v>
      </c>
      <c r="P7" s="3">
        <v>260</v>
      </c>
      <c r="Q7" s="3" t="s">
        <v>22</v>
      </c>
      <c r="R7" s="3" t="s">
        <v>23</v>
      </c>
      <c r="S7" s="3">
        <v>1226</v>
      </c>
      <c r="T7" s="3">
        <v>271</v>
      </c>
      <c r="U7" s="7"/>
      <c r="V7" s="14" t="s">
        <v>23</v>
      </c>
      <c r="W7" s="3">
        <v>10</v>
      </c>
      <c r="X7" s="3">
        <v>0</v>
      </c>
      <c r="Y7" s="3">
        <v>10</v>
      </c>
      <c r="Z7" s="16">
        <v>110</v>
      </c>
      <c r="AA7" s="13" t="s">
        <v>23</v>
      </c>
      <c r="AB7" s="3">
        <v>1</v>
      </c>
      <c r="AC7" s="3">
        <v>1</v>
      </c>
    </row>
    <row r="8" spans="1:29" x14ac:dyDescent="0.25">
      <c r="A8" s="3">
        <v>45</v>
      </c>
      <c r="B8" s="3" t="s">
        <v>770</v>
      </c>
      <c r="C8" s="3" t="s">
        <v>73</v>
      </c>
      <c r="D8" s="3" t="s">
        <v>27</v>
      </c>
      <c r="E8" s="3">
        <v>9</v>
      </c>
      <c r="F8" s="3">
        <v>9414190880</v>
      </c>
      <c r="G8" s="3">
        <v>202</v>
      </c>
      <c r="H8" s="10" t="s">
        <v>464</v>
      </c>
      <c r="I8" s="3" t="s">
        <v>201</v>
      </c>
      <c r="J8" s="3">
        <v>212</v>
      </c>
      <c r="K8" s="3" t="s">
        <v>351</v>
      </c>
      <c r="L8" s="3">
        <f>VLOOKUP(K8,'Dados Veiculos'!$A$1:$E$136,2,0)</f>
        <v>0</v>
      </c>
      <c r="M8" s="3">
        <f>VLOOKUP(K8,'Dados Veiculos'!$A$1:$E$136,3,0)</f>
        <v>2019</v>
      </c>
      <c r="N8" s="3">
        <f>VLOOKUP(K8,'Dados Veiculos'!$A$1:$E$136,4,0)</f>
        <v>19808656</v>
      </c>
      <c r="O8" s="3" t="str">
        <f>VLOOKUP(K8,'Dados Veiculos'!$A$1:$E$136,5,0)</f>
        <v>0140457</v>
      </c>
      <c r="P8" s="3">
        <v>261</v>
      </c>
      <c r="Q8" s="3" t="s">
        <v>22</v>
      </c>
      <c r="R8" s="3" t="s">
        <v>23</v>
      </c>
      <c r="S8" s="3">
        <v>1225</v>
      </c>
      <c r="T8" s="3">
        <v>272</v>
      </c>
      <c r="V8" s="14" t="s">
        <v>23</v>
      </c>
      <c r="W8" s="3">
        <v>7</v>
      </c>
      <c r="X8" s="3">
        <v>0</v>
      </c>
      <c r="Y8" s="3">
        <v>23.6</v>
      </c>
      <c r="Z8" s="16">
        <v>105</v>
      </c>
      <c r="AA8" s="13" t="s">
        <v>23</v>
      </c>
      <c r="AB8" s="3">
        <v>1</v>
      </c>
      <c r="AC8" s="3">
        <v>6</v>
      </c>
    </row>
    <row r="9" spans="1:29" x14ac:dyDescent="0.25">
      <c r="A9" s="3">
        <v>55</v>
      </c>
      <c r="B9" s="3" t="s">
        <v>770</v>
      </c>
      <c r="C9" s="3" t="s">
        <v>83</v>
      </c>
      <c r="D9" s="3" t="s">
        <v>27</v>
      </c>
      <c r="E9" s="3">
        <v>2</v>
      </c>
      <c r="F9" s="3">
        <v>52474143653</v>
      </c>
      <c r="G9" s="3">
        <v>202</v>
      </c>
      <c r="H9" s="10" t="s">
        <v>471</v>
      </c>
      <c r="I9" s="3">
        <v>35040386915</v>
      </c>
      <c r="J9" s="3">
        <v>214</v>
      </c>
      <c r="K9" s="3" t="s">
        <v>344</v>
      </c>
      <c r="L9" s="3" t="str">
        <f>VLOOKUP(K9,'Dados Veiculos'!$A$1:$E$136,2,0)</f>
        <v>QRF5383</v>
      </c>
      <c r="M9" s="3">
        <f>VLOOKUP(K9,'Dados Veiculos'!$A$1:$E$136,3,0)</f>
        <v>2019</v>
      </c>
      <c r="N9" s="3">
        <f>VLOOKUP(K9,'Dados Veiculos'!$A$1:$E$136,4,0)</f>
        <v>51251139</v>
      </c>
      <c r="O9" s="3" t="str">
        <f>VLOOKUP(K9,'Dados Veiculos'!$A$1:$E$136,5,0)</f>
        <v>0054844</v>
      </c>
      <c r="P9" s="3">
        <v>260</v>
      </c>
      <c r="Q9" s="3" t="s">
        <v>22</v>
      </c>
      <c r="R9" s="8">
        <v>8200</v>
      </c>
      <c r="S9" s="3">
        <v>1229</v>
      </c>
      <c r="T9" s="3">
        <v>271</v>
      </c>
      <c r="V9" s="14" t="s">
        <v>23</v>
      </c>
      <c r="W9" s="3">
        <v>13</v>
      </c>
      <c r="X9" s="3">
        <v>0</v>
      </c>
      <c r="Y9" s="3">
        <v>5.5</v>
      </c>
      <c r="Z9" s="16">
        <v>100</v>
      </c>
      <c r="AA9" s="13" t="s">
        <v>23</v>
      </c>
      <c r="AB9" s="3">
        <v>2</v>
      </c>
      <c r="AC9" s="3">
        <v>8</v>
      </c>
    </row>
    <row r="10" spans="1:29" x14ac:dyDescent="0.25">
      <c r="A10" s="3">
        <v>57</v>
      </c>
      <c r="B10" s="3" t="s">
        <v>770</v>
      </c>
      <c r="C10" s="3" t="s">
        <v>85</v>
      </c>
      <c r="D10" s="3" t="s">
        <v>27</v>
      </c>
      <c r="E10" s="3">
        <v>6</v>
      </c>
      <c r="F10" s="3">
        <v>27460100625</v>
      </c>
      <c r="G10" s="3">
        <v>202</v>
      </c>
      <c r="H10" s="10" t="s">
        <v>472</v>
      </c>
      <c r="I10" s="3" t="s">
        <v>22</v>
      </c>
      <c r="J10" s="3">
        <v>210</v>
      </c>
      <c r="K10" s="3" t="s">
        <v>335</v>
      </c>
      <c r="L10" s="3" t="str">
        <f>VLOOKUP(K10,'Dados Veiculos'!$A$1:$E$136,2,0)</f>
        <v>IYL4177</v>
      </c>
      <c r="M10" s="3">
        <f>VLOOKUP(K10,'Dados Veiculos'!$A$1:$E$136,3,0)</f>
        <v>2019</v>
      </c>
      <c r="N10" s="3">
        <f>VLOOKUP(K10,'Dados Veiculos'!$A$1:$E$136,4,0)</f>
        <v>27804601</v>
      </c>
      <c r="O10" s="3" t="str">
        <f>VLOOKUP(K10,'Dados Veiculos'!$A$1:$E$136,5,0)</f>
        <v>0180858</v>
      </c>
      <c r="P10" s="3">
        <v>261</v>
      </c>
      <c r="Q10" s="3" t="s">
        <v>22</v>
      </c>
      <c r="R10" s="8">
        <v>4750</v>
      </c>
      <c r="S10" s="3">
        <v>1228</v>
      </c>
      <c r="T10" s="3">
        <v>270</v>
      </c>
      <c r="V10" s="14" t="s">
        <v>23</v>
      </c>
      <c r="W10" s="3">
        <v>9</v>
      </c>
      <c r="X10" s="3">
        <v>0</v>
      </c>
      <c r="Y10" s="3">
        <v>5.6</v>
      </c>
      <c r="Z10" s="16">
        <v>100</v>
      </c>
      <c r="AA10" s="13" t="s">
        <v>23</v>
      </c>
      <c r="AB10" s="3">
        <v>2</v>
      </c>
      <c r="AC10" s="3">
        <v>6</v>
      </c>
    </row>
    <row r="11" spans="1:29" x14ac:dyDescent="0.25">
      <c r="A11" s="3">
        <v>66</v>
      </c>
      <c r="B11" s="3" t="s">
        <v>770</v>
      </c>
      <c r="C11" s="3" t="s">
        <v>94</v>
      </c>
      <c r="D11" s="3" t="s">
        <v>26</v>
      </c>
      <c r="E11" s="3">
        <v>7</v>
      </c>
      <c r="F11" s="3">
        <v>82359210904</v>
      </c>
      <c r="G11" s="3">
        <v>201</v>
      </c>
      <c r="H11" s="10" t="s">
        <v>479</v>
      </c>
      <c r="I11" s="3" t="s">
        <v>22</v>
      </c>
      <c r="J11" s="3">
        <v>214</v>
      </c>
      <c r="K11" s="3" t="s">
        <v>331</v>
      </c>
      <c r="L11" s="3" t="str">
        <f>VLOOKUP(K11,'Dados Veiculos'!$A$1:$E$136,2,0)</f>
        <v>QRF4C51</v>
      </c>
      <c r="M11" s="3">
        <f>VLOOKUP(K11,'Dados Veiculos'!$A$1:$E$136,3,0)</f>
        <v>2020</v>
      </c>
      <c r="N11" s="3">
        <f>VLOOKUP(K11,'Dados Veiculos'!$A$1:$E$136,4,0)</f>
        <v>40032723</v>
      </c>
      <c r="O11" s="3" t="str">
        <f>VLOOKUP(K11,'Dados Veiculos'!$A$1:$E$136,5,0)</f>
        <v>0252646</v>
      </c>
      <c r="P11" s="3">
        <v>261</v>
      </c>
      <c r="Q11" s="3" t="s">
        <v>22</v>
      </c>
      <c r="R11" s="3" t="s">
        <v>23</v>
      </c>
      <c r="S11" s="3">
        <v>1225</v>
      </c>
      <c r="T11" s="3">
        <v>272</v>
      </c>
      <c r="V11" s="14" t="s">
        <v>23</v>
      </c>
      <c r="W11" s="3">
        <v>13</v>
      </c>
      <c r="X11" s="3">
        <v>0</v>
      </c>
      <c r="Y11" s="3">
        <v>3.7</v>
      </c>
      <c r="Z11" s="16">
        <v>100</v>
      </c>
      <c r="AA11" s="13" t="s">
        <v>365</v>
      </c>
      <c r="AB11" s="3">
        <v>1</v>
      </c>
      <c r="AC11" s="3">
        <v>5</v>
      </c>
    </row>
    <row r="12" spans="1:29" x14ac:dyDescent="0.25">
      <c r="A12" s="3">
        <v>74</v>
      </c>
      <c r="B12" s="3" t="s">
        <v>770</v>
      </c>
      <c r="C12" s="3" t="s">
        <v>102</v>
      </c>
      <c r="D12" s="3" t="s">
        <v>26</v>
      </c>
      <c r="E12" s="3">
        <v>6</v>
      </c>
      <c r="F12" s="3">
        <v>14783720959</v>
      </c>
      <c r="G12" s="3">
        <v>202</v>
      </c>
      <c r="H12" s="10" t="s">
        <v>484</v>
      </c>
      <c r="I12" s="3">
        <v>28376352865</v>
      </c>
      <c r="J12" s="3">
        <v>214</v>
      </c>
      <c r="K12" s="3" t="s">
        <v>360</v>
      </c>
      <c r="L12" s="3">
        <f>VLOOKUP(K12,'Dados Veiculos'!$A$1:$E$136,2,0)</f>
        <v>0</v>
      </c>
      <c r="M12" s="3">
        <f>VLOOKUP(K12,'Dados Veiculos'!$A$1:$E$136,3,0)</f>
        <v>2020</v>
      </c>
      <c r="N12" s="3">
        <f>VLOOKUP(K12,'Dados Veiculos'!$A$1:$E$136,4,0)</f>
        <v>40032747</v>
      </c>
      <c r="O12" s="3" t="str">
        <f>VLOOKUP(K12,'Dados Veiculos'!$A$1:$E$136,5,0)</f>
        <v>0252743</v>
      </c>
      <c r="P12" s="3">
        <v>261</v>
      </c>
      <c r="Q12" s="3" t="s">
        <v>22</v>
      </c>
      <c r="R12" s="3" t="s">
        <v>23</v>
      </c>
      <c r="S12" s="3">
        <v>1227</v>
      </c>
      <c r="T12" s="3">
        <v>272</v>
      </c>
      <c r="U12" s="7"/>
      <c r="V12" s="14" t="s">
        <v>22</v>
      </c>
      <c r="W12" s="3">
        <v>18</v>
      </c>
      <c r="X12" s="3">
        <v>0</v>
      </c>
      <c r="Y12" s="3">
        <v>11</v>
      </c>
      <c r="Z12" s="16">
        <v>110</v>
      </c>
      <c r="AA12" s="13" t="s">
        <v>23</v>
      </c>
      <c r="AB12" s="3">
        <v>2</v>
      </c>
      <c r="AC12" s="3">
        <v>4</v>
      </c>
    </row>
    <row r="13" spans="1:29" x14ac:dyDescent="0.25">
      <c r="A13" s="3">
        <v>99</v>
      </c>
      <c r="B13" s="3" t="s">
        <v>770</v>
      </c>
      <c r="C13" s="3" t="s">
        <v>127</v>
      </c>
      <c r="D13" s="3" t="s">
        <v>26</v>
      </c>
      <c r="E13" s="3">
        <v>2</v>
      </c>
      <c r="F13" s="3">
        <v>21327772841</v>
      </c>
      <c r="G13" s="3">
        <v>201</v>
      </c>
      <c r="H13" s="10" t="s">
        <v>499</v>
      </c>
      <c r="I13" s="3" t="s">
        <v>22</v>
      </c>
      <c r="J13" s="3">
        <v>212</v>
      </c>
      <c r="K13" s="3" t="s">
        <v>336</v>
      </c>
      <c r="L13" s="3" t="str">
        <f>VLOOKUP(K13,'Dados Veiculos'!$A$1:$E$136,2,0)</f>
        <v>FUR0182</v>
      </c>
      <c r="M13" s="3">
        <f>VLOOKUP(K13,'Dados Veiculos'!$A$1:$E$136,3,0)</f>
        <v>2019</v>
      </c>
      <c r="N13" s="3">
        <f>VLOOKUP(K13,'Dados Veiculos'!$A$1:$E$136,4,0)</f>
        <v>38812556</v>
      </c>
      <c r="O13" s="3" t="str">
        <f>VLOOKUP(K13,'Dados Veiculos'!$A$1:$E$136,5,0)</f>
        <v>0242160</v>
      </c>
      <c r="P13" s="3">
        <v>261</v>
      </c>
      <c r="Q13" s="3" t="s">
        <v>22</v>
      </c>
      <c r="R13" s="8">
        <v>5725</v>
      </c>
      <c r="S13" s="3">
        <v>1225</v>
      </c>
      <c r="T13" s="3">
        <v>271</v>
      </c>
      <c r="V13" s="14" t="s">
        <v>23</v>
      </c>
      <c r="W13" s="3">
        <v>6</v>
      </c>
      <c r="X13" s="3">
        <v>0</v>
      </c>
      <c r="Y13" s="3">
        <v>6.62</v>
      </c>
      <c r="Z13" s="16">
        <v>100</v>
      </c>
      <c r="AA13" s="13" t="s">
        <v>23</v>
      </c>
      <c r="AB13" s="3">
        <v>2</v>
      </c>
      <c r="AC13" s="3">
        <v>4</v>
      </c>
    </row>
    <row r="14" spans="1:29" x14ac:dyDescent="0.25">
      <c r="A14" s="3">
        <v>115</v>
      </c>
      <c r="B14" s="3" t="s">
        <v>770</v>
      </c>
      <c r="C14" s="3" t="s">
        <v>143</v>
      </c>
      <c r="D14" s="3" t="s">
        <v>27</v>
      </c>
      <c r="E14" s="3">
        <v>5</v>
      </c>
      <c r="F14" s="3">
        <v>15438858888</v>
      </c>
      <c r="G14" s="3">
        <v>202</v>
      </c>
      <c r="H14" s="10" t="s">
        <v>507</v>
      </c>
      <c r="I14" s="3" t="s">
        <v>22</v>
      </c>
      <c r="J14" s="3">
        <v>212</v>
      </c>
      <c r="K14" s="3" t="s">
        <v>299</v>
      </c>
      <c r="L14" s="3" t="str">
        <f>VLOOKUP(K14,'Dados Veiculos'!$A$1:$E$136,2,0)</f>
        <v>PKZ0005</v>
      </c>
      <c r="M14" s="3">
        <f>VLOOKUP(K14,'Dados Veiculos'!$A$1:$E$136,3,0)</f>
        <v>2018</v>
      </c>
      <c r="N14" s="3">
        <f>VLOOKUP(K14,'Dados Veiculos'!$A$1:$E$136,4,0)</f>
        <v>6802923</v>
      </c>
      <c r="O14" s="3" t="str">
        <f>VLOOKUP(K14,'Dados Veiculos'!$A$1:$E$136,5,0)</f>
        <v>0091723</v>
      </c>
      <c r="P14" s="3">
        <v>261</v>
      </c>
      <c r="Q14" s="3" t="s">
        <v>22</v>
      </c>
      <c r="R14" s="5">
        <v>5125</v>
      </c>
      <c r="S14" s="3">
        <v>1225</v>
      </c>
      <c r="T14" s="3">
        <v>272</v>
      </c>
      <c r="U14" s="7"/>
      <c r="V14" s="14" t="s">
        <v>22</v>
      </c>
      <c r="W14" s="3">
        <v>8</v>
      </c>
      <c r="X14" s="3">
        <v>0</v>
      </c>
      <c r="Y14" s="3">
        <v>21</v>
      </c>
      <c r="Z14" s="16">
        <v>105</v>
      </c>
      <c r="AA14" s="13" t="s">
        <v>23</v>
      </c>
      <c r="AB14" s="3">
        <v>2</v>
      </c>
      <c r="AC14" s="3">
        <v>1</v>
      </c>
    </row>
    <row r="15" spans="1:29" x14ac:dyDescent="0.25">
      <c r="A15" s="3">
        <v>116</v>
      </c>
      <c r="B15" s="3" t="s">
        <v>770</v>
      </c>
      <c r="C15" s="3" t="s">
        <v>144</v>
      </c>
      <c r="D15" s="3" t="s">
        <v>27</v>
      </c>
      <c r="E15" s="3">
        <v>9</v>
      </c>
      <c r="F15" s="3">
        <v>83214534068</v>
      </c>
      <c r="G15" s="3">
        <v>201</v>
      </c>
      <c r="H15" s="10" t="s">
        <v>508</v>
      </c>
      <c r="I15" s="3" t="s">
        <v>201</v>
      </c>
      <c r="J15" s="3">
        <v>213</v>
      </c>
      <c r="K15" s="3" t="s">
        <v>361</v>
      </c>
      <c r="L15" s="3">
        <f>VLOOKUP(K15,'Dados Veiculos'!$A$1:$E$136,2,0)</f>
        <v>0</v>
      </c>
      <c r="M15" s="3">
        <f>VLOOKUP(K15,'Dados Veiculos'!$A$1:$E$136,3,0)</f>
        <v>2019</v>
      </c>
      <c r="N15" s="3">
        <f>VLOOKUP(K15,'Dados Veiculos'!$A$1:$E$136,4,0)</f>
        <v>37815023</v>
      </c>
      <c r="O15" s="3" t="str">
        <f>VLOOKUP(K15,'Dados Veiculos'!$A$1:$E$136,5,0)</f>
        <v>0231495</v>
      </c>
      <c r="P15" s="3">
        <v>260</v>
      </c>
      <c r="Q15" s="3" t="s">
        <v>22</v>
      </c>
      <c r="R15" s="3" t="s">
        <v>23</v>
      </c>
      <c r="S15" s="3">
        <v>1229</v>
      </c>
      <c r="T15" s="3">
        <v>270</v>
      </c>
      <c r="U15" s="7"/>
      <c r="V15" s="14" t="s">
        <v>23</v>
      </c>
      <c r="W15" s="3">
        <v>12</v>
      </c>
      <c r="X15" s="3">
        <v>0</v>
      </c>
      <c r="Y15" s="3">
        <v>7</v>
      </c>
      <c r="Z15" s="16">
        <v>110</v>
      </c>
      <c r="AA15" s="13" t="s">
        <v>23</v>
      </c>
      <c r="AB15" s="3">
        <v>1</v>
      </c>
      <c r="AC15" s="3">
        <v>6</v>
      </c>
    </row>
    <row r="16" spans="1:29" x14ac:dyDescent="0.25">
      <c r="A16" s="3">
        <v>151</v>
      </c>
      <c r="B16" s="3" t="s">
        <v>770</v>
      </c>
      <c r="C16" s="3" t="s">
        <v>179</v>
      </c>
      <c r="D16" s="3" t="s">
        <v>27</v>
      </c>
      <c r="E16" s="3">
        <v>2</v>
      </c>
      <c r="F16" s="3">
        <v>27655245991</v>
      </c>
      <c r="G16" s="3">
        <v>201</v>
      </c>
      <c r="H16" s="10" t="s">
        <v>531</v>
      </c>
      <c r="I16" s="3" t="s">
        <v>22</v>
      </c>
      <c r="J16" s="3">
        <v>210</v>
      </c>
      <c r="K16" s="3" t="s">
        <v>333</v>
      </c>
      <c r="L16" s="3" t="str">
        <f>VLOOKUP(K16,'Dados Veiculos'!$A$1:$E$136,2,0)</f>
        <v>GDT2235</v>
      </c>
      <c r="M16" s="3">
        <f>VLOOKUP(K16,'Dados Veiculos'!$A$1:$E$136,3,0)</f>
        <v>2019</v>
      </c>
      <c r="N16" s="3">
        <f>VLOOKUP(K16,'Dados Veiculos'!$A$1:$E$136,4,0)</f>
        <v>37814634</v>
      </c>
      <c r="O16" s="3" t="str">
        <f>VLOOKUP(K16,'Dados Veiculos'!$A$1:$E$136,5,0)</f>
        <v>0231355</v>
      </c>
      <c r="P16" s="3">
        <v>261</v>
      </c>
      <c r="Q16" s="3" t="s">
        <v>22</v>
      </c>
      <c r="R16" s="3" t="s">
        <v>23</v>
      </c>
      <c r="S16" s="3">
        <v>1226</v>
      </c>
      <c r="T16" s="3">
        <v>272</v>
      </c>
      <c r="V16" s="14" t="s">
        <v>23</v>
      </c>
      <c r="W16" s="3">
        <v>13</v>
      </c>
      <c r="X16" s="3">
        <v>0</v>
      </c>
      <c r="Y16" s="3">
        <v>13.76</v>
      </c>
      <c r="Z16" s="16">
        <v>100</v>
      </c>
      <c r="AA16" s="13" t="s">
        <v>23</v>
      </c>
      <c r="AB16" s="3">
        <v>1</v>
      </c>
      <c r="AC16" s="3">
        <v>4</v>
      </c>
    </row>
    <row r="17" spans="1:29" x14ac:dyDescent="0.25">
      <c r="A17" s="3">
        <v>159</v>
      </c>
      <c r="B17" s="3" t="s">
        <v>770</v>
      </c>
      <c r="C17" s="3" t="s">
        <v>187</v>
      </c>
      <c r="D17" s="3" t="s">
        <v>26</v>
      </c>
      <c r="E17" s="3">
        <v>2</v>
      </c>
      <c r="F17" s="3">
        <v>31267226870</v>
      </c>
      <c r="G17" s="3">
        <v>201</v>
      </c>
      <c r="H17" s="10" t="s">
        <v>536</v>
      </c>
      <c r="I17" s="3">
        <v>40333250850</v>
      </c>
      <c r="J17" s="3">
        <v>210</v>
      </c>
      <c r="K17" s="3" t="s">
        <v>341</v>
      </c>
      <c r="L17" s="3" t="str">
        <f>VLOOKUP(K17,'Dados Veiculos'!$A$1:$E$136,2,0)</f>
        <v>LTE1762</v>
      </c>
      <c r="M17" s="3">
        <f>VLOOKUP(K17,'Dados Veiculos'!$A$1:$E$136,3,0)</f>
        <v>2018</v>
      </c>
      <c r="N17" s="3">
        <f>VLOOKUP(K17,'Dados Veiculos'!$A$1:$E$136,4,0)</f>
        <v>19810978</v>
      </c>
      <c r="O17" s="3" t="str">
        <f>VLOOKUP(K17,'Dados Veiculos'!$A$1:$E$136,5,0)</f>
        <v>0140880</v>
      </c>
      <c r="P17" s="3">
        <v>261</v>
      </c>
      <c r="Q17" s="3" t="s">
        <v>22</v>
      </c>
      <c r="R17" s="3" t="s">
        <v>23</v>
      </c>
      <c r="S17" s="3">
        <v>1225</v>
      </c>
      <c r="T17" s="3">
        <v>271</v>
      </c>
      <c r="U17" s="7"/>
      <c r="V17" s="14" t="s">
        <v>22</v>
      </c>
      <c r="W17" s="3">
        <v>9</v>
      </c>
      <c r="X17" s="3">
        <v>0</v>
      </c>
      <c r="Y17" s="3">
        <v>5</v>
      </c>
      <c r="Z17" s="16">
        <v>110</v>
      </c>
      <c r="AA17" s="13" t="s">
        <v>200</v>
      </c>
      <c r="AB17" s="3">
        <v>2</v>
      </c>
      <c r="AC17" s="3">
        <v>9</v>
      </c>
    </row>
  </sheetData>
  <autoFilter ref="A1:AC17" xr:uid="{00000000-0009-0000-0000-000002000000}"/>
  <dataValidations disablePrompts="1" count="2">
    <dataValidation type="list" allowBlank="1" showInputMessage="1" showErrorMessage="1" sqref="AC2:AC17" xr:uid="{00000000-0002-0000-0200-000000000000}">
      <formula1>#REF!</formula1>
    </dataValidation>
    <dataValidation type="list" allowBlank="1" showInputMessage="1" showErrorMessage="1" sqref="AB2:AB17 D2:E17 G2:G17 J2:J17 P2:Q17 S2:T17 V2:W17 Z2:Z17" xr:uid="{00000000-0002-0000-0200-000001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86"/>
  <sheetViews>
    <sheetView zoomScale="93" zoomScaleNormal="93" workbookViewId="0"/>
  </sheetViews>
  <sheetFormatPr defaultRowHeight="15" x14ac:dyDescent="0.25"/>
  <cols>
    <col min="1" max="1" width="5.7109375" style="3" bestFit="1" customWidth="1"/>
    <col min="2" max="2" width="12" style="3" bestFit="1" customWidth="1"/>
    <col min="3" max="3" width="96.28515625" style="3" bestFit="1" customWidth="1"/>
    <col min="4" max="4" width="40.85546875" style="3" bestFit="1" customWidth="1"/>
    <col min="5" max="5" width="9.42578125" style="3" bestFit="1" customWidth="1"/>
    <col min="6" max="6" width="21.28515625" style="3" bestFit="1" customWidth="1"/>
    <col min="7" max="7" width="7.85546875" style="3" bestFit="1" customWidth="1"/>
    <col min="8" max="8" width="14.85546875" style="4" customWidth="1"/>
    <col min="9" max="9" width="23.28515625" style="3" bestFit="1" customWidth="1"/>
    <col min="10" max="10" width="23.140625" style="3" bestFit="1" customWidth="1"/>
    <col min="11" max="11" width="22.42578125" style="3" bestFit="1" customWidth="1"/>
    <col min="12" max="15" width="22.42578125" style="3" customWidth="1"/>
    <col min="16" max="16" width="31.42578125" style="3" bestFit="1" customWidth="1"/>
    <col min="17" max="17" width="9" style="3" bestFit="1" customWidth="1"/>
    <col min="18" max="18" width="13" style="3" bestFit="1" customWidth="1"/>
    <col min="19" max="19" width="45.85546875" style="3" bestFit="1" customWidth="1"/>
    <col min="20" max="20" width="21.85546875" style="3" bestFit="1" customWidth="1"/>
    <col min="21" max="21" width="25.42578125" style="3" bestFit="1" customWidth="1"/>
    <col min="22" max="22" width="20.5703125" style="3" bestFit="1" customWidth="1"/>
    <col min="23" max="23" width="6.85546875" style="3" bestFit="1" customWidth="1"/>
    <col min="24" max="24" width="10" style="3" bestFit="1" customWidth="1"/>
    <col min="25" max="25" width="12.140625" style="3" bestFit="1" customWidth="1"/>
    <col min="26" max="26" width="14.140625" style="3" bestFit="1" customWidth="1"/>
    <col min="27" max="27" width="18" style="3" bestFit="1" customWidth="1"/>
    <col min="28" max="28" width="17.85546875" style="3" bestFit="1" customWidth="1"/>
    <col min="29" max="29" width="10.85546875" style="3" bestFit="1" customWidth="1"/>
    <col min="30" max="16384" width="9.140625" style="3"/>
  </cols>
  <sheetData>
    <row r="1" spans="1:29" customFormat="1" x14ac:dyDescent="0.25">
      <c r="A1" s="1" t="s">
        <v>0</v>
      </c>
      <c r="B1" s="1" t="s">
        <v>768</v>
      </c>
      <c r="C1" s="2" t="s">
        <v>1</v>
      </c>
      <c r="D1" s="1" t="s">
        <v>2</v>
      </c>
      <c r="E1" s="1" t="s">
        <v>28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7</v>
      </c>
      <c r="L1" s="19" t="s">
        <v>662</v>
      </c>
      <c r="M1" s="19" t="s">
        <v>663</v>
      </c>
      <c r="N1" s="19" t="s">
        <v>664</v>
      </c>
      <c r="O1" s="19" t="s">
        <v>665</v>
      </c>
      <c r="P1" s="1" t="s">
        <v>8</v>
      </c>
      <c r="Q1" s="1" t="s">
        <v>13</v>
      </c>
      <c r="R1" s="9" t="s">
        <v>9</v>
      </c>
      <c r="S1" s="1" t="s">
        <v>10</v>
      </c>
      <c r="T1" s="1" t="s">
        <v>11</v>
      </c>
      <c r="U1" s="1" t="s">
        <v>12</v>
      </c>
      <c r="V1" s="12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2" t="s">
        <v>24</v>
      </c>
      <c r="AB1" s="1" t="s">
        <v>15</v>
      </c>
      <c r="AC1" s="1" t="s">
        <v>16</v>
      </c>
    </row>
    <row r="2" spans="1:29" x14ac:dyDescent="0.25">
      <c r="A2" s="3">
        <v>2</v>
      </c>
      <c r="B2" s="3" t="s">
        <v>770</v>
      </c>
      <c r="C2" s="3" t="s">
        <v>30</v>
      </c>
      <c r="D2" s="3" t="s">
        <v>26</v>
      </c>
      <c r="E2" s="3">
        <v>4</v>
      </c>
      <c r="F2" s="3">
        <v>97938165700</v>
      </c>
      <c r="G2" s="3">
        <v>201</v>
      </c>
      <c r="H2" s="10" t="s">
        <v>441</v>
      </c>
      <c r="I2" s="3" t="s">
        <v>201</v>
      </c>
      <c r="J2" s="3">
        <v>213</v>
      </c>
      <c r="K2" s="3" t="s">
        <v>281</v>
      </c>
      <c r="L2" s="3" t="str">
        <f>VLOOKUP(K2,'Dados Veiculos'!$A$1:$E$136,2,0)</f>
        <v>OON3628</v>
      </c>
      <c r="M2" s="3">
        <f>VLOOKUP(K2,'Dados Veiculos'!$A$1:$E$136,3,0)</f>
        <v>2015</v>
      </c>
      <c r="N2" s="3">
        <f>VLOOKUP(K2,'Dados Veiculos'!$A$1:$E$136,4,0)</f>
        <v>38808791</v>
      </c>
      <c r="O2" s="3" t="str">
        <f>VLOOKUP(K2,'Dados Veiculos'!$A$1:$E$136,5,0)</f>
        <v>0242071</v>
      </c>
      <c r="P2" s="3">
        <v>260</v>
      </c>
      <c r="Q2" s="3" t="s">
        <v>23</v>
      </c>
      <c r="R2" s="3" t="s">
        <v>23</v>
      </c>
      <c r="S2" s="3">
        <v>1226</v>
      </c>
      <c r="T2" s="3">
        <v>271</v>
      </c>
      <c r="U2" s="15" t="s">
        <v>440</v>
      </c>
      <c r="V2" s="14" t="s">
        <v>23</v>
      </c>
      <c r="W2" s="3">
        <v>2</v>
      </c>
      <c r="X2" s="3">
        <v>0</v>
      </c>
      <c r="Y2" s="3">
        <v>2.1</v>
      </c>
      <c r="Z2" s="16">
        <v>100</v>
      </c>
      <c r="AA2" s="13" t="s">
        <v>23</v>
      </c>
      <c r="AB2" s="3">
        <v>2</v>
      </c>
      <c r="AC2" s="3">
        <v>2</v>
      </c>
    </row>
    <row r="3" spans="1:29" x14ac:dyDescent="0.25">
      <c r="A3" s="3">
        <v>6</v>
      </c>
      <c r="B3" s="3" t="s">
        <v>770</v>
      </c>
      <c r="C3" s="3" t="s">
        <v>34</v>
      </c>
      <c r="D3" s="3" t="s">
        <v>27</v>
      </c>
      <c r="E3" s="3">
        <v>4</v>
      </c>
      <c r="F3" s="3">
        <v>3173208234</v>
      </c>
      <c r="G3" s="3">
        <v>201</v>
      </c>
      <c r="H3" s="10" t="s">
        <v>444</v>
      </c>
      <c r="I3" s="3" t="s">
        <v>201</v>
      </c>
      <c r="J3" s="3">
        <v>212</v>
      </c>
      <c r="K3" s="3" t="s">
        <v>271</v>
      </c>
      <c r="L3" s="3" t="str">
        <f>VLOOKUP(K3,'Dados Veiculos'!$A$1:$E$136,2,0)</f>
        <v>HLS8683</v>
      </c>
      <c r="M3" s="3">
        <f>VLOOKUP(K3,'Dados Veiculos'!$A$1:$E$136,3,0)</f>
        <v>2012</v>
      </c>
      <c r="N3" s="3">
        <f>VLOOKUP(K3,'Dados Veiculos'!$A$1:$E$136,4,0)</f>
        <v>17119042</v>
      </c>
      <c r="O3" s="3" t="str">
        <f>VLOOKUP(K3,'Dados Veiculos'!$A$1:$E$136,5,0)</f>
        <v>0043800</v>
      </c>
      <c r="P3" s="3">
        <v>260</v>
      </c>
      <c r="Q3" s="3" t="s">
        <v>23</v>
      </c>
      <c r="R3" s="5">
        <v>1000</v>
      </c>
      <c r="S3" s="3">
        <v>1225</v>
      </c>
      <c r="T3" s="3">
        <v>270</v>
      </c>
      <c r="V3" s="14" t="s">
        <v>23</v>
      </c>
      <c r="W3" s="3">
        <v>5</v>
      </c>
      <c r="X3" s="3">
        <v>0</v>
      </c>
      <c r="Y3" s="3">
        <v>12</v>
      </c>
      <c r="Z3" s="16">
        <v>100</v>
      </c>
      <c r="AA3" s="13" t="s">
        <v>23</v>
      </c>
      <c r="AB3" s="3">
        <v>1</v>
      </c>
      <c r="AC3" s="3">
        <v>5</v>
      </c>
    </row>
    <row r="4" spans="1:29" x14ac:dyDescent="0.25">
      <c r="A4" s="3">
        <v>8</v>
      </c>
      <c r="B4" s="3" t="s">
        <v>770</v>
      </c>
      <c r="C4" s="3" t="s">
        <v>36</v>
      </c>
      <c r="D4" s="3" t="s">
        <v>26</v>
      </c>
      <c r="E4" s="3">
        <v>5</v>
      </c>
      <c r="F4" s="3">
        <v>94800561868</v>
      </c>
      <c r="G4" s="3">
        <v>202</v>
      </c>
      <c r="H4" s="10" t="s">
        <v>445</v>
      </c>
      <c r="I4" s="3" t="s">
        <v>22</v>
      </c>
      <c r="J4" s="3">
        <v>214</v>
      </c>
      <c r="K4" s="3" t="s">
        <v>283</v>
      </c>
      <c r="L4" s="3" t="str">
        <f>VLOOKUP(K4,'Dados Veiculos'!$A$1:$E$136,2,0)</f>
        <v>QDR9552</v>
      </c>
      <c r="M4" s="3">
        <f>VLOOKUP(K4,'Dados Veiculos'!$A$1:$E$136,3,0)</f>
        <v>2015</v>
      </c>
      <c r="N4" s="3">
        <f>VLOOKUP(K4,'Dados Veiculos'!$A$1:$E$136,4,0)</f>
        <v>15803791</v>
      </c>
      <c r="O4" s="3" t="str">
        <f>VLOOKUP(K4,'Dados Veiculos'!$A$1:$E$136,5,0)</f>
        <v>0013978</v>
      </c>
      <c r="P4" s="3">
        <v>261</v>
      </c>
      <c r="Q4" s="3" t="s">
        <v>23</v>
      </c>
      <c r="R4" s="3" t="s">
        <v>23</v>
      </c>
      <c r="S4" s="3">
        <v>1225</v>
      </c>
      <c r="T4" s="3">
        <v>272</v>
      </c>
      <c r="V4" s="14" t="s">
        <v>23</v>
      </c>
      <c r="W4" s="3">
        <v>6</v>
      </c>
      <c r="X4" s="3">
        <v>0</v>
      </c>
      <c r="Y4" s="3">
        <v>15.1</v>
      </c>
      <c r="Z4" s="16">
        <v>100</v>
      </c>
      <c r="AA4" s="13" t="s">
        <v>23</v>
      </c>
      <c r="AB4" s="3">
        <v>1</v>
      </c>
      <c r="AC4" s="3">
        <v>1</v>
      </c>
    </row>
    <row r="5" spans="1:29" x14ac:dyDescent="0.25">
      <c r="A5" s="3">
        <v>9</v>
      </c>
      <c r="B5" s="3" t="s">
        <v>770</v>
      </c>
      <c r="C5" s="3" t="s">
        <v>37</v>
      </c>
      <c r="D5" s="3" t="s">
        <v>27</v>
      </c>
      <c r="E5" s="3">
        <v>1</v>
      </c>
      <c r="F5" s="3">
        <v>85881627687</v>
      </c>
      <c r="G5" s="3">
        <v>201</v>
      </c>
      <c r="H5" s="10" t="s">
        <v>446</v>
      </c>
      <c r="I5" s="3" t="s">
        <v>22</v>
      </c>
      <c r="J5" s="3">
        <v>212</v>
      </c>
      <c r="K5" s="3" t="s">
        <v>269</v>
      </c>
      <c r="L5" s="3" t="str">
        <f>VLOOKUP(K5,'Dados Veiculos'!$A$1:$E$136,2,0)</f>
        <v>PRZ1711</v>
      </c>
      <c r="M5" s="3">
        <f>VLOOKUP(K5,'Dados Veiculos'!$A$1:$E$136,3,0)</f>
        <v>2019</v>
      </c>
      <c r="N5" s="3">
        <f>VLOOKUP(K5,'Dados Veiculos'!$A$1:$E$136,4,0)</f>
        <v>17805878</v>
      </c>
      <c r="O5" s="3" t="str">
        <f>VLOOKUP(K5,'Dados Veiculos'!$A$1:$E$136,5,0)</f>
        <v>0044393</v>
      </c>
      <c r="P5" s="3">
        <v>260</v>
      </c>
      <c r="Q5" s="3" t="s">
        <v>23</v>
      </c>
      <c r="R5" s="3" t="s">
        <v>23</v>
      </c>
      <c r="S5" s="3">
        <v>1226</v>
      </c>
      <c r="T5" s="3">
        <v>270</v>
      </c>
      <c r="V5" s="14" t="s">
        <v>22</v>
      </c>
      <c r="W5" s="3">
        <v>6</v>
      </c>
      <c r="X5" s="3">
        <v>0</v>
      </c>
      <c r="Y5" s="3">
        <v>0.01</v>
      </c>
      <c r="Z5" s="16">
        <v>90</v>
      </c>
      <c r="AA5" s="13" t="s">
        <v>23</v>
      </c>
      <c r="AB5" s="3">
        <v>2</v>
      </c>
      <c r="AC5" s="3">
        <v>5</v>
      </c>
    </row>
    <row r="6" spans="1:29" x14ac:dyDescent="0.25">
      <c r="A6" s="14">
        <v>11</v>
      </c>
      <c r="B6" s="24" t="s">
        <v>769</v>
      </c>
      <c r="C6" s="14" t="s">
        <v>39</v>
      </c>
      <c r="D6" s="14" t="s">
        <v>26</v>
      </c>
      <c r="E6" s="14">
        <v>6</v>
      </c>
      <c r="F6" s="14">
        <v>87568411834</v>
      </c>
      <c r="G6" s="14">
        <v>202</v>
      </c>
      <c r="H6" s="17" t="s">
        <v>447</v>
      </c>
      <c r="I6" s="14" t="s">
        <v>201</v>
      </c>
      <c r="J6" s="14">
        <v>210</v>
      </c>
      <c r="K6" s="14" t="s">
        <v>276</v>
      </c>
      <c r="L6" s="14" t="e">
        <f>VLOOKUP(K6,'Dados Veiculos'!$A$1:$E$136,2,0)</f>
        <v>#N/A</v>
      </c>
      <c r="M6" s="14" t="e">
        <f>VLOOKUP(K6,'Dados Veiculos'!$A$1:$E$136,3,0)</f>
        <v>#N/A</v>
      </c>
      <c r="N6" s="14" t="e">
        <f>VLOOKUP(K6,'Dados Veiculos'!$A$1:$E$136,4,0)</f>
        <v>#N/A</v>
      </c>
      <c r="O6" s="14" t="e">
        <f>VLOOKUP(K6,'Dados Veiculos'!$A$1:$E$136,5,0)</f>
        <v>#N/A</v>
      </c>
      <c r="P6" s="14">
        <v>260</v>
      </c>
      <c r="Q6" s="14" t="s">
        <v>23</v>
      </c>
      <c r="R6" s="14" t="s">
        <v>23</v>
      </c>
      <c r="S6" s="14">
        <v>1229</v>
      </c>
      <c r="T6" s="14">
        <v>272</v>
      </c>
      <c r="V6" s="14" t="s">
        <v>23</v>
      </c>
      <c r="W6" s="3">
        <v>7</v>
      </c>
      <c r="X6" s="3">
        <v>0</v>
      </c>
      <c r="Y6" s="3">
        <v>5</v>
      </c>
      <c r="Z6" s="16">
        <v>90</v>
      </c>
      <c r="AA6" s="13" t="s">
        <v>23</v>
      </c>
      <c r="AB6" s="3">
        <v>2</v>
      </c>
      <c r="AC6" s="3">
        <v>2</v>
      </c>
    </row>
    <row r="7" spans="1:29" x14ac:dyDescent="0.25">
      <c r="A7" s="3">
        <v>12</v>
      </c>
      <c r="B7" s="3" t="s">
        <v>770</v>
      </c>
      <c r="C7" s="3" t="s">
        <v>40</v>
      </c>
      <c r="D7" s="3" t="s">
        <v>27</v>
      </c>
      <c r="E7" s="3">
        <v>8</v>
      </c>
      <c r="F7" s="3">
        <v>42464609072</v>
      </c>
      <c r="G7" s="3">
        <v>201</v>
      </c>
      <c r="H7" s="10" t="s">
        <v>448</v>
      </c>
      <c r="I7" s="3" t="s">
        <v>201</v>
      </c>
      <c r="J7" s="3">
        <v>214</v>
      </c>
      <c r="K7" s="3" t="s">
        <v>262</v>
      </c>
      <c r="L7" s="3" t="str">
        <f>VLOOKUP(K7,'Dados Veiculos'!$A$1:$E$136,2,0)</f>
        <v>LRG2165</v>
      </c>
      <c r="M7" s="3">
        <f>VLOOKUP(K7,'Dados Veiculos'!$A$1:$E$136,3,0)</f>
        <v>2014</v>
      </c>
      <c r="N7" s="3">
        <f>VLOOKUP(K7,'Dados Veiculos'!$A$1:$E$136,4,0)</f>
        <v>19806801</v>
      </c>
      <c r="O7" s="3" t="str">
        <f>VLOOKUP(K7,'Dados Veiculos'!$A$1:$E$136,5,0)</f>
        <v>0140791</v>
      </c>
      <c r="P7" s="3">
        <v>261</v>
      </c>
      <c r="Q7" s="3" t="s">
        <v>23</v>
      </c>
      <c r="R7" s="3" t="s">
        <v>23</v>
      </c>
      <c r="S7" s="3">
        <v>1228</v>
      </c>
      <c r="T7" s="3">
        <v>271</v>
      </c>
      <c r="V7" s="14" t="s">
        <v>22</v>
      </c>
      <c r="W7" s="3">
        <v>8</v>
      </c>
      <c r="X7" s="3">
        <v>0</v>
      </c>
      <c r="Y7" s="3">
        <v>5</v>
      </c>
      <c r="Z7" s="16">
        <v>90</v>
      </c>
      <c r="AA7" s="13" t="s">
        <v>364</v>
      </c>
      <c r="AB7" s="3">
        <v>1</v>
      </c>
      <c r="AC7" s="3">
        <v>8</v>
      </c>
    </row>
    <row r="8" spans="1:29" x14ac:dyDescent="0.25">
      <c r="A8" s="3">
        <v>14</v>
      </c>
      <c r="B8" s="3" t="s">
        <v>770</v>
      </c>
      <c r="C8" s="3" t="s">
        <v>42</v>
      </c>
      <c r="D8" s="3" t="s">
        <v>26</v>
      </c>
      <c r="E8" s="3">
        <v>6</v>
      </c>
      <c r="F8" s="3">
        <v>41814554831</v>
      </c>
      <c r="G8" s="3">
        <v>201</v>
      </c>
      <c r="H8" s="10" t="s">
        <v>449</v>
      </c>
      <c r="I8" s="3" t="s">
        <v>22</v>
      </c>
      <c r="J8" s="3">
        <v>210</v>
      </c>
      <c r="K8" s="3" t="s">
        <v>323</v>
      </c>
      <c r="L8" s="3">
        <f>VLOOKUP(K8,'Dados Veiculos'!$A$1:$E$136,2,0)</f>
        <v>0</v>
      </c>
      <c r="M8" s="3">
        <f>VLOOKUP(K8,'Dados Veiculos'!$A$1:$E$136,3,0)</f>
        <v>2019</v>
      </c>
      <c r="N8" s="3">
        <f>VLOOKUP(K8,'Dados Veiculos'!$A$1:$E$136,4,0)</f>
        <v>15814591</v>
      </c>
      <c r="O8" s="3" t="str">
        <f>VLOOKUP(K8,'Dados Veiculos'!$A$1:$E$136,5,0)</f>
        <v>0014664</v>
      </c>
      <c r="P8" s="3">
        <v>260</v>
      </c>
      <c r="Q8" s="3" t="s">
        <v>23</v>
      </c>
      <c r="R8" s="3" t="s">
        <v>356</v>
      </c>
      <c r="S8" s="3">
        <v>1227</v>
      </c>
      <c r="T8" s="3">
        <v>270</v>
      </c>
      <c r="V8" s="14" t="s">
        <v>22</v>
      </c>
      <c r="W8" s="3">
        <v>20</v>
      </c>
      <c r="X8" s="3">
        <v>0</v>
      </c>
      <c r="Y8" s="3">
        <v>6.92</v>
      </c>
      <c r="Z8" s="16">
        <v>100</v>
      </c>
      <c r="AA8" s="13" t="s">
        <v>23</v>
      </c>
      <c r="AB8" s="3">
        <v>1</v>
      </c>
      <c r="AC8" s="3">
        <v>1</v>
      </c>
    </row>
    <row r="9" spans="1:29" x14ac:dyDescent="0.25">
      <c r="A9" s="14">
        <v>17</v>
      </c>
      <c r="B9" s="24" t="s">
        <v>769</v>
      </c>
      <c r="C9" s="14" t="s">
        <v>45</v>
      </c>
      <c r="D9" s="14" t="s">
        <v>26</v>
      </c>
      <c r="E9" s="14">
        <v>1</v>
      </c>
      <c r="F9" s="14">
        <v>17078806972</v>
      </c>
      <c r="G9" s="14">
        <v>202</v>
      </c>
      <c r="H9" s="17" t="s">
        <v>451</v>
      </c>
      <c r="I9" s="14" t="s">
        <v>22</v>
      </c>
      <c r="J9" s="14">
        <v>210</v>
      </c>
      <c r="K9" s="14" t="s">
        <v>339</v>
      </c>
      <c r="L9" s="14" t="e">
        <f>VLOOKUP(K9,'Dados Veiculos'!$A$1:$E$136,2,0)</f>
        <v>#N/A</v>
      </c>
      <c r="M9" s="14" t="e">
        <f>VLOOKUP(K9,'Dados Veiculos'!$A$1:$E$136,3,0)</f>
        <v>#N/A</v>
      </c>
      <c r="N9" s="14" t="e">
        <f>VLOOKUP(K9,'Dados Veiculos'!$A$1:$E$136,4,0)</f>
        <v>#N/A</v>
      </c>
      <c r="O9" s="14" t="e">
        <f>VLOOKUP(K9,'Dados Veiculos'!$A$1:$E$136,5,0)</f>
        <v>#N/A</v>
      </c>
      <c r="P9" s="14">
        <v>261</v>
      </c>
      <c r="Q9" s="14" t="s">
        <v>23</v>
      </c>
      <c r="R9" s="23">
        <v>1000</v>
      </c>
      <c r="S9" s="14">
        <v>1227</v>
      </c>
      <c r="T9" s="14">
        <v>270</v>
      </c>
      <c r="V9" s="14" t="s">
        <v>23</v>
      </c>
      <c r="W9" s="3">
        <v>22</v>
      </c>
      <c r="X9" s="3">
        <v>0</v>
      </c>
      <c r="Y9" s="3">
        <v>3.2</v>
      </c>
      <c r="Z9" s="16">
        <v>100</v>
      </c>
      <c r="AA9" s="13" t="s">
        <v>23</v>
      </c>
      <c r="AB9" s="3">
        <v>1</v>
      </c>
      <c r="AC9" s="3">
        <v>1</v>
      </c>
    </row>
    <row r="10" spans="1:29" x14ac:dyDescent="0.25">
      <c r="A10" s="14">
        <v>19</v>
      </c>
      <c r="B10" s="24" t="s">
        <v>769</v>
      </c>
      <c r="C10" s="14" t="s">
        <v>47</v>
      </c>
      <c r="D10" s="14" t="s">
        <v>26</v>
      </c>
      <c r="E10" s="14">
        <v>4</v>
      </c>
      <c r="F10" s="14">
        <v>9621579708</v>
      </c>
      <c r="G10" s="14">
        <v>202</v>
      </c>
      <c r="H10" s="17" t="s">
        <v>452</v>
      </c>
      <c r="I10" s="14" t="s">
        <v>22</v>
      </c>
      <c r="J10" s="14">
        <v>212</v>
      </c>
      <c r="K10" s="14" t="s">
        <v>209</v>
      </c>
      <c r="L10" s="14" t="e">
        <f>VLOOKUP(K10,'Dados Veiculos'!$A$1:$E$136,2,0)</f>
        <v>#N/A</v>
      </c>
      <c r="M10" s="14" t="e">
        <f>VLOOKUP(K10,'Dados Veiculos'!$A$1:$E$136,3,0)</f>
        <v>#N/A</v>
      </c>
      <c r="N10" s="14" t="e">
        <f>VLOOKUP(K10,'Dados Veiculos'!$A$1:$E$136,4,0)</f>
        <v>#N/A</v>
      </c>
      <c r="O10" s="14" t="e">
        <f>VLOOKUP(K10,'Dados Veiculos'!$A$1:$E$136,5,0)</f>
        <v>#N/A</v>
      </c>
      <c r="P10" s="14">
        <v>260</v>
      </c>
      <c r="Q10" s="14" t="s">
        <v>23</v>
      </c>
      <c r="R10" s="14" t="s">
        <v>23</v>
      </c>
      <c r="S10" s="14">
        <v>1226</v>
      </c>
      <c r="T10" s="14">
        <v>270</v>
      </c>
      <c r="V10" s="14" t="s">
        <v>23</v>
      </c>
      <c r="W10" s="3">
        <v>7</v>
      </c>
      <c r="X10" s="3">
        <v>0</v>
      </c>
      <c r="Y10" s="3">
        <v>28</v>
      </c>
      <c r="Z10" s="16">
        <v>105</v>
      </c>
      <c r="AA10" s="13" t="s">
        <v>23</v>
      </c>
      <c r="AB10" s="3">
        <v>2</v>
      </c>
      <c r="AC10" s="3">
        <v>2</v>
      </c>
    </row>
    <row r="11" spans="1:29" x14ac:dyDescent="0.25">
      <c r="A11" s="3">
        <v>23</v>
      </c>
      <c r="B11" s="3" t="s">
        <v>770</v>
      </c>
      <c r="C11" s="3" t="s">
        <v>51</v>
      </c>
      <c r="D11" s="3" t="s">
        <v>26</v>
      </c>
      <c r="E11" s="3">
        <v>5</v>
      </c>
      <c r="F11" s="3">
        <v>21304564053</v>
      </c>
      <c r="G11" s="3">
        <v>201</v>
      </c>
      <c r="H11" s="10" t="s">
        <v>454</v>
      </c>
      <c r="I11" s="3" t="s">
        <v>22</v>
      </c>
      <c r="J11" s="3">
        <v>210</v>
      </c>
      <c r="K11" s="3" t="s">
        <v>327</v>
      </c>
      <c r="L11" s="3" t="str">
        <f>VLOOKUP(K11,'Dados Veiculos'!$A$1:$E$136,2,0)</f>
        <v>EMF3989</v>
      </c>
      <c r="M11" s="3">
        <f>VLOOKUP(K11,'Dados Veiculos'!$A$1:$E$136,3,0)</f>
        <v>2019</v>
      </c>
      <c r="N11" s="3">
        <f>VLOOKUP(K11,'Dados Veiculos'!$A$1:$E$136,4,0)</f>
        <v>15814591</v>
      </c>
      <c r="O11" s="3" t="str">
        <f>VLOOKUP(K11,'Dados Veiculos'!$A$1:$E$136,5,0)</f>
        <v>0014664</v>
      </c>
      <c r="P11" s="3">
        <v>261</v>
      </c>
      <c r="Q11" s="3" t="s">
        <v>23</v>
      </c>
      <c r="R11" s="3" t="s">
        <v>23</v>
      </c>
      <c r="S11" s="3">
        <v>1228</v>
      </c>
      <c r="T11" s="3">
        <v>271</v>
      </c>
      <c r="V11" s="14" t="s">
        <v>23</v>
      </c>
      <c r="W11" s="3">
        <v>21</v>
      </c>
      <c r="X11" s="3">
        <v>0</v>
      </c>
      <c r="Y11" s="3">
        <v>4.5</v>
      </c>
      <c r="Z11" s="16">
        <v>100</v>
      </c>
      <c r="AA11" s="13" t="s">
        <v>23</v>
      </c>
      <c r="AB11" s="3">
        <v>1</v>
      </c>
      <c r="AC11" s="3">
        <v>2</v>
      </c>
    </row>
    <row r="12" spans="1:29" x14ac:dyDescent="0.25">
      <c r="A12" s="3">
        <v>26</v>
      </c>
      <c r="B12" s="3" t="s">
        <v>770</v>
      </c>
      <c r="C12" s="3" t="s">
        <v>54</v>
      </c>
      <c r="D12" s="3" t="s">
        <v>27</v>
      </c>
      <c r="E12" s="3">
        <v>7</v>
      </c>
      <c r="F12" s="6">
        <v>1611538000103</v>
      </c>
      <c r="G12" s="3">
        <v>201</v>
      </c>
      <c r="H12" s="10" t="s">
        <v>455</v>
      </c>
      <c r="I12" s="3">
        <v>15438858888</v>
      </c>
      <c r="J12" s="3">
        <v>212</v>
      </c>
      <c r="K12" s="3" t="s">
        <v>228</v>
      </c>
      <c r="L12" s="3" t="str">
        <f>VLOOKUP(K12,'Dados Veiculos'!$A$1:$E$136,2,0)</f>
        <v>GHN7823</v>
      </c>
      <c r="M12" s="3">
        <f>VLOOKUP(K12,'Dados Veiculos'!$A$1:$E$136,3,0)</f>
        <v>2018</v>
      </c>
      <c r="N12" s="3">
        <f>VLOOKUP(K12,'Dados Veiculos'!$A$1:$E$136,4,0)</f>
        <v>19815267</v>
      </c>
      <c r="O12" s="3" t="str">
        <f>VLOOKUP(K12,'Dados Veiculos'!$A$1:$E$136,5,0)</f>
        <v>0140902</v>
      </c>
      <c r="P12" s="3">
        <v>261</v>
      </c>
      <c r="Q12" s="3" t="s">
        <v>23</v>
      </c>
      <c r="R12" s="3" t="s">
        <v>23</v>
      </c>
      <c r="S12" s="3">
        <v>1225</v>
      </c>
      <c r="T12" s="3">
        <v>270</v>
      </c>
      <c r="V12" s="14" t="s">
        <v>23</v>
      </c>
      <c r="W12" s="3">
        <v>18</v>
      </c>
      <c r="X12" s="3">
        <v>0</v>
      </c>
      <c r="Y12" s="3">
        <v>15.1</v>
      </c>
      <c r="Z12" s="16">
        <v>90</v>
      </c>
      <c r="AA12" s="13" t="s">
        <v>23</v>
      </c>
      <c r="AB12" s="3">
        <v>1</v>
      </c>
      <c r="AC12" s="3">
        <v>2</v>
      </c>
    </row>
    <row r="13" spans="1:29" x14ac:dyDescent="0.25">
      <c r="A13" s="3">
        <v>30</v>
      </c>
      <c r="B13" s="3" t="s">
        <v>770</v>
      </c>
      <c r="C13" s="3" t="s">
        <v>58</v>
      </c>
      <c r="D13" s="3" t="s">
        <v>26</v>
      </c>
      <c r="E13" s="3">
        <v>5</v>
      </c>
      <c r="F13" s="3">
        <v>26439921487</v>
      </c>
      <c r="G13" s="3">
        <v>201</v>
      </c>
      <c r="H13" s="10" t="s">
        <v>456</v>
      </c>
      <c r="I13" s="3" t="s">
        <v>22</v>
      </c>
      <c r="J13" s="3">
        <v>210</v>
      </c>
      <c r="K13" s="3" t="s">
        <v>206</v>
      </c>
      <c r="L13" s="3" t="str">
        <f>VLOOKUP(K13,'Dados Veiculos'!$A$1:$E$136,2,0)</f>
        <v>BCU5C94</v>
      </c>
      <c r="M13" s="3">
        <f>VLOOKUP(K13,'Dados Veiculos'!$A$1:$E$136,3,0)</f>
        <v>2019</v>
      </c>
      <c r="N13" s="3">
        <f>VLOOKUP(K13,'Dados Veiculos'!$A$1:$E$136,4,0)</f>
        <v>78815978</v>
      </c>
      <c r="O13" s="3" t="str">
        <f>VLOOKUP(K13,'Dados Veiculos'!$A$1:$E$136,5,0)</f>
        <v>0170488</v>
      </c>
      <c r="P13" s="3">
        <v>261</v>
      </c>
      <c r="Q13" s="3" t="s">
        <v>23</v>
      </c>
      <c r="R13" s="3" t="s">
        <v>23</v>
      </c>
      <c r="S13" s="3">
        <v>1228</v>
      </c>
      <c r="T13" s="3">
        <v>271</v>
      </c>
      <c r="U13" s="7"/>
      <c r="V13" s="14" t="s">
        <v>23</v>
      </c>
      <c r="W13" s="3">
        <v>0</v>
      </c>
      <c r="X13" s="3">
        <v>2</v>
      </c>
      <c r="Y13" s="3">
        <v>2</v>
      </c>
      <c r="Z13" s="16">
        <v>100</v>
      </c>
      <c r="AA13" s="13" t="s">
        <v>23</v>
      </c>
      <c r="AB13" s="3">
        <v>2</v>
      </c>
      <c r="AC13" s="3">
        <v>10</v>
      </c>
    </row>
    <row r="14" spans="1:29" x14ac:dyDescent="0.25">
      <c r="A14" s="3">
        <v>38</v>
      </c>
      <c r="B14" s="3" t="s">
        <v>770</v>
      </c>
      <c r="C14" s="3" t="s">
        <v>66</v>
      </c>
      <c r="D14" s="3" t="s">
        <v>26</v>
      </c>
      <c r="E14" s="3">
        <v>4</v>
      </c>
      <c r="F14" s="3">
        <v>54847184068</v>
      </c>
      <c r="G14" s="3">
        <v>201</v>
      </c>
      <c r="H14" s="10" t="s">
        <v>459</v>
      </c>
      <c r="I14" s="3" t="s">
        <v>201</v>
      </c>
      <c r="J14" s="3">
        <v>210</v>
      </c>
      <c r="K14" s="3" t="s">
        <v>254</v>
      </c>
      <c r="L14" s="3" t="str">
        <f>VLOOKUP(K14,'Dados Veiculos'!$A$1:$E$136,2,0)</f>
        <v>KZN9A79</v>
      </c>
      <c r="M14" s="3">
        <f>VLOOKUP(K14,'Dados Veiculos'!$A$1:$E$136,3,0)</f>
        <v>2018</v>
      </c>
      <c r="N14" s="3">
        <f>VLOOKUP(K14,'Dados Veiculos'!$A$1:$E$136,4,0)</f>
        <v>19102094</v>
      </c>
      <c r="O14" s="3" t="str">
        <f>VLOOKUP(K14,'Dados Veiculos'!$A$1:$E$136,5,0)</f>
        <v>0140953</v>
      </c>
      <c r="P14" s="3">
        <v>261</v>
      </c>
      <c r="Q14" s="3" t="s">
        <v>23</v>
      </c>
      <c r="R14" s="3" t="s">
        <v>23</v>
      </c>
      <c r="S14" s="3">
        <v>1226</v>
      </c>
      <c r="T14" s="3">
        <v>270</v>
      </c>
      <c r="V14" s="14" t="s">
        <v>23</v>
      </c>
      <c r="W14" s="3">
        <v>5</v>
      </c>
      <c r="X14" s="3">
        <v>0</v>
      </c>
      <c r="Y14" s="3">
        <v>4</v>
      </c>
      <c r="Z14" s="16">
        <v>100</v>
      </c>
      <c r="AA14" s="13" t="s">
        <v>23</v>
      </c>
      <c r="AB14" s="3">
        <v>2</v>
      </c>
      <c r="AC14" s="3">
        <v>8</v>
      </c>
    </row>
    <row r="15" spans="1:29" x14ac:dyDescent="0.25">
      <c r="A15" s="3">
        <v>40</v>
      </c>
      <c r="B15" s="3" t="s">
        <v>770</v>
      </c>
      <c r="C15" s="3" t="s">
        <v>68</v>
      </c>
      <c r="D15" s="3" t="s">
        <v>26</v>
      </c>
      <c r="E15" s="3">
        <v>4</v>
      </c>
      <c r="F15" s="3">
        <v>94546894953</v>
      </c>
      <c r="G15" s="3">
        <v>202</v>
      </c>
      <c r="H15" s="10" t="s">
        <v>460</v>
      </c>
      <c r="I15" s="3" t="s">
        <v>201</v>
      </c>
      <c r="J15" s="3">
        <v>212</v>
      </c>
      <c r="K15" s="3" t="s">
        <v>234</v>
      </c>
      <c r="L15" s="3" t="str">
        <f>VLOOKUP(K15,'Dados Veiculos'!$A$1:$E$136,2,0)</f>
        <v>PWI6434</v>
      </c>
      <c r="M15" s="3">
        <f>VLOOKUP(K15,'Dados Veiculos'!$A$1:$E$136,3,0)</f>
        <v>2015</v>
      </c>
      <c r="N15" s="3">
        <f>VLOOKUP(K15,'Dados Veiculos'!$A$1:$E$136,4,0)</f>
        <v>17804012</v>
      </c>
      <c r="O15" s="3" t="str">
        <f>VLOOKUP(K15,'Dados Veiculos'!$A$1:$E$136,5,0)</f>
        <v>0044334</v>
      </c>
      <c r="P15" s="3">
        <v>260</v>
      </c>
      <c r="Q15" s="3" t="s">
        <v>23</v>
      </c>
      <c r="R15" s="3" t="s">
        <v>23</v>
      </c>
      <c r="S15" s="3">
        <v>1228</v>
      </c>
      <c r="T15" s="3">
        <v>272</v>
      </c>
      <c r="V15" s="14" t="s">
        <v>23</v>
      </c>
      <c r="W15" s="3">
        <v>17</v>
      </c>
      <c r="X15" s="3">
        <v>0</v>
      </c>
      <c r="Y15" s="3">
        <v>17.100000000000001</v>
      </c>
      <c r="Z15" s="16">
        <v>105</v>
      </c>
      <c r="AA15" s="13" t="s">
        <v>23</v>
      </c>
      <c r="AB15" s="3">
        <v>2</v>
      </c>
      <c r="AC15" s="3">
        <v>4</v>
      </c>
    </row>
    <row r="16" spans="1:29" x14ac:dyDescent="0.25">
      <c r="A16" s="3">
        <v>41</v>
      </c>
      <c r="B16" s="3" t="s">
        <v>770</v>
      </c>
      <c r="C16" s="3" t="s">
        <v>69</v>
      </c>
      <c r="D16" s="3" t="s">
        <v>27</v>
      </c>
      <c r="E16" s="3">
        <v>8</v>
      </c>
      <c r="F16" s="3">
        <v>34069909087</v>
      </c>
      <c r="G16" s="3">
        <v>202</v>
      </c>
      <c r="H16" s="10" t="s">
        <v>461</v>
      </c>
      <c r="I16" s="3" t="s">
        <v>201</v>
      </c>
      <c r="J16" s="3">
        <v>212</v>
      </c>
      <c r="K16" s="3" t="s">
        <v>236</v>
      </c>
      <c r="L16" s="3" t="str">
        <f>VLOOKUP(K16,'Dados Veiculos'!$A$1:$E$136,2,0)</f>
        <v>GJG0473</v>
      </c>
      <c r="M16" s="3">
        <f>VLOOKUP(K16,'Dados Veiculos'!$A$1:$E$136,3,0)</f>
        <v>2017</v>
      </c>
      <c r="N16" s="3">
        <f>VLOOKUP(K16,'Dados Veiculos'!$A$1:$E$136,4,0)</f>
        <v>48006555</v>
      </c>
      <c r="O16" s="3" t="str">
        <f>VLOOKUP(K16,'Dados Veiculos'!$A$1:$E$136,5,0)</f>
        <v>0021113</v>
      </c>
      <c r="P16" s="3">
        <v>260</v>
      </c>
      <c r="Q16" s="3" t="s">
        <v>23</v>
      </c>
      <c r="R16" s="3" t="s">
        <v>23</v>
      </c>
      <c r="S16" s="3">
        <v>1229</v>
      </c>
      <c r="T16" s="3">
        <v>271</v>
      </c>
      <c r="V16" s="14" t="s">
        <v>23</v>
      </c>
      <c r="W16" s="3">
        <v>20</v>
      </c>
      <c r="X16" s="3">
        <v>0</v>
      </c>
      <c r="Y16" s="3">
        <v>20.21</v>
      </c>
      <c r="Z16" s="16">
        <v>90</v>
      </c>
      <c r="AA16" s="13" t="s">
        <v>23</v>
      </c>
      <c r="AB16" s="3">
        <v>2</v>
      </c>
      <c r="AC16" s="3">
        <v>5</v>
      </c>
    </row>
    <row r="17" spans="1:29" x14ac:dyDescent="0.25">
      <c r="A17" s="3">
        <v>42</v>
      </c>
      <c r="B17" s="3" t="s">
        <v>770</v>
      </c>
      <c r="C17" s="3" t="s">
        <v>70</v>
      </c>
      <c r="D17" s="3" t="s">
        <v>26</v>
      </c>
      <c r="E17" s="3">
        <v>2</v>
      </c>
      <c r="F17" s="3">
        <v>15074346851</v>
      </c>
      <c r="G17" s="3">
        <v>202</v>
      </c>
      <c r="H17" s="10" t="s">
        <v>462</v>
      </c>
      <c r="I17" s="3" t="s">
        <v>22</v>
      </c>
      <c r="J17" s="3">
        <v>214</v>
      </c>
      <c r="K17" s="3" t="s">
        <v>237</v>
      </c>
      <c r="L17" s="3" t="str">
        <f>VLOOKUP(K17,'Dados Veiculos'!$A$1:$E$136,2,0)</f>
        <v>OYS0055</v>
      </c>
      <c r="M17" s="3">
        <f>VLOOKUP(K17,'Dados Veiculos'!$A$1:$E$136,3,0)</f>
        <v>2014</v>
      </c>
      <c r="N17" s="3">
        <f>VLOOKUP(K17,'Dados Veiculos'!$A$1:$E$136,4,0)</f>
        <v>40032115</v>
      </c>
      <c r="O17" s="3" t="str">
        <f>VLOOKUP(K17,'Dados Veiculos'!$A$1:$E$136,5,0)</f>
        <v>0251836</v>
      </c>
      <c r="P17" s="3">
        <v>260</v>
      </c>
      <c r="Q17" s="3" t="s">
        <v>23</v>
      </c>
      <c r="R17" s="3" t="s">
        <v>23</v>
      </c>
      <c r="S17" s="3">
        <v>1225</v>
      </c>
      <c r="T17" s="3">
        <v>270</v>
      </c>
      <c r="V17" s="14" t="s">
        <v>23</v>
      </c>
      <c r="W17" s="3">
        <v>7</v>
      </c>
      <c r="X17" s="3">
        <v>0</v>
      </c>
      <c r="Y17" s="3">
        <v>20.55</v>
      </c>
      <c r="Z17" s="16">
        <v>100</v>
      </c>
      <c r="AA17" s="13" t="s">
        <v>23</v>
      </c>
      <c r="AB17" s="3">
        <v>1</v>
      </c>
      <c r="AC17" s="3">
        <v>6</v>
      </c>
    </row>
    <row r="18" spans="1:29" x14ac:dyDescent="0.25">
      <c r="A18" s="14">
        <v>44</v>
      </c>
      <c r="B18" s="24" t="s">
        <v>769</v>
      </c>
      <c r="C18" s="14" t="s">
        <v>72</v>
      </c>
      <c r="D18" s="14" t="s">
        <v>26</v>
      </c>
      <c r="E18" s="14">
        <v>7</v>
      </c>
      <c r="F18" s="14">
        <v>4204757960</v>
      </c>
      <c r="G18" s="14">
        <v>201</v>
      </c>
      <c r="H18" s="17" t="s">
        <v>463</v>
      </c>
      <c r="I18" s="14" t="s">
        <v>201</v>
      </c>
      <c r="J18" s="14">
        <v>212</v>
      </c>
      <c r="K18" s="14" t="s">
        <v>282</v>
      </c>
      <c r="L18" s="14" t="e">
        <f>VLOOKUP(K18,'Dados Veiculos'!$A$1:$E$136,2,0)</f>
        <v>#N/A</v>
      </c>
      <c r="M18" s="14" t="e">
        <f>VLOOKUP(K18,'Dados Veiculos'!$A$1:$E$136,3,0)</f>
        <v>#N/A</v>
      </c>
      <c r="N18" s="14" t="e">
        <f>VLOOKUP(K18,'Dados Veiculos'!$A$1:$E$136,4,0)</f>
        <v>#N/A</v>
      </c>
      <c r="O18" s="14" t="e">
        <f>VLOOKUP(K18,'Dados Veiculos'!$A$1:$E$136,5,0)</f>
        <v>#N/A</v>
      </c>
      <c r="P18" s="14">
        <v>260</v>
      </c>
      <c r="Q18" s="14" t="s">
        <v>23</v>
      </c>
      <c r="R18" s="14" t="s">
        <v>23</v>
      </c>
      <c r="S18" s="14">
        <v>1227</v>
      </c>
      <c r="T18" s="14">
        <v>271</v>
      </c>
      <c r="V18" s="14" t="s">
        <v>23</v>
      </c>
      <c r="W18" s="3">
        <v>6</v>
      </c>
      <c r="X18" s="3">
        <v>0</v>
      </c>
      <c r="Y18" s="3">
        <v>5.67</v>
      </c>
      <c r="Z18" s="16">
        <v>105</v>
      </c>
      <c r="AA18" s="13" t="s">
        <v>23</v>
      </c>
      <c r="AB18" s="3">
        <v>1</v>
      </c>
      <c r="AC18" s="3">
        <v>6</v>
      </c>
    </row>
    <row r="19" spans="1:29" x14ac:dyDescent="0.25">
      <c r="A19" s="3">
        <v>47</v>
      </c>
      <c r="B19" s="3" t="s">
        <v>770</v>
      </c>
      <c r="C19" s="3" t="s">
        <v>75</v>
      </c>
      <c r="D19" s="3" t="s">
        <v>26</v>
      </c>
      <c r="E19" s="3">
        <v>10</v>
      </c>
      <c r="F19" s="3">
        <v>50706276787</v>
      </c>
      <c r="G19" s="3">
        <v>202</v>
      </c>
      <c r="H19" s="10" t="s">
        <v>465</v>
      </c>
      <c r="I19" s="3" t="s">
        <v>22</v>
      </c>
      <c r="J19" s="3">
        <v>212</v>
      </c>
      <c r="K19" s="3" t="s">
        <v>352</v>
      </c>
      <c r="L19" s="3">
        <f>VLOOKUP(K19,'Dados Veiculos'!$A$1:$E$136,2,0)</f>
        <v>0</v>
      </c>
      <c r="M19" s="3">
        <f>VLOOKUP(K19,'Dados Veiculos'!$A$1:$E$136,3,0)</f>
        <v>2019</v>
      </c>
      <c r="N19" s="3">
        <f>VLOOKUP(K19,'Dados Veiculos'!$A$1:$E$136,4,0)</f>
        <v>17805878</v>
      </c>
      <c r="O19" s="3" t="str">
        <f>VLOOKUP(K19,'Dados Veiculos'!$A$1:$E$136,5,0)</f>
        <v>0044393</v>
      </c>
      <c r="P19" s="3">
        <v>261</v>
      </c>
      <c r="Q19" s="3" t="s">
        <v>23</v>
      </c>
      <c r="R19" s="5">
        <v>1000</v>
      </c>
      <c r="S19" s="3">
        <v>1228</v>
      </c>
      <c r="T19" s="3">
        <v>272</v>
      </c>
      <c r="V19" s="14" t="s">
        <v>22</v>
      </c>
      <c r="W19" s="3">
        <v>18</v>
      </c>
      <c r="X19" s="3">
        <v>0</v>
      </c>
      <c r="Y19" s="3">
        <v>3.8</v>
      </c>
      <c r="Z19" s="16">
        <v>100</v>
      </c>
      <c r="AA19" s="13" t="s">
        <v>23</v>
      </c>
      <c r="AB19" s="3">
        <v>2</v>
      </c>
      <c r="AC19" s="3">
        <v>5</v>
      </c>
    </row>
    <row r="20" spans="1:29" x14ac:dyDescent="0.25">
      <c r="A20" s="3">
        <v>48</v>
      </c>
      <c r="B20" s="3" t="s">
        <v>770</v>
      </c>
      <c r="C20" s="3" t="s">
        <v>76</v>
      </c>
      <c r="D20" s="3" t="s">
        <v>27</v>
      </c>
      <c r="E20" s="3">
        <v>9</v>
      </c>
      <c r="F20" s="3">
        <v>35550833840</v>
      </c>
      <c r="G20" s="3">
        <v>202</v>
      </c>
      <c r="H20" s="10" t="s">
        <v>466</v>
      </c>
      <c r="I20" s="3" t="s">
        <v>201</v>
      </c>
      <c r="J20" s="3">
        <v>214</v>
      </c>
      <c r="K20" s="3" t="s">
        <v>272</v>
      </c>
      <c r="L20" s="3" t="str">
        <f>VLOOKUP(K20,'Dados Veiculos'!$A$1:$E$136,2,0)</f>
        <v>HID8878</v>
      </c>
      <c r="M20" s="3">
        <f>VLOOKUP(K20,'Dados Veiculos'!$A$1:$E$136,3,0)</f>
        <v>2011</v>
      </c>
      <c r="N20" s="3">
        <f>VLOOKUP(K20,'Dados Veiculos'!$A$1:$E$136,4,0)</f>
        <v>17112011</v>
      </c>
      <c r="O20" s="3" t="str">
        <f>VLOOKUP(K20,'Dados Veiculos'!$A$1:$E$136,5,0)</f>
        <v>0043621</v>
      </c>
      <c r="P20" s="3">
        <v>261</v>
      </c>
      <c r="Q20" s="3" t="s">
        <v>23</v>
      </c>
      <c r="R20" s="5">
        <v>1500</v>
      </c>
      <c r="S20" s="3">
        <v>1227</v>
      </c>
      <c r="T20" s="3">
        <v>272</v>
      </c>
      <c r="V20" s="14" t="s">
        <v>23</v>
      </c>
      <c r="W20" s="3">
        <v>2</v>
      </c>
      <c r="X20" s="3">
        <v>0</v>
      </c>
      <c r="Y20" s="3">
        <v>12.5</v>
      </c>
      <c r="Z20" s="16">
        <v>105</v>
      </c>
      <c r="AA20" s="13" t="s">
        <v>23</v>
      </c>
      <c r="AB20" s="3">
        <v>2</v>
      </c>
      <c r="AC20" s="3">
        <v>4</v>
      </c>
    </row>
    <row r="21" spans="1:29" x14ac:dyDescent="0.25">
      <c r="A21" s="14">
        <v>50</v>
      </c>
      <c r="B21" s="24" t="s">
        <v>769</v>
      </c>
      <c r="C21" s="14" t="s">
        <v>78</v>
      </c>
      <c r="D21" s="14" t="s">
        <v>26</v>
      </c>
      <c r="E21" s="14">
        <v>6</v>
      </c>
      <c r="F21" s="14">
        <v>3065362856</v>
      </c>
      <c r="G21" s="14">
        <v>202</v>
      </c>
      <c r="H21" s="17" t="s">
        <v>467</v>
      </c>
      <c r="I21" s="14" t="s">
        <v>22</v>
      </c>
      <c r="J21" s="14">
        <v>210</v>
      </c>
      <c r="K21" s="14" t="s">
        <v>284</v>
      </c>
      <c r="L21" s="14" t="e">
        <f>VLOOKUP(K21,'Dados Veiculos'!$A$1:$E$136,2,0)</f>
        <v>#N/A</v>
      </c>
      <c r="M21" s="14" t="e">
        <f>VLOOKUP(K21,'Dados Veiculos'!$A$1:$E$136,3,0)</f>
        <v>#N/A</v>
      </c>
      <c r="N21" s="14" t="e">
        <f>VLOOKUP(K21,'Dados Veiculos'!$A$1:$E$136,4,0)</f>
        <v>#N/A</v>
      </c>
      <c r="O21" s="14" t="e">
        <f>VLOOKUP(K21,'Dados Veiculos'!$A$1:$E$136,5,0)</f>
        <v>#N/A</v>
      </c>
      <c r="P21" s="14">
        <v>261</v>
      </c>
      <c r="Q21" s="14" t="s">
        <v>23</v>
      </c>
      <c r="R21" s="14" t="s">
        <v>23</v>
      </c>
      <c r="S21" s="14">
        <v>1228</v>
      </c>
      <c r="T21" s="14">
        <v>272</v>
      </c>
      <c r="V21" s="14" t="s">
        <v>22</v>
      </c>
      <c r="W21" s="3">
        <v>8</v>
      </c>
      <c r="X21" s="3">
        <v>0</v>
      </c>
      <c r="Y21" s="3">
        <v>2</v>
      </c>
      <c r="Z21" s="16">
        <v>100</v>
      </c>
      <c r="AA21" s="13" t="s">
        <v>23</v>
      </c>
      <c r="AB21" s="3">
        <v>2</v>
      </c>
      <c r="AC21" s="3">
        <v>7</v>
      </c>
    </row>
    <row r="22" spans="1:29" x14ac:dyDescent="0.25">
      <c r="A22" s="3">
        <v>51</v>
      </c>
      <c r="B22" s="3" t="s">
        <v>770</v>
      </c>
      <c r="C22" s="3" t="s">
        <v>79</v>
      </c>
      <c r="D22" s="3" t="s">
        <v>27</v>
      </c>
      <c r="E22" s="3">
        <v>7</v>
      </c>
      <c r="F22" s="3">
        <v>3580099108</v>
      </c>
      <c r="G22" s="3">
        <v>202</v>
      </c>
      <c r="H22" s="10" t="s">
        <v>468</v>
      </c>
      <c r="I22" s="3" t="s">
        <v>22</v>
      </c>
      <c r="J22" s="3">
        <v>213</v>
      </c>
      <c r="K22" s="3" t="s">
        <v>270</v>
      </c>
      <c r="L22" s="3" t="str">
        <f>VLOOKUP(K22,'Dados Veiculos'!$A$1:$E$136,2,0)</f>
        <v>GAL0932</v>
      </c>
      <c r="M22" s="3">
        <f>VLOOKUP(K22,'Dados Veiculos'!$A$1:$E$136,3,0)</f>
        <v>2018</v>
      </c>
      <c r="N22" s="3">
        <f>VLOOKUP(K22,'Dados Veiculos'!$A$1:$E$136,4,0)</f>
        <v>17815223</v>
      </c>
      <c r="O22" s="3" t="str">
        <f>VLOOKUP(K22,'Dados Veiculos'!$A$1:$E$136,5,0)</f>
        <v>0044733</v>
      </c>
      <c r="P22" s="3">
        <v>260</v>
      </c>
      <c r="Q22" s="3" t="s">
        <v>23</v>
      </c>
      <c r="R22" s="3" t="s">
        <v>23</v>
      </c>
      <c r="S22" s="3">
        <v>1229</v>
      </c>
      <c r="T22" s="3">
        <v>271</v>
      </c>
      <c r="V22" s="14" t="s">
        <v>22</v>
      </c>
      <c r="W22" s="3">
        <v>25</v>
      </c>
      <c r="X22" s="3">
        <v>0</v>
      </c>
      <c r="Y22" s="3">
        <v>10</v>
      </c>
      <c r="Z22" s="16">
        <v>105</v>
      </c>
      <c r="AA22" s="13" t="s">
        <v>23</v>
      </c>
      <c r="AB22" s="3">
        <v>1</v>
      </c>
      <c r="AC22" s="3">
        <v>10</v>
      </c>
    </row>
    <row r="23" spans="1:29" x14ac:dyDescent="0.25">
      <c r="A23" s="3">
        <v>53</v>
      </c>
      <c r="B23" s="3" t="s">
        <v>770</v>
      </c>
      <c r="C23" s="3" t="s">
        <v>81</v>
      </c>
      <c r="D23" s="3" t="s">
        <v>26</v>
      </c>
      <c r="E23" s="3">
        <v>8</v>
      </c>
      <c r="F23" s="3">
        <v>11281693391</v>
      </c>
      <c r="G23" s="3">
        <v>201</v>
      </c>
      <c r="H23" s="10" t="s">
        <v>469</v>
      </c>
      <c r="I23" s="3" t="s">
        <v>22</v>
      </c>
      <c r="J23" s="3">
        <v>214</v>
      </c>
      <c r="K23" s="3" t="s">
        <v>278</v>
      </c>
      <c r="L23" s="3" t="str">
        <f>VLOOKUP(K23,'Dados Veiculos'!$A$1:$E$136,2,0)</f>
        <v>FPH2116</v>
      </c>
      <c r="M23" s="3">
        <f>VLOOKUP(K23,'Dados Veiculos'!$A$1:$E$136,3,0)</f>
        <v>2015</v>
      </c>
      <c r="N23" s="3">
        <f>VLOOKUP(K23,'Dados Veiculos'!$A$1:$E$136,4,0)</f>
        <v>16805056</v>
      </c>
      <c r="O23" s="3" t="str">
        <f>VLOOKUP(K23,'Dados Veiculos'!$A$1:$E$136,5,0)</f>
        <v>0033880</v>
      </c>
      <c r="P23" s="3">
        <v>261</v>
      </c>
      <c r="Q23" s="3" t="s">
        <v>23</v>
      </c>
      <c r="R23" s="3" t="s">
        <v>23</v>
      </c>
      <c r="S23" s="3">
        <v>1225</v>
      </c>
      <c r="T23" s="3">
        <v>271</v>
      </c>
      <c r="V23" s="14" t="s">
        <v>23</v>
      </c>
      <c r="W23" s="3">
        <v>15</v>
      </c>
      <c r="X23" s="3">
        <v>0</v>
      </c>
      <c r="Y23" s="3">
        <v>11.5</v>
      </c>
      <c r="Z23" s="16">
        <v>90</v>
      </c>
      <c r="AA23" s="13" t="s">
        <v>23</v>
      </c>
      <c r="AB23" s="3">
        <v>1</v>
      </c>
      <c r="AC23" s="3">
        <v>6</v>
      </c>
    </row>
    <row r="24" spans="1:29" x14ac:dyDescent="0.25">
      <c r="A24" s="14">
        <v>54</v>
      </c>
      <c r="B24" s="24" t="s">
        <v>769</v>
      </c>
      <c r="C24" s="14" t="s">
        <v>82</v>
      </c>
      <c r="D24" s="14" t="s">
        <v>27</v>
      </c>
      <c r="E24" s="14">
        <v>4</v>
      </c>
      <c r="F24" s="14">
        <v>83214534068</v>
      </c>
      <c r="G24" s="14">
        <v>201</v>
      </c>
      <c r="H24" s="17" t="s">
        <v>470</v>
      </c>
      <c r="I24" s="14" t="s">
        <v>22</v>
      </c>
      <c r="J24" s="14">
        <v>212</v>
      </c>
      <c r="K24" s="14" t="s">
        <v>264</v>
      </c>
      <c r="L24" s="14" t="e">
        <f>VLOOKUP(K24,'Dados Veiculos'!$A$1:$E$136,2,0)</f>
        <v>#N/A</v>
      </c>
      <c r="M24" s="14" t="e">
        <f>VLOOKUP(K24,'Dados Veiculos'!$A$1:$E$136,3,0)</f>
        <v>#N/A</v>
      </c>
      <c r="N24" s="14" t="e">
        <f>VLOOKUP(K24,'Dados Veiculos'!$A$1:$E$136,4,0)</f>
        <v>#N/A</v>
      </c>
      <c r="O24" s="14" t="e">
        <f>VLOOKUP(K24,'Dados Veiculos'!$A$1:$E$136,5,0)</f>
        <v>#N/A</v>
      </c>
      <c r="P24" s="14">
        <v>260</v>
      </c>
      <c r="Q24" s="14" t="s">
        <v>23</v>
      </c>
      <c r="R24" s="14" t="s">
        <v>200</v>
      </c>
      <c r="S24" s="14">
        <v>1226</v>
      </c>
      <c r="T24" s="14">
        <v>272</v>
      </c>
      <c r="V24" s="14" t="s">
        <v>23</v>
      </c>
      <c r="W24" s="3">
        <v>10</v>
      </c>
      <c r="X24" s="3">
        <v>0</v>
      </c>
      <c r="Y24" s="3">
        <v>15</v>
      </c>
      <c r="Z24" s="16">
        <v>90</v>
      </c>
      <c r="AA24" s="13" t="s">
        <v>23</v>
      </c>
      <c r="AB24" s="3">
        <v>2</v>
      </c>
      <c r="AC24" s="3">
        <v>2</v>
      </c>
    </row>
    <row r="25" spans="1:29" x14ac:dyDescent="0.25">
      <c r="A25" s="3">
        <v>58</v>
      </c>
      <c r="B25" s="3" t="s">
        <v>770</v>
      </c>
      <c r="C25" s="3" t="s">
        <v>86</v>
      </c>
      <c r="D25" s="3" t="s">
        <v>26</v>
      </c>
      <c r="E25" s="3">
        <v>8</v>
      </c>
      <c r="F25" s="3">
        <v>50822748215</v>
      </c>
      <c r="G25" s="3">
        <v>201</v>
      </c>
      <c r="H25" s="10" t="s">
        <v>473</v>
      </c>
      <c r="I25" s="3" t="s">
        <v>22</v>
      </c>
      <c r="J25" s="3">
        <v>212</v>
      </c>
      <c r="K25" s="3" t="s">
        <v>342</v>
      </c>
      <c r="L25" s="3" t="str">
        <f>VLOOKUP(K25,'Dados Veiculos'!$A$1:$E$136,2,0)</f>
        <v>FQP1332</v>
      </c>
      <c r="M25" s="3">
        <f>VLOOKUP(K25,'Dados Veiculos'!$A$1:$E$136,3,0)</f>
        <v>2018</v>
      </c>
      <c r="N25" s="3">
        <f>VLOOKUP(K25,'Dados Veiculos'!$A$1:$E$136,4,0)</f>
        <v>17803034</v>
      </c>
      <c r="O25" s="3" t="str">
        <f>VLOOKUP(K25,'Dados Veiculos'!$A$1:$E$136,5,0)</f>
        <v>0044261</v>
      </c>
      <c r="P25" s="3">
        <v>261</v>
      </c>
      <c r="Q25" s="3" t="s">
        <v>23</v>
      </c>
      <c r="R25" s="8">
        <v>2500</v>
      </c>
      <c r="S25" s="3">
        <v>1226</v>
      </c>
      <c r="T25" s="3">
        <v>271</v>
      </c>
      <c r="V25" s="14" t="s">
        <v>22</v>
      </c>
      <c r="W25" s="3">
        <v>17</v>
      </c>
      <c r="X25" s="3">
        <v>0</v>
      </c>
      <c r="Y25" s="3">
        <v>6.9</v>
      </c>
      <c r="Z25" s="16">
        <v>100</v>
      </c>
      <c r="AA25" s="13" t="s">
        <v>200</v>
      </c>
      <c r="AB25" s="3">
        <v>1</v>
      </c>
      <c r="AC25" s="3">
        <v>3</v>
      </c>
    </row>
    <row r="26" spans="1:29" x14ac:dyDescent="0.25">
      <c r="A26" s="3">
        <v>59</v>
      </c>
      <c r="B26" s="3" t="s">
        <v>770</v>
      </c>
      <c r="C26" s="3" t="s">
        <v>87</v>
      </c>
      <c r="D26" s="3" t="s">
        <v>27</v>
      </c>
      <c r="E26" s="3">
        <v>9</v>
      </c>
      <c r="F26" s="3">
        <v>1261137507</v>
      </c>
      <c r="G26" s="3">
        <v>202</v>
      </c>
      <c r="H26" s="10" t="s">
        <v>474</v>
      </c>
      <c r="I26" s="3" t="s">
        <v>22</v>
      </c>
      <c r="J26" s="3">
        <v>214</v>
      </c>
      <c r="K26" s="3" t="s">
        <v>340</v>
      </c>
      <c r="L26" s="3" t="str">
        <f>VLOOKUP(K26,'Dados Veiculos'!$A$1:$E$136,2,0)</f>
        <v>BAX4227</v>
      </c>
      <c r="M26" s="3">
        <f>VLOOKUP(K26,'Dados Veiculos'!$A$1:$E$136,3,0)</f>
        <v>2017</v>
      </c>
      <c r="N26" s="3">
        <f>VLOOKUP(K26,'Dados Veiculos'!$A$1:$E$136,4,0)</f>
        <v>17803012</v>
      </c>
      <c r="O26" s="3" t="str">
        <f>VLOOKUP(K26,'Dados Veiculos'!$A$1:$E$136,5,0)</f>
        <v>0044245</v>
      </c>
      <c r="P26" s="3">
        <v>261</v>
      </c>
      <c r="Q26" s="3" t="s">
        <v>23</v>
      </c>
      <c r="R26" s="8">
        <v>1000</v>
      </c>
      <c r="S26" s="3">
        <v>1228</v>
      </c>
      <c r="T26" s="3">
        <v>272</v>
      </c>
      <c r="V26" s="14" t="s">
        <v>23</v>
      </c>
      <c r="W26" s="3">
        <v>15</v>
      </c>
      <c r="X26" s="3">
        <v>0</v>
      </c>
      <c r="Y26" s="3">
        <v>1.65</v>
      </c>
      <c r="Z26" s="16">
        <v>100</v>
      </c>
      <c r="AA26" s="13" t="s">
        <v>23</v>
      </c>
      <c r="AB26" s="3">
        <v>2</v>
      </c>
      <c r="AC26" s="3">
        <v>2</v>
      </c>
    </row>
    <row r="27" spans="1:29" x14ac:dyDescent="0.25">
      <c r="A27" s="14">
        <v>60</v>
      </c>
      <c r="B27" s="24" t="s">
        <v>769</v>
      </c>
      <c r="C27" s="14" t="s">
        <v>88</v>
      </c>
      <c r="D27" s="14" t="s">
        <v>26</v>
      </c>
      <c r="E27" s="14">
        <v>1</v>
      </c>
      <c r="F27" s="14">
        <v>83013334487</v>
      </c>
      <c r="G27" s="14">
        <v>202</v>
      </c>
      <c r="H27" s="17" t="s">
        <v>475</v>
      </c>
      <c r="I27" s="14" t="s">
        <v>22</v>
      </c>
      <c r="J27" s="14">
        <v>214</v>
      </c>
      <c r="K27" s="14" t="s">
        <v>212</v>
      </c>
      <c r="L27" s="14" t="e">
        <f>VLOOKUP(K27,'Dados Veiculos'!$A$1:$E$136,2,0)</f>
        <v>#N/A</v>
      </c>
      <c r="M27" s="14" t="e">
        <f>VLOOKUP(K27,'Dados Veiculos'!$A$1:$E$136,3,0)</f>
        <v>#N/A</v>
      </c>
      <c r="N27" s="14" t="e">
        <f>VLOOKUP(K27,'Dados Veiculos'!$A$1:$E$136,4,0)</f>
        <v>#N/A</v>
      </c>
      <c r="O27" s="14" t="e">
        <f>VLOOKUP(K27,'Dados Veiculos'!$A$1:$E$136,5,0)</f>
        <v>#N/A</v>
      </c>
      <c r="P27" s="14">
        <v>260</v>
      </c>
      <c r="Q27" s="14" t="s">
        <v>23</v>
      </c>
      <c r="R27" s="14" t="s">
        <v>23</v>
      </c>
      <c r="S27" s="14">
        <v>1225</v>
      </c>
      <c r="T27" s="14">
        <v>271</v>
      </c>
      <c r="V27" s="14" t="s">
        <v>23</v>
      </c>
      <c r="W27" s="3">
        <v>25</v>
      </c>
      <c r="X27" s="3">
        <v>0</v>
      </c>
      <c r="Y27" s="3">
        <v>14</v>
      </c>
      <c r="Z27" s="16">
        <v>100</v>
      </c>
      <c r="AA27" s="13" t="s">
        <v>23</v>
      </c>
      <c r="AB27" s="3">
        <v>2</v>
      </c>
      <c r="AC27" s="3">
        <v>7</v>
      </c>
    </row>
    <row r="28" spans="1:29" x14ac:dyDescent="0.25">
      <c r="A28" s="3">
        <v>61</v>
      </c>
      <c r="B28" s="3" t="s">
        <v>770</v>
      </c>
      <c r="C28" s="3" t="s">
        <v>89</v>
      </c>
      <c r="D28" s="3" t="s">
        <v>27</v>
      </c>
      <c r="E28" s="3">
        <v>5</v>
      </c>
      <c r="F28" s="3">
        <v>78855608649</v>
      </c>
      <c r="G28" s="3">
        <v>201</v>
      </c>
      <c r="H28" s="10" t="s">
        <v>476</v>
      </c>
      <c r="I28" s="3" t="s">
        <v>22</v>
      </c>
      <c r="J28" s="3">
        <v>213</v>
      </c>
      <c r="K28" s="3" t="s">
        <v>213</v>
      </c>
      <c r="L28" s="3" t="str">
        <f>VLOOKUP(K28,'Dados Veiculos'!$A$1:$E$136,2,0)</f>
        <v>QGV2205</v>
      </c>
      <c r="M28" s="3">
        <f>VLOOKUP(K28,'Dados Veiculos'!$A$1:$E$136,3,0)</f>
        <v>2016</v>
      </c>
      <c r="N28" s="3">
        <f>VLOOKUP(K28,'Dados Veiculos'!$A$1:$E$136,4,0)</f>
        <v>27800078</v>
      </c>
      <c r="O28" s="3" t="str">
        <f>VLOOKUP(K28,'Dados Veiculos'!$A$1:$E$136,5,0)</f>
        <v>0180793</v>
      </c>
      <c r="P28" s="3">
        <v>261</v>
      </c>
      <c r="Q28" s="3" t="s">
        <v>23</v>
      </c>
      <c r="R28" s="3" t="s">
        <v>23</v>
      </c>
      <c r="S28" s="3">
        <v>1228</v>
      </c>
      <c r="T28" s="3">
        <v>272</v>
      </c>
      <c r="V28" s="14" t="s">
        <v>23</v>
      </c>
      <c r="W28" s="3">
        <v>23</v>
      </c>
      <c r="X28" s="3">
        <v>0</v>
      </c>
      <c r="Y28" s="3">
        <v>13</v>
      </c>
      <c r="Z28" s="16">
        <v>105</v>
      </c>
      <c r="AA28" s="13" t="s">
        <v>23</v>
      </c>
      <c r="AB28" s="3">
        <v>2</v>
      </c>
      <c r="AC28" s="3">
        <v>10</v>
      </c>
    </row>
    <row r="29" spans="1:29" x14ac:dyDescent="0.25">
      <c r="A29" s="3">
        <v>63</v>
      </c>
      <c r="B29" s="3" t="s">
        <v>770</v>
      </c>
      <c r="C29" s="3" t="s">
        <v>91</v>
      </c>
      <c r="D29" s="3" t="s">
        <v>26</v>
      </c>
      <c r="E29" s="3">
        <v>8</v>
      </c>
      <c r="F29" s="3">
        <v>28376352865</v>
      </c>
      <c r="G29" s="3">
        <v>202</v>
      </c>
      <c r="H29" s="10" t="s">
        <v>477</v>
      </c>
      <c r="I29" s="3" t="s">
        <v>22</v>
      </c>
      <c r="J29" s="3">
        <v>212</v>
      </c>
      <c r="K29" s="3" t="s">
        <v>215</v>
      </c>
      <c r="L29" s="3" t="str">
        <f>VLOOKUP(K29,'Dados Veiculos'!$A$1:$E$136,2,0)</f>
        <v>FKJ8336</v>
      </c>
      <c r="M29" s="3">
        <f>VLOOKUP(K29,'Dados Veiculos'!$A$1:$E$136,3,0)</f>
        <v>2017</v>
      </c>
      <c r="N29" s="3">
        <f>VLOOKUP(K29,'Dados Veiculos'!$A$1:$E$136,4,0)</f>
        <v>40032036</v>
      </c>
      <c r="O29" s="3" t="str">
        <f>VLOOKUP(K29,'Dados Veiculos'!$A$1:$E$136,5,0)</f>
        <v>0251852</v>
      </c>
      <c r="P29" s="3">
        <v>260</v>
      </c>
      <c r="Q29" s="3" t="s">
        <v>23</v>
      </c>
      <c r="R29" s="3" t="s">
        <v>23</v>
      </c>
      <c r="S29" s="3">
        <v>1225</v>
      </c>
      <c r="T29" s="3">
        <v>271</v>
      </c>
      <c r="V29" s="14" t="s">
        <v>23</v>
      </c>
      <c r="W29" s="3">
        <v>10</v>
      </c>
      <c r="X29" s="3">
        <v>0</v>
      </c>
      <c r="Y29" s="3">
        <v>8</v>
      </c>
      <c r="Z29" s="16">
        <v>100</v>
      </c>
      <c r="AA29" s="13" t="s">
        <v>23</v>
      </c>
      <c r="AB29" s="3">
        <v>1</v>
      </c>
      <c r="AC29" s="3">
        <v>9</v>
      </c>
    </row>
    <row r="30" spans="1:29" x14ac:dyDescent="0.25">
      <c r="A30" s="3">
        <v>64</v>
      </c>
      <c r="B30" s="3" t="s">
        <v>770</v>
      </c>
      <c r="C30" s="3" t="s">
        <v>92</v>
      </c>
      <c r="D30" s="3" t="s">
        <v>27</v>
      </c>
      <c r="E30" s="3">
        <v>0</v>
      </c>
      <c r="F30" s="3">
        <v>83085270604</v>
      </c>
      <c r="G30" s="3">
        <v>202</v>
      </c>
      <c r="H30" s="10" t="s">
        <v>478</v>
      </c>
      <c r="I30" s="3" t="s">
        <v>22</v>
      </c>
      <c r="J30" s="3">
        <v>214</v>
      </c>
      <c r="K30" s="3" t="s">
        <v>328</v>
      </c>
      <c r="L30" s="3">
        <f>VLOOKUP(K30,'Dados Veiculos'!$A$1:$E$136,2,0)</f>
        <v>0</v>
      </c>
      <c r="M30" s="3">
        <f>VLOOKUP(K30,'Dados Veiculos'!$A$1:$E$136,3,0)</f>
        <v>2019</v>
      </c>
      <c r="N30" s="3">
        <f>VLOOKUP(K30,'Dados Veiculos'!$A$1:$E$136,4,0)</f>
        <v>16154915</v>
      </c>
      <c r="O30" s="3" t="str">
        <f>VLOOKUP(K30,'Dados Veiculos'!$A$1:$E$136,5,0)</f>
        <v>0034576</v>
      </c>
      <c r="P30" s="3">
        <v>260</v>
      </c>
      <c r="Q30" s="3" t="s">
        <v>23</v>
      </c>
      <c r="R30" s="3" t="s">
        <v>23</v>
      </c>
      <c r="S30" s="3">
        <v>1225</v>
      </c>
      <c r="T30" s="3">
        <v>270</v>
      </c>
      <c r="V30" s="14" t="s">
        <v>22</v>
      </c>
      <c r="W30" s="3">
        <v>12</v>
      </c>
      <c r="X30" s="3">
        <v>0</v>
      </c>
      <c r="Y30" s="3">
        <v>4.4000000000000004</v>
      </c>
      <c r="Z30" s="16">
        <v>100</v>
      </c>
      <c r="AA30" s="13" t="s">
        <v>23</v>
      </c>
      <c r="AB30" s="3">
        <v>2</v>
      </c>
      <c r="AC30" s="3">
        <v>3</v>
      </c>
    </row>
    <row r="31" spans="1:29" x14ac:dyDescent="0.25">
      <c r="A31" s="3">
        <v>67</v>
      </c>
      <c r="B31" s="3" t="s">
        <v>770</v>
      </c>
      <c r="C31" s="3" t="s">
        <v>95</v>
      </c>
      <c r="D31" s="3" t="s">
        <v>26</v>
      </c>
      <c r="E31" s="3">
        <v>3</v>
      </c>
      <c r="F31" s="3">
        <v>30555442772</v>
      </c>
      <c r="G31" s="3">
        <v>202</v>
      </c>
      <c r="H31" s="10" t="s">
        <v>480</v>
      </c>
      <c r="I31" s="3" t="s">
        <v>22</v>
      </c>
      <c r="J31" s="3">
        <v>214</v>
      </c>
      <c r="K31" s="3" t="s">
        <v>327</v>
      </c>
      <c r="L31" s="3" t="str">
        <f>VLOOKUP(K31,'Dados Veiculos'!$A$1:$E$136,2,0)</f>
        <v>EMF3989</v>
      </c>
      <c r="M31" s="3">
        <f>VLOOKUP(K31,'Dados Veiculos'!$A$1:$E$136,3,0)</f>
        <v>2019</v>
      </c>
      <c r="N31" s="3">
        <f>VLOOKUP(K31,'Dados Veiculos'!$A$1:$E$136,4,0)</f>
        <v>15814591</v>
      </c>
      <c r="O31" s="3" t="str">
        <f>VLOOKUP(K31,'Dados Veiculos'!$A$1:$E$136,5,0)</f>
        <v>0014664</v>
      </c>
      <c r="P31" s="3">
        <v>261</v>
      </c>
      <c r="Q31" s="3" t="s">
        <v>23</v>
      </c>
      <c r="R31" s="3" t="s">
        <v>23</v>
      </c>
      <c r="S31" s="3">
        <v>1225</v>
      </c>
      <c r="T31" s="3">
        <v>272</v>
      </c>
      <c r="V31" s="14" t="s">
        <v>23</v>
      </c>
      <c r="W31" s="3">
        <v>14</v>
      </c>
      <c r="X31" s="3">
        <v>0</v>
      </c>
      <c r="Y31" s="3">
        <v>0.05</v>
      </c>
      <c r="Z31" s="16">
        <v>100</v>
      </c>
      <c r="AA31" s="13" t="s">
        <v>23</v>
      </c>
      <c r="AB31" s="3">
        <v>1</v>
      </c>
      <c r="AC31" s="3">
        <v>5</v>
      </c>
    </row>
    <row r="32" spans="1:29" x14ac:dyDescent="0.25">
      <c r="A32" s="3">
        <v>68</v>
      </c>
      <c r="B32" s="3" t="s">
        <v>770</v>
      </c>
      <c r="C32" s="3" t="s">
        <v>96</v>
      </c>
      <c r="D32" s="3" t="s">
        <v>26</v>
      </c>
      <c r="E32" s="3">
        <v>3</v>
      </c>
      <c r="F32" s="6">
        <v>11259214000101</v>
      </c>
      <c r="G32" s="3">
        <v>202</v>
      </c>
      <c r="H32" s="10" t="s">
        <v>481</v>
      </c>
      <c r="I32" s="3">
        <v>70799342068</v>
      </c>
      <c r="J32" s="3">
        <v>212</v>
      </c>
      <c r="K32" s="3" t="s">
        <v>230</v>
      </c>
      <c r="L32" s="3" t="str">
        <f>VLOOKUP(K32,'Dados Veiculos'!$A$1:$E$136,2,0)</f>
        <v>JFN1522</v>
      </c>
      <c r="M32" s="3">
        <f>VLOOKUP(K32,'Dados Veiculos'!$A$1:$E$136,3,0)</f>
        <v>2001</v>
      </c>
      <c r="N32" s="3">
        <f>VLOOKUP(K32,'Dados Veiculos'!$A$1:$E$136,4,0)</f>
        <v>15014587</v>
      </c>
      <c r="O32" s="3" t="str">
        <f>VLOOKUP(K32,'Dados Veiculos'!$A$1:$E$136,5,0)</f>
        <v>0011517</v>
      </c>
      <c r="P32" s="3">
        <v>261</v>
      </c>
      <c r="Q32" s="3" t="s">
        <v>23</v>
      </c>
      <c r="R32" s="3" t="s">
        <v>23</v>
      </c>
      <c r="S32" s="3">
        <v>1226</v>
      </c>
      <c r="T32" s="3">
        <v>271</v>
      </c>
      <c r="V32" s="14" t="s">
        <v>23</v>
      </c>
      <c r="W32" s="3">
        <v>8</v>
      </c>
      <c r="X32" s="3">
        <v>0</v>
      </c>
      <c r="Y32" s="3">
        <v>23.3</v>
      </c>
      <c r="Z32" s="16">
        <v>100</v>
      </c>
      <c r="AA32" s="13" t="s">
        <v>23</v>
      </c>
      <c r="AB32" s="3">
        <v>1</v>
      </c>
      <c r="AC32" s="3">
        <v>6</v>
      </c>
    </row>
    <row r="33" spans="1:29" x14ac:dyDescent="0.25">
      <c r="A33" s="14">
        <v>72</v>
      </c>
      <c r="B33" s="24" t="s">
        <v>769</v>
      </c>
      <c r="C33" s="14" t="s">
        <v>100</v>
      </c>
      <c r="D33" s="14" t="s">
        <v>26</v>
      </c>
      <c r="E33" s="14">
        <v>1</v>
      </c>
      <c r="F33" s="14">
        <v>98597710063</v>
      </c>
      <c r="G33" s="14">
        <v>201</v>
      </c>
      <c r="H33" s="17" t="s">
        <v>482</v>
      </c>
      <c r="I33" s="14">
        <v>86666266404</v>
      </c>
      <c r="J33" s="14">
        <v>212</v>
      </c>
      <c r="K33" s="14" t="s">
        <v>207</v>
      </c>
      <c r="L33" s="14" t="e">
        <f>VLOOKUP(K33,'Dados Veiculos'!$A$1:$E$136,2,0)</f>
        <v>#N/A</v>
      </c>
      <c r="M33" s="14" t="e">
        <f>VLOOKUP(K33,'Dados Veiculos'!$A$1:$E$136,3,0)</f>
        <v>#N/A</v>
      </c>
      <c r="N33" s="14" t="e">
        <f>VLOOKUP(K33,'Dados Veiculos'!$A$1:$E$136,4,0)</f>
        <v>#N/A</v>
      </c>
      <c r="O33" s="14" t="e">
        <f>VLOOKUP(K33,'Dados Veiculos'!$A$1:$E$136,5,0)</f>
        <v>#N/A</v>
      </c>
      <c r="P33" s="14">
        <v>260</v>
      </c>
      <c r="Q33" s="14" t="s">
        <v>23</v>
      </c>
      <c r="R33" s="14" t="s">
        <v>23</v>
      </c>
      <c r="S33" s="14">
        <v>1226</v>
      </c>
      <c r="T33" s="14">
        <v>270</v>
      </c>
      <c r="U33" s="7"/>
      <c r="V33" s="14" t="s">
        <v>22</v>
      </c>
      <c r="W33" s="3">
        <v>0</v>
      </c>
      <c r="X33" s="3">
        <v>13</v>
      </c>
      <c r="Y33" s="3">
        <v>14</v>
      </c>
      <c r="Z33" s="16">
        <v>105</v>
      </c>
      <c r="AA33" s="13" t="s">
        <v>23</v>
      </c>
      <c r="AB33" s="3">
        <v>1</v>
      </c>
      <c r="AC33" s="3">
        <v>7</v>
      </c>
    </row>
    <row r="34" spans="1:29" x14ac:dyDescent="0.25">
      <c r="A34" s="3">
        <v>73</v>
      </c>
      <c r="B34" s="3" t="s">
        <v>770</v>
      </c>
      <c r="C34" s="3" t="s">
        <v>101</v>
      </c>
      <c r="D34" s="3" t="s">
        <v>27</v>
      </c>
      <c r="E34" s="3">
        <v>0</v>
      </c>
      <c r="F34" s="3">
        <v>42937175953</v>
      </c>
      <c r="G34" s="3">
        <v>201</v>
      </c>
      <c r="H34" s="10" t="s">
        <v>483</v>
      </c>
      <c r="I34" s="3" t="s">
        <v>22</v>
      </c>
      <c r="J34" s="3">
        <v>214</v>
      </c>
      <c r="K34" s="3" t="s">
        <v>354</v>
      </c>
      <c r="L34" s="3" t="str">
        <f>VLOOKUP(K34,'Dados Veiculos'!$A$1:$E$136,2,0)</f>
        <v>LMS0J42</v>
      </c>
      <c r="M34" s="3">
        <f>VLOOKUP(K34,'Dados Veiculos'!$A$1:$E$136,3,0)</f>
        <v>2019</v>
      </c>
      <c r="N34" s="3">
        <f>VLOOKUP(K34,'Dados Veiculos'!$A$1:$E$136,4,0)</f>
        <v>17805856</v>
      </c>
      <c r="O34" s="3" t="str">
        <f>VLOOKUP(K34,'Dados Veiculos'!$A$1:$E$136,5,0)</f>
        <v>0044377</v>
      </c>
      <c r="P34" s="3">
        <v>261</v>
      </c>
      <c r="Q34" s="3" t="s">
        <v>23</v>
      </c>
      <c r="R34" s="3" t="s">
        <v>23</v>
      </c>
      <c r="S34" s="3">
        <v>1225</v>
      </c>
      <c r="T34" s="3">
        <v>272</v>
      </c>
      <c r="U34" s="7"/>
      <c r="V34" s="14" t="s">
        <v>22</v>
      </c>
      <c r="W34" s="3">
        <v>11</v>
      </c>
      <c r="X34" s="3">
        <v>0</v>
      </c>
      <c r="Y34" s="3">
        <v>25</v>
      </c>
      <c r="Z34" s="16">
        <v>100</v>
      </c>
      <c r="AA34" s="13" t="s">
        <v>23</v>
      </c>
      <c r="AB34" s="3">
        <v>2</v>
      </c>
      <c r="AC34" s="3">
        <v>1</v>
      </c>
    </row>
    <row r="35" spans="1:29" x14ac:dyDescent="0.25">
      <c r="A35" s="3">
        <v>76</v>
      </c>
      <c r="B35" s="3" t="s">
        <v>770</v>
      </c>
      <c r="C35" s="3" t="s">
        <v>104</v>
      </c>
      <c r="D35" s="3" t="s">
        <v>26</v>
      </c>
      <c r="E35" s="3">
        <v>3</v>
      </c>
      <c r="F35" s="6">
        <v>20383462000142</v>
      </c>
      <c r="G35" s="3">
        <v>202</v>
      </c>
      <c r="H35" s="10" t="s">
        <v>485</v>
      </c>
      <c r="I35" s="3">
        <v>24687973884</v>
      </c>
      <c r="J35" s="3">
        <v>214</v>
      </c>
      <c r="K35" s="3" t="s">
        <v>325</v>
      </c>
      <c r="L35" s="3">
        <f>VLOOKUP(K35,'Dados Veiculos'!$A$1:$E$136,2,0)</f>
        <v>0</v>
      </c>
      <c r="M35" s="3">
        <f>VLOOKUP(K35,'Dados Veiculos'!$A$1:$E$136,3,0)</f>
        <v>2019</v>
      </c>
      <c r="N35" s="3">
        <f>VLOOKUP(K35,'Dados Veiculos'!$A$1:$E$136,4,0)</f>
        <v>17805878</v>
      </c>
      <c r="O35" s="3" t="str">
        <f>VLOOKUP(K35,'Dados Veiculos'!$A$1:$E$136,5,0)</f>
        <v>0044393</v>
      </c>
      <c r="P35" s="3">
        <v>261</v>
      </c>
      <c r="Q35" s="3" t="s">
        <v>23</v>
      </c>
      <c r="R35" s="3" t="s">
        <v>23</v>
      </c>
      <c r="S35" s="3">
        <v>1225</v>
      </c>
      <c r="T35" s="3">
        <v>271</v>
      </c>
      <c r="V35" s="14" t="s">
        <v>23</v>
      </c>
      <c r="W35" s="3">
        <v>12</v>
      </c>
      <c r="X35" s="3">
        <v>0</v>
      </c>
      <c r="Y35" s="3">
        <v>4.4000000000000004</v>
      </c>
      <c r="Z35" s="16">
        <v>100</v>
      </c>
      <c r="AA35" s="13" t="s">
        <v>23</v>
      </c>
      <c r="AB35" s="3">
        <v>2</v>
      </c>
      <c r="AC35" s="3">
        <v>2</v>
      </c>
    </row>
    <row r="36" spans="1:29" x14ac:dyDescent="0.25">
      <c r="A36" s="3">
        <v>80</v>
      </c>
      <c r="B36" s="3" t="s">
        <v>770</v>
      </c>
      <c r="C36" s="3" t="s">
        <v>108</v>
      </c>
      <c r="D36" s="3" t="s">
        <v>27</v>
      </c>
      <c r="E36" s="3">
        <v>6</v>
      </c>
      <c r="F36" s="3">
        <v>3409263845</v>
      </c>
      <c r="G36" s="3">
        <v>202</v>
      </c>
      <c r="H36" s="10" t="s">
        <v>486</v>
      </c>
      <c r="I36" s="3">
        <v>31830873830</v>
      </c>
      <c r="J36" s="3">
        <v>212</v>
      </c>
      <c r="K36" s="3" t="s">
        <v>256</v>
      </c>
      <c r="L36" s="3" t="str">
        <f>VLOOKUP(K36,'Dados Veiculos'!$A$1:$E$136,2,0)</f>
        <v>LRJ2G02</v>
      </c>
      <c r="M36" s="3">
        <f>VLOOKUP(K36,'Dados Veiculos'!$A$1:$E$136,3,0)</f>
        <v>2019</v>
      </c>
      <c r="N36" s="3">
        <f>VLOOKUP(K36,'Dados Veiculos'!$A$1:$E$136,4,0)</f>
        <v>17126472</v>
      </c>
      <c r="O36" s="3" t="str">
        <f>VLOOKUP(K36,'Dados Veiculos'!$A$1:$E$136,5,0)</f>
        <v>0044881</v>
      </c>
      <c r="P36" s="3">
        <v>261</v>
      </c>
      <c r="Q36" s="3" t="s">
        <v>23</v>
      </c>
      <c r="R36" s="3" t="s">
        <v>23</v>
      </c>
      <c r="S36" s="3">
        <v>1225</v>
      </c>
      <c r="T36" s="3">
        <v>271</v>
      </c>
      <c r="V36" s="14" t="s">
        <v>23</v>
      </c>
      <c r="W36" s="3">
        <v>1</v>
      </c>
      <c r="X36" s="3">
        <v>0</v>
      </c>
      <c r="Y36" s="3">
        <v>2.19</v>
      </c>
      <c r="Z36" s="16">
        <v>100</v>
      </c>
      <c r="AA36" s="13" t="s">
        <v>200</v>
      </c>
      <c r="AB36" s="3">
        <v>2</v>
      </c>
      <c r="AC36" s="3">
        <v>1</v>
      </c>
    </row>
    <row r="37" spans="1:29" x14ac:dyDescent="0.25">
      <c r="A37" s="14">
        <v>82</v>
      </c>
      <c r="B37" s="24" t="s">
        <v>769</v>
      </c>
      <c r="C37" s="14" t="s">
        <v>110</v>
      </c>
      <c r="D37" s="14" t="s">
        <v>27</v>
      </c>
      <c r="E37" s="14">
        <v>2</v>
      </c>
      <c r="F37" s="14">
        <v>2203115955</v>
      </c>
      <c r="G37" s="14">
        <v>201</v>
      </c>
      <c r="H37" s="17" t="s">
        <v>487</v>
      </c>
      <c r="I37" s="14" t="s">
        <v>22</v>
      </c>
      <c r="J37" s="14">
        <v>212</v>
      </c>
      <c r="K37" s="14" t="s">
        <v>241</v>
      </c>
      <c r="L37" s="14" t="e">
        <f>VLOOKUP(K37,'Dados Veiculos'!$A$1:$E$136,2,0)</f>
        <v>#N/A</v>
      </c>
      <c r="M37" s="14" t="e">
        <f>VLOOKUP(K37,'Dados Veiculos'!$A$1:$E$136,3,0)</f>
        <v>#N/A</v>
      </c>
      <c r="N37" s="14" t="e">
        <f>VLOOKUP(K37,'Dados Veiculos'!$A$1:$E$136,4,0)</f>
        <v>#N/A</v>
      </c>
      <c r="O37" s="14" t="e">
        <f>VLOOKUP(K37,'Dados Veiculos'!$A$1:$E$136,5,0)</f>
        <v>#N/A</v>
      </c>
      <c r="P37" s="14">
        <v>260</v>
      </c>
      <c r="Q37" s="14" t="s">
        <v>23</v>
      </c>
      <c r="R37" s="14" t="s">
        <v>23</v>
      </c>
      <c r="S37" s="14">
        <v>1225</v>
      </c>
      <c r="T37" s="14">
        <v>272</v>
      </c>
      <c r="V37" s="14" t="s">
        <v>23</v>
      </c>
      <c r="W37" s="3">
        <v>24</v>
      </c>
      <c r="X37" s="3">
        <v>0</v>
      </c>
      <c r="Y37" s="3">
        <v>8</v>
      </c>
      <c r="Z37" s="16">
        <v>105</v>
      </c>
      <c r="AA37" s="13" t="s">
        <v>366</v>
      </c>
      <c r="AB37" s="3">
        <v>1</v>
      </c>
      <c r="AC37" s="3">
        <v>10</v>
      </c>
    </row>
    <row r="38" spans="1:29" x14ac:dyDescent="0.25">
      <c r="A38" s="3">
        <v>83</v>
      </c>
      <c r="B38" s="3" t="s">
        <v>770</v>
      </c>
      <c r="C38" s="3" t="s">
        <v>111</v>
      </c>
      <c r="D38" s="3" t="s">
        <v>27</v>
      </c>
      <c r="E38" s="3">
        <v>6</v>
      </c>
      <c r="F38" s="3">
        <v>85471577787</v>
      </c>
      <c r="G38" s="3">
        <v>201</v>
      </c>
      <c r="H38" s="10" t="s">
        <v>488</v>
      </c>
      <c r="I38" s="3" t="s">
        <v>22</v>
      </c>
      <c r="J38" s="3">
        <v>212</v>
      </c>
      <c r="K38" s="3" t="s">
        <v>242</v>
      </c>
      <c r="L38" s="3" t="str">
        <f>VLOOKUP(K38,'Dados Veiculos'!$A$1:$E$136,2,0)</f>
        <v>MJC5344</v>
      </c>
      <c r="M38" s="3">
        <f>VLOOKUP(K38,'Dados Veiculos'!$A$1:$E$136,3,0)</f>
        <v>2011</v>
      </c>
      <c r="N38" s="3">
        <f>VLOOKUP(K38,'Dados Veiculos'!$A$1:$E$136,4,0)</f>
        <v>17042677</v>
      </c>
      <c r="O38" s="3" t="str">
        <f>VLOOKUP(K38,'Dados Veiculos'!$A$1:$E$136,5,0)</f>
        <v>0043397</v>
      </c>
      <c r="P38" s="3">
        <v>261</v>
      </c>
      <c r="Q38" s="3" t="s">
        <v>23</v>
      </c>
      <c r="R38" s="3" t="s">
        <v>23</v>
      </c>
      <c r="S38" s="3">
        <v>1225</v>
      </c>
      <c r="T38" s="3">
        <v>272</v>
      </c>
      <c r="V38" s="14" t="s">
        <v>23</v>
      </c>
      <c r="W38" s="3">
        <v>1</v>
      </c>
      <c r="X38" s="3">
        <v>0</v>
      </c>
      <c r="Y38" s="3">
        <v>4</v>
      </c>
      <c r="Z38" s="16">
        <v>90</v>
      </c>
      <c r="AA38" s="13" t="s">
        <v>23</v>
      </c>
      <c r="AB38" s="3">
        <v>2</v>
      </c>
      <c r="AC38" s="3">
        <v>10</v>
      </c>
    </row>
    <row r="39" spans="1:29" x14ac:dyDescent="0.25">
      <c r="A39" s="3">
        <v>84</v>
      </c>
      <c r="B39" s="3" t="s">
        <v>770</v>
      </c>
      <c r="C39" s="3" t="s">
        <v>112</v>
      </c>
      <c r="D39" s="3" t="s">
        <v>26</v>
      </c>
      <c r="E39" s="3">
        <v>9</v>
      </c>
      <c r="F39" s="3">
        <v>80971032815</v>
      </c>
      <c r="G39" s="3">
        <v>201</v>
      </c>
      <c r="H39" s="10" t="s">
        <v>489</v>
      </c>
      <c r="I39" s="3" t="s">
        <v>22</v>
      </c>
      <c r="J39" s="3">
        <v>212</v>
      </c>
      <c r="K39" s="3" t="s">
        <v>223</v>
      </c>
      <c r="L39" s="3" t="str">
        <f>VLOOKUP(K39,'Dados Veiculos'!$A$1:$E$136,2,0)</f>
        <v>KWT5898</v>
      </c>
      <c r="M39" s="3">
        <f>VLOOKUP(K39,'Dados Veiculos'!$A$1:$E$136,3,0)</f>
        <v>2015</v>
      </c>
      <c r="N39" s="3">
        <f>VLOOKUP(K39,'Dados Veiculos'!$A$1:$E$136,4,0)</f>
        <v>36805501</v>
      </c>
      <c r="O39" s="3" t="str">
        <f>VLOOKUP(K39,'Dados Veiculos'!$A$1:$E$136,5,0)</f>
        <v>0221139</v>
      </c>
      <c r="P39" s="3">
        <v>261</v>
      </c>
      <c r="Q39" s="3" t="s">
        <v>23</v>
      </c>
      <c r="R39" s="3" t="s">
        <v>23</v>
      </c>
      <c r="S39" s="3">
        <v>1227</v>
      </c>
      <c r="T39" s="3">
        <v>271</v>
      </c>
      <c r="V39" s="14" t="s">
        <v>23</v>
      </c>
      <c r="W39" s="3">
        <v>2</v>
      </c>
      <c r="X39" s="3">
        <v>0</v>
      </c>
      <c r="Y39" s="3">
        <v>10</v>
      </c>
      <c r="Z39" s="16">
        <v>100</v>
      </c>
      <c r="AA39" s="13" t="s">
        <v>23</v>
      </c>
      <c r="AB39" s="3">
        <v>1</v>
      </c>
      <c r="AC39" s="3">
        <v>9</v>
      </c>
    </row>
    <row r="40" spans="1:29" x14ac:dyDescent="0.25">
      <c r="A40" s="3">
        <v>86</v>
      </c>
      <c r="B40" s="3" t="s">
        <v>770</v>
      </c>
      <c r="C40" s="3" t="s">
        <v>114</v>
      </c>
      <c r="D40" s="3" t="s">
        <v>26</v>
      </c>
      <c r="E40" s="3">
        <v>8</v>
      </c>
      <c r="F40" s="3">
        <v>12297298790</v>
      </c>
      <c r="G40" s="3">
        <v>202</v>
      </c>
      <c r="H40" s="10" t="s">
        <v>490</v>
      </c>
      <c r="I40" s="3" t="s">
        <v>22</v>
      </c>
      <c r="J40" s="3">
        <v>214</v>
      </c>
      <c r="K40" s="3" t="s">
        <v>279</v>
      </c>
      <c r="L40" s="3" t="str">
        <f>VLOOKUP(K40,'Dados Veiculos'!$A$1:$E$136,2,0)</f>
        <v>AYP4755</v>
      </c>
      <c r="M40" s="3">
        <f>VLOOKUP(K40,'Dados Veiculos'!$A$1:$E$136,3,0)</f>
        <v>2014</v>
      </c>
      <c r="N40" s="3">
        <f>VLOOKUP(K40,'Dados Veiculos'!$A$1:$E$136,4,0)</f>
        <v>16806489</v>
      </c>
      <c r="O40" s="3" t="str">
        <f>VLOOKUP(K40,'Dados Veiculos'!$A$1:$E$136,5,0)</f>
        <v>0034029</v>
      </c>
      <c r="P40" s="3">
        <v>261</v>
      </c>
      <c r="Q40" s="3" t="s">
        <v>23</v>
      </c>
      <c r="R40" s="3" t="s">
        <v>23</v>
      </c>
      <c r="S40" s="3">
        <v>1225</v>
      </c>
      <c r="T40" s="3">
        <v>272</v>
      </c>
      <c r="V40" s="14" t="s">
        <v>23</v>
      </c>
      <c r="W40" s="3">
        <v>1</v>
      </c>
      <c r="X40" s="3">
        <v>0</v>
      </c>
      <c r="Y40" s="3">
        <v>25</v>
      </c>
      <c r="Z40" s="16">
        <v>100</v>
      </c>
      <c r="AA40" s="13" t="s">
        <v>200</v>
      </c>
      <c r="AB40" s="3">
        <v>2</v>
      </c>
      <c r="AC40" s="3">
        <v>1</v>
      </c>
    </row>
    <row r="41" spans="1:29" x14ac:dyDescent="0.25">
      <c r="A41" s="3">
        <v>87</v>
      </c>
      <c r="B41" s="3" t="s">
        <v>770</v>
      </c>
      <c r="C41" s="3" t="s">
        <v>115</v>
      </c>
      <c r="D41" s="3" t="s">
        <v>27</v>
      </c>
      <c r="E41" s="3">
        <v>2</v>
      </c>
      <c r="F41" s="3">
        <v>55372651768</v>
      </c>
      <c r="G41" s="3">
        <v>202</v>
      </c>
      <c r="H41" s="10" t="s">
        <v>491</v>
      </c>
      <c r="I41" s="3" t="s">
        <v>22</v>
      </c>
      <c r="J41" s="3">
        <v>210</v>
      </c>
      <c r="K41" s="3" t="s">
        <v>290</v>
      </c>
      <c r="L41" s="3" t="str">
        <f>VLOOKUP(K41,'Dados Veiculos'!$A$1:$E$136,2,0)</f>
        <v>AZJ2929</v>
      </c>
      <c r="M41" s="3">
        <f>VLOOKUP(K41,'Dados Veiculos'!$A$1:$E$136,3,0)</f>
        <v>2016</v>
      </c>
      <c r="N41" s="3">
        <f>VLOOKUP(K41,'Dados Veiculos'!$A$1:$E$136,4,0)</f>
        <v>6815434</v>
      </c>
      <c r="O41" s="3" t="str">
        <f>VLOOKUP(K41,'Dados Veiculos'!$A$1:$E$136,5,0)</f>
        <v>0092169</v>
      </c>
      <c r="P41" s="3">
        <v>260</v>
      </c>
      <c r="Q41" s="3" t="s">
        <v>23</v>
      </c>
      <c r="R41" s="3" t="s">
        <v>23</v>
      </c>
      <c r="S41" s="3">
        <v>1225</v>
      </c>
      <c r="T41" s="3">
        <v>271</v>
      </c>
      <c r="V41" s="14" t="s">
        <v>23</v>
      </c>
      <c r="W41" s="3">
        <v>1</v>
      </c>
      <c r="X41" s="3">
        <v>0</v>
      </c>
      <c r="Y41" s="3">
        <v>20.5</v>
      </c>
      <c r="Z41" s="16">
        <v>100</v>
      </c>
      <c r="AA41" s="13" t="s">
        <v>23</v>
      </c>
      <c r="AB41" s="3">
        <v>2</v>
      </c>
      <c r="AC41" s="3">
        <v>3</v>
      </c>
    </row>
    <row r="42" spans="1:29" x14ac:dyDescent="0.25">
      <c r="A42" s="3">
        <v>89</v>
      </c>
      <c r="B42" s="3" t="s">
        <v>770</v>
      </c>
      <c r="C42" s="3" t="s">
        <v>117</v>
      </c>
      <c r="D42" s="3" t="s">
        <v>26</v>
      </c>
      <c r="E42" s="3">
        <v>4</v>
      </c>
      <c r="F42" s="3">
        <v>1594762082</v>
      </c>
      <c r="G42" s="3">
        <v>202</v>
      </c>
      <c r="H42" s="10" t="s">
        <v>492</v>
      </c>
      <c r="I42" s="3" t="s">
        <v>22</v>
      </c>
      <c r="J42" s="3">
        <v>214</v>
      </c>
      <c r="K42" s="3" t="s">
        <v>287</v>
      </c>
      <c r="L42" s="3" t="str">
        <f>VLOOKUP(K42,'Dados Veiculos'!$A$1:$E$136,2,0)</f>
        <v>PDG7042</v>
      </c>
      <c r="M42" s="3">
        <f>VLOOKUP(K42,'Dados Veiculos'!$A$1:$E$136,3,0)</f>
        <v>2017</v>
      </c>
      <c r="N42" s="3">
        <f>VLOOKUP(K42,'Dados Veiculos'!$A$1:$E$136,4,0)</f>
        <v>37815023</v>
      </c>
      <c r="O42" s="3" t="str">
        <f>VLOOKUP(K42,'Dados Veiculos'!$A$1:$E$136,5,0)</f>
        <v>0231495</v>
      </c>
      <c r="P42" s="3">
        <v>261</v>
      </c>
      <c r="Q42" s="3" t="s">
        <v>23</v>
      </c>
      <c r="R42" s="5">
        <v>1000</v>
      </c>
      <c r="S42" s="3">
        <v>1225</v>
      </c>
      <c r="T42" s="3">
        <v>270</v>
      </c>
      <c r="V42" s="14" t="s">
        <v>22</v>
      </c>
      <c r="W42" s="3">
        <v>1</v>
      </c>
      <c r="X42" s="3">
        <v>0</v>
      </c>
      <c r="Y42" s="3">
        <v>0.08</v>
      </c>
      <c r="Z42" s="16">
        <v>100</v>
      </c>
      <c r="AA42" s="13" t="s">
        <v>23</v>
      </c>
      <c r="AB42" s="3">
        <v>2</v>
      </c>
      <c r="AC42" s="3">
        <v>8</v>
      </c>
    </row>
    <row r="43" spans="1:29" x14ac:dyDescent="0.25">
      <c r="A43" s="3">
        <v>90</v>
      </c>
      <c r="B43" s="3" t="s">
        <v>770</v>
      </c>
      <c r="C43" s="3" t="s">
        <v>118</v>
      </c>
      <c r="D43" s="3" t="s">
        <v>27</v>
      </c>
      <c r="E43" s="3">
        <v>6</v>
      </c>
      <c r="F43" s="3">
        <v>55065295972</v>
      </c>
      <c r="G43" s="3">
        <v>202</v>
      </c>
      <c r="H43" s="10" t="s">
        <v>493</v>
      </c>
      <c r="I43" s="3" t="s">
        <v>201</v>
      </c>
      <c r="J43" s="3">
        <v>210</v>
      </c>
      <c r="K43" s="3" t="s">
        <v>273</v>
      </c>
      <c r="L43" s="3" t="str">
        <f>VLOOKUP(K43,'Dados Veiculos'!$A$1:$E$136,2,0)</f>
        <v>QIO7767</v>
      </c>
      <c r="M43" s="3">
        <f>VLOOKUP(K43,'Dados Veiculos'!$A$1:$E$136,3,0)</f>
        <v>2017</v>
      </c>
      <c r="N43" s="3">
        <f>VLOOKUP(K43,'Dados Veiculos'!$A$1:$E$136,4,0)</f>
        <v>16806489</v>
      </c>
      <c r="O43" s="3" t="str">
        <f>VLOOKUP(K43,'Dados Veiculos'!$A$1:$E$136,5,0)</f>
        <v>0034029</v>
      </c>
      <c r="P43" s="3">
        <v>261</v>
      </c>
      <c r="Q43" s="3" t="s">
        <v>23</v>
      </c>
      <c r="R43" s="5">
        <v>1000</v>
      </c>
      <c r="S43" s="3">
        <v>1228</v>
      </c>
      <c r="T43" s="3">
        <v>270</v>
      </c>
      <c r="V43" s="14" t="s">
        <v>22</v>
      </c>
      <c r="W43" s="3">
        <v>1</v>
      </c>
      <c r="X43" s="3">
        <v>0</v>
      </c>
      <c r="Y43" s="3">
        <v>13.7</v>
      </c>
      <c r="Z43" s="16">
        <v>100</v>
      </c>
      <c r="AA43" s="13" t="s">
        <v>23</v>
      </c>
      <c r="AB43" s="3">
        <v>2</v>
      </c>
      <c r="AC43" s="3">
        <v>3</v>
      </c>
    </row>
    <row r="44" spans="1:29" x14ac:dyDescent="0.25">
      <c r="A44" s="3">
        <v>92</v>
      </c>
      <c r="B44" s="3" t="s">
        <v>770</v>
      </c>
      <c r="C44" s="3" t="s">
        <v>120</v>
      </c>
      <c r="D44" s="3" t="s">
        <v>26</v>
      </c>
      <c r="E44" s="3">
        <v>4</v>
      </c>
      <c r="F44" s="3">
        <v>43229026349</v>
      </c>
      <c r="G44" s="3">
        <v>202</v>
      </c>
      <c r="H44" s="10" t="s">
        <v>494</v>
      </c>
      <c r="I44" s="3" t="s">
        <v>22</v>
      </c>
      <c r="J44" s="3">
        <v>212</v>
      </c>
      <c r="K44" s="3" t="s">
        <v>285</v>
      </c>
      <c r="L44" s="3" t="str">
        <f>VLOOKUP(K44,'Dados Veiculos'!$A$1:$E$136,2,0)</f>
        <v>MMJ0286</v>
      </c>
      <c r="M44" s="3">
        <f>VLOOKUP(K44,'Dados Veiculos'!$A$1:$E$136,3,0)</f>
        <v>2014</v>
      </c>
      <c r="N44" s="3">
        <f>VLOOKUP(K44,'Dados Veiculos'!$A$1:$E$136,4,0)</f>
        <v>16806489</v>
      </c>
      <c r="O44" s="3" t="str">
        <f>VLOOKUP(K44,'Dados Veiculos'!$A$1:$E$136,5,0)</f>
        <v>0034029</v>
      </c>
      <c r="P44" s="3">
        <v>260</v>
      </c>
      <c r="Q44" s="3" t="s">
        <v>23</v>
      </c>
      <c r="R44" s="3" t="s">
        <v>23</v>
      </c>
      <c r="S44" s="3">
        <v>1227</v>
      </c>
      <c r="T44" s="3">
        <v>270</v>
      </c>
      <c r="V44" s="14" t="s">
        <v>23</v>
      </c>
      <c r="W44" s="3">
        <v>22</v>
      </c>
      <c r="X44" s="3">
        <v>0</v>
      </c>
      <c r="Y44" s="3">
        <v>22.3</v>
      </c>
      <c r="Z44" s="16">
        <v>100</v>
      </c>
      <c r="AA44" s="13" t="s">
        <v>23</v>
      </c>
      <c r="AB44" s="3">
        <v>1</v>
      </c>
      <c r="AC44" s="3">
        <v>2</v>
      </c>
    </row>
    <row r="45" spans="1:29" x14ac:dyDescent="0.25">
      <c r="A45" s="3">
        <v>93</v>
      </c>
      <c r="B45" s="3" t="s">
        <v>770</v>
      </c>
      <c r="C45" s="3" t="s">
        <v>121</v>
      </c>
      <c r="D45" s="3" t="s">
        <v>27</v>
      </c>
      <c r="E45" s="3">
        <v>9</v>
      </c>
      <c r="F45" s="3">
        <v>3212003146</v>
      </c>
      <c r="G45" s="3">
        <v>202</v>
      </c>
      <c r="H45" s="10" t="s">
        <v>495</v>
      </c>
      <c r="I45" s="3" t="s">
        <v>22</v>
      </c>
      <c r="J45" s="3">
        <v>214</v>
      </c>
      <c r="K45" s="3" t="s">
        <v>267</v>
      </c>
      <c r="L45" s="3" t="str">
        <f>VLOOKUP(K45,'Dados Veiculos'!$A$1:$E$136,2,0)</f>
        <v>QIW2882</v>
      </c>
      <c r="M45" s="3">
        <f>VLOOKUP(K45,'Dados Veiculos'!$A$1:$E$136,3,0)</f>
        <v>2017</v>
      </c>
      <c r="N45" s="3">
        <f>VLOOKUP(K45,'Dados Veiculos'!$A$1:$E$136,4,0)</f>
        <v>17129140</v>
      </c>
      <c r="O45" s="3" t="str">
        <f>VLOOKUP(K45,'Dados Veiculos'!$A$1:$E$136,5,0)</f>
        <v>0044776</v>
      </c>
      <c r="P45" s="3">
        <v>261</v>
      </c>
      <c r="Q45" s="3" t="s">
        <v>23</v>
      </c>
      <c r="R45" s="3" t="s">
        <v>23</v>
      </c>
      <c r="S45" s="3">
        <v>1225</v>
      </c>
      <c r="T45" s="3">
        <v>272</v>
      </c>
      <c r="V45" s="14" t="s">
        <v>23</v>
      </c>
      <c r="W45" s="3">
        <v>18</v>
      </c>
      <c r="X45" s="3">
        <v>0</v>
      </c>
      <c r="Y45" s="3">
        <v>29.9</v>
      </c>
      <c r="Z45" s="16">
        <v>105</v>
      </c>
      <c r="AA45" s="13" t="s">
        <v>23</v>
      </c>
      <c r="AB45" s="3">
        <v>2</v>
      </c>
      <c r="AC45" s="3">
        <v>3</v>
      </c>
    </row>
    <row r="46" spans="1:29" x14ac:dyDescent="0.25">
      <c r="A46" s="3">
        <v>95</v>
      </c>
      <c r="B46" s="3" t="s">
        <v>770</v>
      </c>
      <c r="C46" s="3" t="s">
        <v>123</v>
      </c>
      <c r="D46" s="3" t="s">
        <v>26</v>
      </c>
      <c r="E46" s="3">
        <v>2</v>
      </c>
      <c r="F46" s="3">
        <v>12580730800</v>
      </c>
      <c r="G46" s="3">
        <v>202</v>
      </c>
      <c r="H46" s="10" t="s">
        <v>496</v>
      </c>
      <c r="I46" s="3" t="s">
        <v>22</v>
      </c>
      <c r="J46" s="3">
        <v>212</v>
      </c>
      <c r="K46" s="3" t="s">
        <v>275</v>
      </c>
      <c r="L46" s="3" t="str">
        <f>VLOOKUP(K46,'Dados Veiculos'!$A$1:$E$136,2,0)</f>
        <v>NRU3000</v>
      </c>
      <c r="M46" s="3">
        <f>VLOOKUP(K46,'Dados Veiculos'!$A$1:$E$136,3,0)</f>
        <v>2012</v>
      </c>
      <c r="N46" s="3">
        <f>VLOOKUP(K46,'Dados Veiculos'!$A$1:$E$136,4,0)</f>
        <v>21011096</v>
      </c>
      <c r="O46" s="3" t="str">
        <f>VLOOKUP(K46,'Dados Veiculos'!$A$1:$E$136,5,0)</f>
        <v>0150789</v>
      </c>
      <c r="P46" s="3">
        <v>261</v>
      </c>
      <c r="Q46" s="3" t="s">
        <v>23</v>
      </c>
      <c r="R46" s="3" t="s">
        <v>23</v>
      </c>
      <c r="S46" s="3">
        <v>1225</v>
      </c>
      <c r="T46" s="3">
        <v>270</v>
      </c>
      <c r="V46" s="14" t="s">
        <v>22</v>
      </c>
      <c r="W46" s="3">
        <v>1</v>
      </c>
      <c r="X46" s="3">
        <v>0</v>
      </c>
      <c r="Y46" s="3">
        <v>8.6999999999999993</v>
      </c>
      <c r="Z46" s="16">
        <v>90</v>
      </c>
      <c r="AA46" s="13" t="s">
        <v>23</v>
      </c>
      <c r="AB46" s="3">
        <v>2</v>
      </c>
      <c r="AC46" s="3">
        <v>8</v>
      </c>
    </row>
    <row r="47" spans="1:29" x14ac:dyDescent="0.25">
      <c r="A47" s="3">
        <v>96</v>
      </c>
      <c r="B47" s="3" t="s">
        <v>770</v>
      </c>
      <c r="C47" s="3" t="s">
        <v>124</v>
      </c>
      <c r="D47" s="3" t="s">
        <v>27</v>
      </c>
      <c r="E47" s="3">
        <v>5</v>
      </c>
      <c r="F47" s="3">
        <v>7902046736</v>
      </c>
      <c r="G47" s="3">
        <v>201</v>
      </c>
      <c r="H47" s="10" t="s">
        <v>497</v>
      </c>
      <c r="I47" s="3" t="s">
        <v>22</v>
      </c>
      <c r="J47" s="3">
        <v>210</v>
      </c>
      <c r="K47" s="3" t="s">
        <v>265</v>
      </c>
      <c r="L47" s="3" t="str">
        <f>VLOOKUP(K47,'Dados Veiculos'!$A$1:$E$136,2,0)</f>
        <v>FNE9222</v>
      </c>
      <c r="M47" s="3">
        <f>VLOOKUP(K47,'Dados Veiculos'!$A$1:$E$136,3,0)</f>
        <v>2014</v>
      </c>
      <c r="N47" s="3">
        <f>VLOOKUP(K47,'Dados Veiculos'!$A$1:$E$136,4,0)</f>
        <v>51805112</v>
      </c>
      <c r="O47" s="3" t="str">
        <f>VLOOKUP(K47,'Dados Veiculos'!$A$1:$E$136,5,0)</f>
        <v>0053287</v>
      </c>
      <c r="P47" s="3">
        <v>261</v>
      </c>
      <c r="Q47" s="3" t="s">
        <v>23</v>
      </c>
      <c r="R47" s="3" t="s">
        <v>23</v>
      </c>
      <c r="S47" s="3">
        <v>1225</v>
      </c>
      <c r="T47" s="3">
        <v>270</v>
      </c>
      <c r="V47" s="14" t="s">
        <v>23</v>
      </c>
      <c r="W47" s="3">
        <v>1</v>
      </c>
      <c r="X47" s="3">
        <v>0</v>
      </c>
      <c r="Y47" s="3">
        <v>25</v>
      </c>
      <c r="Z47" s="16">
        <v>90</v>
      </c>
      <c r="AA47" s="13" t="s">
        <v>367</v>
      </c>
      <c r="AB47" s="3">
        <v>1</v>
      </c>
      <c r="AC47" s="3">
        <v>10</v>
      </c>
    </row>
    <row r="48" spans="1:29" x14ac:dyDescent="0.25">
      <c r="A48" s="3">
        <v>97</v>
      </c>
      <c r="B48" s="3" t="s">
        <v>770</v>
      </c>
      <c r="C48" s="3" t="s">
        <v>125</v>
      </c>
      <c r="D48" s="3" t="s">
        <v>26</v>
      </c>
      <c r="E48" s="3">
        <v>10</v>
      </c>
      <c r="F48" s="3">
        <v>71756639191</v>
      </c>
      <c r="G48" s="3">
        <v>201</v>
      </c>
      <c r="H48" s="10" t="s">
        <v>498</v>
      </c>
      <c r="I48" s="3" t="s">
        <v>22</v>
      </c>
      <c r="J48" s="3">
        <v>213</v>
      </c>
      <c r="K48" s="3" t="s">
        <v>294</v>
      </c>
      <c r="L48" s="3" t="str">
        <f>VLOOKUP(K48,'Dados Veiculos'!$A$1:$E$136,2,0)</f>
        <v>FPM3956</v>
      </c>
      <c r="M48" s="3">
        <f>VLOOKUP(K48,'Dados Veiculos'!$A$1:$E$136,3,0)</f>
        <v>2016</v>
      </c>
      <c r="N48" s="3">
        <f>VLOOKUP(K48,'Dados Veiculos'!$A$1:$E$136,4,0)</f>
        <v>6804867</v>
      </c>
      <c r="O48" s="3" t="str">
        <f>VLOOKUP(K48,'Dados Veiculos'!$A$1:$E$136,5,0)</f>
        <v>0091790</v>
      </c>
      <c r="P48" s="3">
        <v>260</v>
      </c>
      <c r="Q48" s="3" t="s">
        <v>23</v>
      </c>
      <c r="R48" s="8">
        <v>1000</v>
      </c>
      <c r="S48" s="3">
        <v>1226</v>
      </c>
      <c r="T48" s="3">
        <v>271</v>
      </c>
      <c r="V48" s="14" t="s">
        <v>23</v>
      </c>
      <c r="W48" s="3">
        <v>4</v>
      </c>
      <c r="X48" s="3">
        <v>0</v>
      </c>
      <c r="Y48" s="3">
        <v>5.6</v>
      </c>
      <c r="Z48" s="16">
        <v>100</v>
      </c>
      <c r="AA48" s="13" t="s">
        <v>23</v>
      </c>
      <c r="AB48" s="3">
        <v>1</v>
      </c>
      <c r="AC48" s="3">
        <v>1</v>
      </c>
    </row>
    <row r="49" spans="1:29" x14ac:dyDescent="0.25">
      <c r="A49" s="3">
        <v>100</v>
      </c>
      <c r="B49" s="3" t="s">
        <v>770</v>
      </c>
      <c r="C49" s="3" t="s">
        <v>128</v>
      </c>
      <c r="D49" s="3" t="s">
        <v>27</v>
      </c>
      <c r="E49" s="3">
        <v>3</v>
      </c>
      <c r="F49" s="3">
        <v>19887253804</v>
      </c>
      <c r="G49" s="3">
        <v>202</v>
      </c>
      <c r="H49" s="10" t="s">
        <v>500</v>
      </c>
      <c r="I49" s="3" t="s">
        <v>22</v>
      </c>
      <c r="J49" s="3">
        <v>214</v>
      </c>
      <c r="K49" s="3" t="s">
        <v>293</v>
      </c>
      <c r="L49" s="3" t="str">
        <f>VLOOKUP(K49,'Dados Veiculos'!$A$1:$E$136,2,0)</f>
        <v>BMW5221</v>
      </c>
      <c r="M49" s="3">
        <f>VLOOKUP(K49,'Dados Veiculos'!$A$1:$E$136,3,0)</f>
        <v>2018</v>
      </c>
      <c r="N49" s="3">
        <f>VLOOKUP(K49,'Dados Veiculos'!$A$1:$E$136,4,0)</f>
        <v>6815123</v>
      </c>
      <c r="O49" s="3" t="str">
        <f>VLOOKUP(K49,'Dados Veiculos'!$A$1:$E$136,5,0)</f>
        <v>0091723</v>
      </c>
      <c r="P49" s="3">
        <v>261</v>
      </c>
      <c r="Q49" s="3" t="s">
        <v>23</v>
      </c>
      <c r="R49" s="8">
        <v>2300</v>
      </c>
      <c r="S49" s="3">
        <v>1225</v>
      </c>
      <c r="T49" s="3">
        <v>270</v>
      </c>
      <c r="V49" s="14" t="s">
        <v>23</v>
      </c>
      <c r="W49" s="3">
        <v>1</v>
      </c>
      <c r="X49" s="3">
        <v>0</v>
      </c>
      <c r="Y49" s="3">
        <v>1.1499999999999999</v>
      </c>
      <c r="Z49" s="16">
        <v>100</v>
      </c>
      <c r="AA49" s="13" t="s">
        <v>23</v>
      </c>
      <c r="AB49" s="3">
        <v>1</v>
      </c>
      <c r="AC49" s="3">
        <v>4</v>
      </c>
    </row>
    <row r="50" spans="1:29" x14ac:dyDescent="0.25">
      <c r="A50" s="14">
        <v>104</v>
      </c>
      <c r="B50" s="24" t="s">
        <v>769</v>
      </c>
      <c r="C50" s="14" t="s">
        <v>132</v>
      </c>
      <c r="D50" s="14" t="s">
        <v>27</v>
      </c>
      <c r="E50" s="14">
        <v>10</v>
      </c>
      <c r="F50" s="14">
        <v>4175623493</v>
      </c>
      <c r="G50" s="14">
        <v>201</v>
      </c>
      <c r="H50" s="17" t="s">
        <v>501</v>
      </c>
      <c r="I50" s="14" t="s">
        <v>22</v>
      </c>
      <c r="J50" s="14">
        <v>212</v>
      </c>
      <c r="K50" s="14" t="s">
        <v>218</v>
      </c>
      <c r="L50" s="14" t="e">
        <f>VLOOKUP(K50,'Dados Veiculos'!$A$1:$E$136,2,0)</f>
        <v>#N/A</v>
      </c>
      <c r="M50" s="14" t="e">
        <f>VLOOKUP(K50,'Dados Veiculos'!$A$1:$E$136,3,0)</f>
        <v>#N/A</v>
      </c>
      <c r="N50" s="14" t="e">
        <f>VLOOKUP(K50,'Dados Veiculos'!$A$1:$E$136,4,0)</f>
        <v>#N/A</v>
      </c>
      <c r="O50" s="14" t="e">
        <f>VLOOKUP(K50,'Dados Veiculos'!$A$1:$E$136,5,0)</f>
        <v>#N/A</v>
      </c>
      <c r="P50" s="14">
        <v>261</v>
      </c>
      <c r="Q50" s="14" t="s">
        <v>23</v>
      </c>
      <c r="R50" s="14" t="s">
        <v>23</v>
      </c>
      <c r="S50" s="14">
        <v>1228</v>
      </c>
      <c r="T50" s="14">
        <v>272</v>
      </c>
      <c r="V50" s="14" t="s">
        <v>23</v>
      </c>
      <c r="W50" s="3">
        <v>16</v>
      </c>
      <c r="X50" s="3">
        <v>0</v>
      </c>
      <c r="Y50" s="3">
        <v>17</v>
      </c>
      <c r="Z50" s="16">
        <v>100</v>
      </c>
      <c r="AA50" s="13" t="s">
        <v>23</v>
      </c>
      <c r="AB50" s="3">
        <v>1</v>
      </c>
      <c r="AC50" s="3">
        <v>8</v>
      </c>
    </row>
    <row r="51" spans="1:29" x14ac:dyDescent="0.25">
      <c r="A51" s="14">
        <v>105</v>
      </c>
      <c r="B51" s="24" t="s">
        <v>769</v>
      </c>
      <c r="C51" s="14" t="s">
        <v>133</v>
      </c>
      <c r="D51" s="14" t="s">
        <v>27</v>
      </c>
      <c r="E51" s="14">
        <v>3</v>
      </c>
      <c r="F51" s="14">
        <v>29599607856</v>
      </c>
      <c r="G51" s="14">
        <v>202</v>
      </c>
      <c r="H51" s="17" t="s">
        <v>502</v>
      </c>
      <c r="I51" s="14" t="s">
        <v>201</v>
      </c>
      <c r="J51" s="14">
        <v>214</v>
      </c>
      <c r="K51" s="14" t="s">
        <v>219</v>
      </c>
      <c r="L51" s="14" t="e">
        <f>VLOOKUP(K51,'Dados Veiculos'!$A$1:$E$136,2,0)</f>
        <v>#N/A</v>
      </c>
      <c r="M51" s="14" t="e">
        <f>VLOOKUP(K51,'Dados Veiculos'!$A$1:$E$136,3,0)</f>
        <v>#N/A</v>
      </c>
      <c r="N51" s="14" t="e">
        <f>VLOOKUP(K51,'Dados Veiculos'!$A$1:$E$136,4,0)</f>
        <v>#N/A</v>
      </c>
      <c r="O51" s="14" t="e">
        <f>VLOOKUP(K51,'Dados Veiculos'!$A$1:$E$136,5,0)</f>
        <v>#N/A</v>
      </c>
      <c r="P51" s="14">
        <v>261</v>
      </c>
      <c r="Q51" s="14" t="s">
        <v>23</v>
      </c>
      <c r="R51" s="14" t="s">
        <v>23</v>
      </c>
      <c r="S51" s="14">
        <v>1225</v>
      </c>
      <c r="T51" s="14">
        <v>271</v>
      </c>
      <c r="V51" s="14" t="s">
        <v>22</v>
      </c>
      <c r="W51" s="3">
        <v>14</v>
      </c>
      <c r="X51" s="3">
        <v>0</v>
      </c>
      <c r="Y51" s="3">
        <v>10</v>
      </c>
      <c r="Z51" s="16">
        <v>100</v>
      </c>
      <c r="AA51" s="13" t="s">
        <v>368</v>
      </c>
      <c r="AB51" s="3">
        <v>1</v>
      </c>
      <c r="AC51" s="3">
        <v>10</v>
      </c>
    </row>
    <row r="52" spans="1:29" x14ac:dyDescent="0.25">
      <c r="A52" s="3">
        <v>106</v>
      </c>
      <c r="B52" s="3" t="s">
        <v>770</v>
      </c>
      <c r="C52" s="3" t="s">
        <v>134</v>
      </c>
      <c r="D52" s="3" t="s">
        <v>26</v>
      </c>
      <c r="E52" s="3">
        <v>7</v>
      </c>
      <c r="F52" s="3">
        <v>54002630978</v>
      </c>
      <c r="G52" s="3">
        <v>202</v>
      </c>
      <c r="H52" s="10" t="s">
        <v>503</v>
      </c>
      <c r="I52" s="3" t="s">
        <v>22</v>
      </c>
      <c r="J52" s="3">
        <v>213</v>
      </c>
      <c r="K52" s="3" t="s">
        <v>295</v>
      </c>
      <c r="L52" s="3" t="str">
        <f>VLOOKUP(K52,'Dados Veiculos'!$A$1:$E$136,2,0)</f>
        <v>FVH8688</v>
      </c>
      <c r="M52" s="3">
        <f>VLOOKUP(K52,'Dados Veiculos'!$A$1:$E$136,3,0)</f>
        <v>2017</v>
      </c>
      <c r="N52" s="3">
        <f>VLOOKUP(K52,'Dados Veiculos'!$A$1:$E$136,4,0)</f>
        <v>6815434</v>
      </c>
      <c r="O52" s="3" t="str">
        <f>VLOOKUP(K52,'Dados Veiculos'!$A$1:$E$136,5,0)</f>
        <v>0092169</v>
      </c>
      <c r="P52" s="3">
        <v>260</v>
      </c>
      <c r="Q52" s="3" t="s">
        <v>23</v>
      </c>
      <c r="R52" s="3" t="s">
        <v>23</v>
      </c>
      <c r="S52" s="3">
        <v>1225</v>
      </c>
      <c r="T52" s="3">
        <v>272</v>
      </c>
      <c r="V52" s="14" t="s">
        <v>23</v>
      </c>
      <c r="W52" s="3">
        <v>1</v>
      </c>
      <c r="X52" s="3">
        <v>0</v>
      </c>
      <c r="Y52" s="3">
        <v>4.7</v>
      </c>
      <c r="Z52" s="16">
        <v>100</v>
      </c>
      <c r="AA52" s="13" t="s">
        <v>23</v>
      </c>
      <c r="AB52" s="3">
        <v>2</v>
      </c>
      <c r="AC52" s="3">
        <v>5</v>
      </c>
    </row>
    <row r="53" spans="1:29" x14ac:dyDescent="0.25">
      <c r="A53" s="3">
        <v>107</v>
      </c>
      <c r="B53" s="3" t="s">
        <v>770</v>
      </c>
      <c r="C53" s="3" t="s">
        <v>135</v>
      </c>
      <c r="D53" s="3" t="s">
        <v>27</v>
      </c>
      <c r="E53" s="3">
        <v>0</v>
      </c>
      <c r="F53" s="3">
        <v>55212263620</v>
      </c>
      <c r="G53" s="3">
        <v>201</v>
      </c>
      <c r="H53" s="10" t="s">
        <v>504</v>
      </c>
      <c r="I53" s="3" t="s">
        <v>22</v>
      </c>
      <c r="J53" s="3">
        <v>210</v>
      </c>
      <c r="K53" s="3" t="s">
        <v>296</v>
      </c>
      <c r="L53" s="3" t="str">
        <f>VLOOKUP(K53,'Dados Veiculos'!$A$1:$E$136,2,0)</f>
        <v>QNL8081</v>
      </c>
      <c r="M53" s="3">
        <f>VLOOKUP(K53,'Dados Veiculos'!$A$1:$E$136,3,0)</f>
        <v>2018</v>
      </c>
      <c r="N53" s="3">
        <f>VLOOKUP(K53,'Dados Veiculos'!$A$1:$E$136,4,0)</f>
        <v>6815434</v>
      </c>
      <c r="O53" s="3" t="str">
        <f>VLOOKUP(K53,'Dados Veiculos'!$A$1:$E$136,5,0)</f>
        <v>0092169</v>
      </c>
      <c r="P53" s="3">
        <v>261</v>
      </c>
      <c r="Q53" s="3" t="s">
        <v>23</v>
      </c>
      <c r="R53" s="3" t="s">
        <v>23</v>
      </c>
      <c r="S53" s="3">
        <v>1225</v>
      </c>
      <c r="T53" s="3">
        <v>270</v>
      </c>
      <c r="V53" s="14" t="s">
        <v>23</v>
      </c>
      <c r="W53" s="3">
        <v>10</v>
      </c>
      <c r="X53" s="3">
        <v>0</v>
      </c>
      <c r="Y53" s="3">
        <v>4.3</v>
      </c>
      <c r="Z53" s="16">
        <v>100</v>
      </c>
      <c r="AA53" s="13" t="s">
        <v>23</v>
      </c>
      <c r="AB53" s="3">
        <v>2</v>
      </c>
      <c r="AC53" s="3">
        <v>6</v>
      </c>
    </row>
    <row r="54" spans="1:29" x14ac:dyDescent="0.25">
      <c r="A54" s="14">
        <v>110</v>
      </c>
      <c r="B54" s="24" t="s">
        <v>769</v>
      </c>
      <c r="C54" s="14" t="s">
        <v>138</v>
      </c>
      <c r="D54" s="14" t="s">
        <v>26</v>
      </c>
      <c r="E54" s="14">
        <v>1</v>
      </c>
      <c r="F54" s="21">
        <v>44880060000111</v>
      </c>
      <c r="G54" s="14">
        <v>201</v>
      </c>
      <c r="H54" s="17" t="s">
        <v>505</v>
      </c>
      <c r="I54" s="14">
        <v>25615556749</v>
      </c>
      <c r="J54" s="14">
        <v>213</v>
      </c>
      <c r="K54" s="14" t="s">
        <v>224</v>
      </c>
      <c r="L54" s="14" t="e">
        <f>VLOOKUP(K54,'Dados Veiculos'!$A$1:$E$136,2,0)</f>
        <v>#N/A</v>
      </c>
      <c r="M54" s="14" t="e">
        <f>VLOOKUP(K54,'Dados Veiculos'!$A$1:$E$136,3,0)</f>
        <v>#N/A</v>
      </c>
      <c r="N54" s="14" t="e">
        <f>VLOOKUP(K54,'Dados Veiculos'!$A$1:$E$136,4,0)</f>
        <v>#N/A</v>
      </c>
      <c r="O54" s="14" t="e">
        <f>VLOOKUP(K54,'Dados Veiculos'!$A$1:$E$136,5,0)</f>
        <v>#N/A</v>
      </c>
      <c r="P54" s="14">
        <v>261</v>
      </c>
      <c r="Q54" s="14" t="s">
        <v>23</v>
      </c>
      <c r="R54" s="14" t="s">
        <v>23</v>
      </c>
      <c r="S54" s="14">
        <v>1228</v>
      </c>
      <c r="T54" s="14">
        <v>270</v>
      </c>
      <c r="V54" s="14" t="s">
        <v>23</v>
      </c>
      <c r="W54" s="3">
        <v>4</v>
      </c>
      <c r="X54" s="3">
        <v>0</v>
      </c>
      <c r="Y54" s="3">
        <v>17.8</v>
      </c>
      <c r="Z54" s="16">
        <v>105</v>
      </c>
      <c r="AA54" s="13" t="s">
        <v>23</v>
      </c>
      <c r="AB54" s="3">
        <v>1</v>
      </c>
      <c r="AC54" s="3">
        <v>10</v>
      </c>
    </row>
    <row r="55" spans="1:29" x14ac:dyDescent="0.25">
      <c r="A55" s="3">
        <v>114</v>
      </c>
      <c r="B55" s="3" t="s">
        <v>770</v>
      </c>
      <c r="C55" s="3" t="s">
        <v>142</v>
      </c>
      <c r="D55" s="3" t="s">
        <v>27</v>
      </c>
      <c r="E55" s="3">
        <v>9</v>
      </c>
      <c r="F55" s="3">
        <v>39462692068</v>
      </c>
      <c r="G55" s="3">
        <v>202</v>
      </c>
      <c r="H55" s="10" t="s">
        <v>506</v>
      </c>
      <c r="I55" s="3" t="s">
        <v>22</v>
      </c>
      <c r="J55" s="3">
        <v>214</v>
      </c>
      <c r="K55" s="3" t="s">
        <v>203</v>
      </c>
      <c r="L55" s="3" t="str">
        <f>VLOOKUP(K55,'Dados Veiculos'!$A$1:$E$136,2,0)</f>
        <v>AZC7247</v>
      </c>
      <c r="M55" s="3">
        <f>VLOOKUP(K55,'Dados Veiculos'!$A$1:$E$136,3,0)</f>
        <v>2015</v>
      </c>
      <c r="N55" s="3">
        <f>VLOOKUP(K55,'Dados Veiculos'!$A$1:$E$136,4,0)</f>
        <v>27021117</v>
      </c>
      <c r="O55" s="3" t="str">
        <f>VLOOKUP(K55,'Dados Veiculos'!$A$1:$E$136,5,0)</f>
        <v>0180602</v>
      </c>
      <c r="P55" s="3">
        <v>261</v>
      </c>
      <c r="Q55" s="3" t="s">
        <v>23</v>
      </c>
      <c r="R55" s="3" t="s">
        <v>23</v>
      </c>
      <c r="S55" s="3">
        <v>1227</v>
      </c>
      <c r="T55" s="3">
        <v>271</v>
      </c>
      <c r="U55" s="7"/>
      <c r="V55" s="14" t="s">
        <v>23</v>
      </c>
      <c r="W55" s="3">
        <v>0</v>
      </c>
      <c r="X55" s="3">
        <v>22</v>
      </c>
      <c r="Y55" s="3">
        <v>29.95</v>
      </c>
      <c r="Z55" s="16">
        <v>105</v>
      </c>
      <c r="AA55" s="13" t="s">
        <v>23</v>
      </c>
      <c r="AB55" s="3">
        <v>2</v>
      </c>
      <c r="AC55" s="3">
        <v>6</v>
      </c>
    </row>
    <row r="56" spans="1:29" x14ac:dyDescent="0.25">
      <c r="A56" s="3">
        <v>118</v>
      </c>
      <c r="B56" s="3" t="s">
        <v>770</v>
      </c>
      <c r="C56" s="3" t="s">
        <v>146</v>
      </c>
      <c r="D56" s="3" t="s">
        <v>27</v>
      </c>
      <c r="E56" s="3">
        <v>6</v>
      </c>
      <c r="F56" s="6">
        <v>9087678000128</v>
      </c>
      <c r="G56" s="3">
        <v>201</v>
      </c>
      <c r="H56" s="10" t="s">
        <v>509</v>
      </c>
      <c r="I56" s="3">
        <v>47304723491</v>
      </c>
      <c r="J56" s="3">
        <v>212</v>
      </c>
      <c r="K56" s="3" t="s">
        <v>301</v>
      </c>
      <c r="L56" s="3" t="str">
        <f>VLOOKUP(K56,'Dados Veiculos'!$A$1:$E$136,2,0)</f>
        <v>FNH1168</v>
      </c>
      <c r="M56" s="3">
        <f>VLOOKUP(K56,'Dados Veiculos'!$A$1:$E$136,3,0)</f>
        <v>2016</v>
      </c>
      <c r="N56" s="3">
        <f>VLOOKUP(K56,'Dados Veiculos'!$A$1:$E$136,4,0)</f>
        <v>4802691</v>
      </c>
      <c r="O56" s="3" t="str">
        <f>VLOOKUP(K56,'Dados Veiculos'!$A$1:$E$136,5,0)</f>
        <v>0081736</v>
      </c>
      <c r="P56" s="3">
        <v>261</v>
      </c>
      <c r="Q56" s="3" t="s">
        <v>23</v>
      </c>
      <c r="R56" s="3" t="s">
        <v>23</v>
      </c>
      <c r="S56" s="3">
        <v>1228</v>
      </c>
      <c r="T56" s="3">
        <v>270</v>
      </c>
      <c r="V56" s="14" t="s">
        <v>23</v>
      </c>
      <c r="W56" s="3">
        <v>1</v>
      </c>
      <c r="X56" s="3">
        <v>0</v>
      </c>
      <c r="Y56" s="3">
        <v>18.66</v>
      </c>
      <c r="Z56" s="16">
        <v>100</v>
      </c>
      <c r="AA56" s="13" t="s">
        <v>23</v>
      </c>
      <c r="AB56" s="3">
        <v>1</v>
      </c>
      <c r="AC56" s="3">
        <v>6</v>
      </c>
    </row>
    <row r="57" spans="1:29" x14ac:dyDescent="0.25">
      <c r="A57" s="3">
        <v>119</v>
      </c>
      <c r="B57" s="3" t="s">
        <v>770</v>
      </c>
      <c r="C57" s="3" t="s">
        <v>147</v>
      </c>
      <c r="D57" s="3" t="s">
        <v>27</v>
      </c>
      <c r="E57" s="3">
        <v>2</v>
      </c>
      <c r="F57" s="3">
        <v>33875106830</v>
      </c>
      <c r="G57" s="3">
        <v>202</v>
      </c>
      <c r="H57" s="10" t="s">
        <v>510</v>
      </c>
      <c r="I57" s="3" t="s">
        <v>201</v>
      </c>
      <c r="J57" s="3">
        <v>214</v>
      </c>
      <c r="K57" s="3" t="s">
        <v>302</v>
      </c>
      <c r="L57" s="3" t="str">
        <f>VLOOKUP(K57,'Dados Veiculos'!$A$1:$E$136,2,0)</f>
        <v>GAZ6178</v>
      </c>
      <c r="M57" s="3">
        <f>VLOOKUP(K57,'Dados Veiculos'!$A$1:$E$136,3,0)</f>
        <v>2016</v>
      </c>
      <c r="N57" s="3">
        <f>VLOOKUP(K57,'Dados Veiculos'!$A$1:$E$136,4,0)</f>
        <v>4812145</v>
      </c>
      <c r="O57" s="3" t="str">
        <f>VLOOKUP(K57,'Dados Veiculos'!$A$1:$E$136,5,0)</f>
        <v>0081590</v>
      </c>
      <c r="P57" s="3">
        <v>261</v>
      </c>
      <c r="Q57" s="3" t="s">
        <v>23</v>
      </c>
      <c r="R57" s="3" t="s">
        <v>23</v>
      </c>
      <c r="S57" s="3">
        <v>1225</v>
      </c>
      <c r="T57" s="3">
        <v>270</v>
      </c>
      <c r="V57" s="14" t="s">
        <v>23</v>
      </c>
      <c r="W57" s="3">
        <v>1</v>
      </c>
      <c r="X57" s="3">
        <v>0</v>
      </c>
      <c r="Y57" s="3">
        <v>22.15</v>
      </c>
      <c r="Z57" s="16">
        <v>100</v>
      </c>
      <c r="AA57" s="13" t="s">
        <v>23</v>
      </c>
      <c r="AB57" s="3">
        <v>1</v>
      </c>
      <c r="AC57" s="3">
        <v>1</v>
      </c>
    </row>
    <row r="58" spans="1:29" x14ac:dyDescent="0.25">
      <c r="A58" s="3">
        <v>123</v>
      </c>
      <c r="B58" s="3" t="s">
        <v>770</v>
      </c>
      <c r="C58" s="3" t="s">
        <v>151</v>
      </c>
      <c r="D58" s="3" t="s">
        <v>26</v>
      </c>
      <c r="E58" s="3">
        <v>5</v>
      </c>
      <c r="F58" s="3">
        <v>71092129715</v>
      </c>
      <c r="G58" s="3">
        <v>202</v>
      </c>
      <c r="H58" s="10" t="s">
        <v>511</v>
      </c>
      <c r="I58" s="3" t="s">
        <v>22</v>
      </c>
      <c r="J58" s="3">
        <v>214</v>
      </c>
      <c r="K58" s="3" t="s">
        <v>258</v>
      </c>
      <c r="L58" s="3" t="str">
        <f>VLOOKUP(K58,'Dados Veiculos'!$A$1:$E$136,2,0)</f>
        <v>LMP1B84</v>
      </c>
      <c r="M58" s="3">
        <f>VLOOKUP(K58,'Dados Veiculos'!$A$1:$E$136,3,0)</f>
        <v>2018</v>
      </c>
      <c r="N58" s="3">
        <f>VLOOKUP(K58,'Dados Veiculos'!$A$1:$E$136,4,0)</f>
        <v>17129187</v>
      </c>
      <c r="O58" s="3" t="str">
        <f>VLOOKUP(K58,'Dados Veiculos'!$A$1:$E$136,5,0)</f>
        <v>0044865</v>
      </c>
      <c r="P58" s="3">
        <v>260</v>
      </c>
      <c r="Q58" s="3" t="s">
        <v>23</v>
      </c>
      <c r="R58" s="3" t="s">
        <v>200</v>
      </c>
      <c r="S58" s="3">
        <v>1228</v>
      </c>
      <c r="T58" s="3">
        <v>271</v>
      </c>
      <c r="V58" s="14" t="s">
        <v>22</v>
      </c>
      <c r="W58" s="3">
        <v>12</v>
      </c>
      <c r="X58" s="3">
        <v>0</v>
      </c>
      <c r="Y58" s="3">
        <v>10.9</v>
      </c>
      <c r="Z58" s="16">
        <v>100</v>
      </c>
      <c r="AA58" s="13" t="s">
        <v>23</v>
      </c>
      <c r="AB58" s="3">
        <v>1</v>
      </c>
      <c r="AC58" s="3">
        <v>10</v>
      </c>
    </row>
    <row r="59" spans="1:29" x14ac:dyDescent="0.25">
      <c r="A59" s="3">
        <v>125</v>
      </c>
      <c r="B59" s="3" t="s">
        <v>770</v>
      </c>
      <c r="C59" s="3" t="s">
        <v>153</v>
      </c>
      <c r="D59" s="3" t="s">
        <v>26</v>
      </c>
      <c r="E59" s="3">
        <v>10</v>
      </c>
      <c r="F59" s="3">
        <v>82359210904</v>
      </c>
      <c r="G59" s="3">
        <v>201</v>
      </c>
      <c r="H59" s="10" t="s">
        <v>512</v>
      </c>
      <c r="I59" s="3" t="s">
        <v>22</v>
      </c>
      <c r="J59" s="3">
        <v>210</v>
      </c>
      <c r="K59" s="3" t="s">
        <v>245</v>
      </c>
      <c r="L59" s="3" t="str">
        <f>VLOOKUP(K59,'Dados Veiculos'!$A$1:$E$136,2,0)</f>
        <v>KRV2812</v>
      </c>
      <c r="M59" s="3">
        <f>VLOOKUP(K59,'Dados Veiculos'!$A$1:$E$136,3,0)</f>
        <v>2017</v>
      </c>
      <c r="N59" s="3">
        <f>VLOOKUP(K59,'Dados Veiculos'!$A$1:$E$136,4,0)</f>
        <v>17129140</v>
      </c>
      <c r="O59" s="3" t="str">
        <f>VLOOKUP(K59,'Dados Veiculos'!$A$1:$E$136,5,0)</f>
        <v>0044776</v>
      </c>
      <c r="P59" s="3">
        <v>261</v>
      </c>
      <c r="Q59" s="3" t="s">
        <v>23</v>
      </c>
      <c r="R59" s="3" t="s">
        <v>23</v>
      </c>
      <c r="S59" s="3">
        <v>1226</v>
      </c>
      <c r="T59" s="3">
        <v>270</v>
      </c>
      <c r="V59" s="14" t="s">
        <v>23</v>
      </c>
      <c r="W59" s="3">
        <v>14</v>
      </c>
      <c r="X59" s="3">
        <v>0</v>
      </c>
      <c r="Y59" s="3">
        <v>5</v>
      </c>
      <c r="Z59" s="16">
        <v>105</v>
      </c>
      <c r="AA59" s="13" t="s">
        <v>23</v>
      </c>
      <c r="AB59" s="3">
        <v>2</v>
      </c>
      <c r="AC59" s="3">
        <v>5</v>
      </c>
    </row>
    <row r="60" spans="1:29" x14ac:dyDescent="0.25">
      <c r="A60" s="3">
        <v>126</v>
      </c>
      <c r="B60" s="3" t="s">
        <v>770</v>
      </c>
      <c r="C60" s="3" t="s">
        <v>154</v>
      </c>
      <c r="D60" s="3" t="s">
        <v>26</v>
      </c>
      <c r="E60" s="3">
        <v>3</v>
      </c>
      <c r="F60" s="3">
        <v>31736932802</v>
      </c>
      <c r="G60" s="3">
        <v>201</v>
      </c>
      <c r="H60" s="10" t="s">
        <v>513</v>
      </c>
      <c r="I60" s="3" t="s">
        <v>22</v>
      </c>
      <c r="J60" s="3">
        <v>214</v>
      </c>
      <c r="K60" s="3" t="s">
        <v>246</v>
      </c>
      <c r="L60" s="3" t="str">
        <f>VLOOKUP(K60,'Dados Veiculos'!$A$1:$E$136,2,0)</f>
        <v>IXO5769</v>
      </c>
      <c r="M60" s="3">
        <f>VLOOKUP(K60,'Dados Veiculos'!$A$1:$E$136,3,0)</f>
        <v>2017</v>
      </c>
      <c r="N60" s="3">
        <f>VLOOKUP(K60,'Dados Veiculos'!$A$1:$E$136,4,0)</f>
        <v>37815023</v>
      </c>
      <c r="O60" s="3" t="str">
        <f>VLOOKUP(K60,'Dados Veiculos'!$A$1:$E$136,5,0)</f>
        <v>0231495</v>
      </c>
      <c r="P60" s="3">
        <v>261</v>
      </c>
      <c r="Q60" s="3" t="s">
        <v>23</v>
      </c>
      <c r="R60" s="3" t="s">
        <v>23</v>
      </c>
      <c r="S60" s="3">
        <v>1227</v>
      </c>
      <c r="T60" s="3">
        <v>271</v>
      </c>
      <c r="V60" s="14" t="s">
        <v>23</v>
      </c>
      <c r="W60" s="3">
        <v>10</v>
      </c>
      <c r="X60" s="3">
        <v>0</v>
      </c>
      <c r="Y60" s="3">
        <v>4</v>
      </c>
      <c r="Z60" s="16">
        <v>90</v>
      </c>
      <c r="AA60" s="13" t="s">
        <v>23</v>
      </c>
      <c r="AB60" s="3">
        <v>1</v>
      </c>
      <c r="AC60" s="3">
        <v>4</v>
      </c>
    </row>
    <row r="61" spans="1:29" x14ac:dyDescent="0.25">
      <c r="A61" s="3">
        <v>127</v>
      </c>
      <c r="B61" s="3" t="s">
        <v>770</v>
      </c>
      <c r="C61" s="3" t="s">
        <v>155</v>
      </c>
      <c r="D61" s="3" t="s">
        <v>27</v>
      </c>
      <c r="E61" s="3">
        <v>5</v>
      </c>
      <c r="F61" s="3">
        <v>27655245991</v>
      </c>
      <c r="G61" s="3">
        <v>201</v>
      </c>
      <c r="H61" s="10" t="s">
        <v>514</v>
      </c>
      <c r="I61" s="3" t="s">
        <v>22</v>
      </c>
      <c r="J61" s="3">
        <v>212</v>
      </c>
      <c r="K61" s="3" t="s">
        <v>247</v>
      </c>
      <c r="L61" s="3" t="str">
        <f>VLOOKUP(K61,'Dados Veiculos'!$A$1:$E$136,2,0)</f>
        <v>EYL6800</v>
      </c>
      <c r="M61" s="3">
        <f>VLOOKUP(K61,'Dados Veiculos'!$A$1:$E$136,3,0)</f>
        <v>2011</v>
      </c>
      <c r="N61" s="3">
        <f>VLOOKUP(K61,'Dados Veiculos'!$A$1:$E$136,4,0)</f>
        <v>16167016</v>
      </c>
      <c r="O61" s="3" t="str">
        <f>VLOOKUP(K61,'Dados Veiculos'!$A$1:$E$136,5,0)</f>
        <v>0033405</v>
      </c>
      <c r="P61" s="3">
        <v>261</v>
      </c>
      <c r="Q61" s="3" t="s">
        <v>23</v>
      </c>
      <c r="R61" s="3" t="s">
        <v>23</v>
      </c>
      <c r="S61" s="3">
        <v>1225</v>
      </c>
      <c r="T61" s="3">
        <v>272</v>
      </c>
      <c r="V61" s="14" t="s">
        <v>22</v>
      </c>
      <c r="W61" s="3">
        <v>6</v>
      </c>
      <c r="X61" s="3">
        <v>0</v>
      </c>
      <c r="Y61" s="3">
        <v>3</v>
      </c>
      <c r="Z61" s="16">
        <v>100</v>
      </c>
      <c r="AA61" s="13" t="s">
        <v>200</v>
      </c>
      <c r="AB61" s="3">
        <v>2</v>
      </c>
      <c r="AC61" s="3">
        <v>3</v>
      </c>
    </row>
    <row r="62" spans="1:29" x14ac:dyDescent="0.25">
      <c r="A62" s="3">
        <v>129</v>
      </c>
      <c r="B62" s="3" t="s">
        <v>770</v>
      </c>
      <c r="C62" s="3" t="s">
        <v>157</v>
      </c>
      <c r="D62" s="3" t="s">
        <v>26</v>
      </c>
      <c r="E62" s="3">
        <v>2</v>
      </c>
      <c r="F62" s="3">
        <v>4823364805</v>
      </c>
      <c r="G62" s="3">
        <v>202</v>
      </c>
      <c r="H62" s="10" t="s">
        <v>515</v>
      </c>
      <c r="I62" s="3" t="s">
        <v>201</v>
      </c>
      <c r="J62" s="3">
        <v>210</v>
      </c>
      <c r="K62" s="3" t="s">
        <v>280</v>
      </c>
      <c r="L62" s="3" t="str">
        <f>VLOOKUP(K62,'Dados Veiculos'!$A$1:$E$136,2,0)</f>
        <v>QSL0008</v>
      </c>
      <c r="M62" s="3">
        <f>VLOOKUP(K62,'Dados Veiculos'!$A$1:$E$136,3,0)</f>
        <v>2018</v>
      </c>
      <c r="N62" s="3">
        <f>VLOOKUP(K62,'Dados Veiculos'!$A$1:$E$136,4,0)</f>
        <v>35816645</v>
      </c>
      <c r="O62" s="3" t="str">
        <f>VLOOKUP(K62,'Dados Veiculos'!$A$1:$E$136,5,0)</f>
        <v>0213080</v>
      </c>
      <c r="P62" s="3">
        <v>261</v>
      </c>
      <c r="Q62" s="3" t="s">
        <v>23</v>
      </c>
      <c r="R62" s="3" t="s">
        <v>23</v>
      </c>
      <c r="S62" s="3">
        <v>1228</v>
      </c>
      <c r="T62" s="3">
        <v>271</v>
      </c>
      <c r="V62" s="14" t="s">
        <v>23</v>
      </c>
      <c r="W62" s="3">
        <v>5</v>
      </c>
      <c r="X62" s="3">
        <v>0</v>
      </c>
      <c r="Y62" s="3">
        <v>18</v>
      </c>
      <c r="Z62" s="16">
        <v>110</v>
      </c>
      <c r="AA62" s="13" t="s">
        <v>23</v>
      </c>
      <c r="AB62" s="3">
        <v>1</v>
      </c>
      <c r="AC62" s="3">
        <v>9</v>
      </c>
    </row>
    <row r="63" spans="1:29" x14ac:dyDescent="0.25">
      <c r="A63" s="3">
        <v>130</v>
      </c>
      <c r="B63" s="3" t="s">
        <v>770</v>
      </c>
      <c r="C63" s="3" t="s">
        <v>158</v>
      </c>
      <c r="D63" s="3" t="s">
        <v>27</v>
      </c>
      <c r="E63" s="3">
        <v>6</v>
      </c>
      <c r="F63" s="3">
        <v>3201016730</v>
      </c>
      <c r="G63" s="3">
        <v>201</v>
      </c>
      <c r="H63" s="10" t="s">
        <v>516</v>
      </c>
      <c r="I63" s="3" t="s">
        <v>22</v>
      </c>
      <c r="J63" s="3">
        <v>214</v>
      </c>
      <c r="K63" s="3" t="s">
        <v>304</v>
      </c>
      <c r="L63" s="3" t="str">
        <f>VLOOKUP(K63,'Dados Veiculos'!$A$1:$E$136,2,0)</f>
        <v>QJM3320</v>
      </c>
      <c r="M63" s="3">
        <f>VLOOKUP(K63,'Dados Veiculos'!$A$1:$E$136,3,0)</f>
        <v>2016</v>
      </c>
      <c r="N63" s="3">
        <f>VLOOKUP(K63,'Dados Veiculos'!$A$1:$E$136,4,0)</f>
        <v>6812191</v>
      </c>
      <c r="O63" s="3" t="str">
        <f>VLOOKUP(K63,'Dados Veiculos'!$A$1:$E$136,5,0)</f>
        <v>0092134</v>
      </c>
      <c r="P63" s="3">
        <v>261</v>
      </c>
      <c r="Q63" s="3" t="s">
        <v>23</v>
      </c>
      <c r="R63" s="3" t="s">
        <v>23</v>
      </c>
      <c r="S63" s="3">
        <v>1229</v>
      </c>
      <c r="T63" s="3">
        <v>270</v>
      </c>
      <c r="V63" s="14" t="s">
        <v>23</v>
      </c>
      <c r="W63" s="3">
        <v>2</v>
      </c>
      <c r="X63" s="3">
        <v>0</v>
      </c>
      <c r="Y63" s="3">
        <v>6.7</v>
      </c>
      <c r="Z63" s="16">
        <v>105</v>
      </c>
      <c r="AA63" s="13" t="s">
        <v>23</v>
      </c>
      <c r="AB63" s="3">
        <v>1</v>
      </c>
      <c r="AC63" s="3">
        <v>2</v>
      </c>
    </row>
    <row r="64" spans="1:29" x14ac:dyDescent="0.25">
      <c r="A64" s="3">
        <v>132</v>
      </c>
      <c r="B64" s="3" t="s">
        <v>770</v>
      </c>
      <c r="C64" s="3" t="s">
        <v>160</v>
      </c>
      <c r="D64" s="3" t="s">
        <v>26</v>
      </c>
      <c r="E64" s="3">
        <v>8</v>
      </c>
      <c r="F64" s="3">
        <v>31267226870</v>
      </c>
      <c r="G64" s="3">
        <v>201</v>
      </c>
      <c r="H64" s="10" t="s">
        <v>517</v>
      </c>
      <c r="I64" s="3" t="s">
        <v>22</v>
      </c>
      <c r="J64" s="3">
        <v>213</v>
      </c>
      <c r="K64" s="3" t="s">
        <v>288</v>
      </c>
      <c r="L64" s="3" t="str">
        <f>VLOOKUP(K64,'Dados Veiculos'!$A$1:$E$136,2,0)</f>
        <v>GFN2770</v>
      </c>
      <c r="M64" s="3">
        <f>VLOOKUP(K64,'Dados Veiculos'!$A$1:$E$136,3,0)</f>
        <v>2017</v>
      </c>
      <c r="N64" s="3">
        <f>VLOOKUP(K64,'Dados Veiculos'!$A$1:$E$136,4,0)</f>
        <v>17129140</v>
      </c>
      <c r="O64" s="3" t="str">
        <f>VLOOKUP(K64,'Dados Veiculos'!$A$1:$E$136,5,0)</f>
        <v>0044776</v>
      </c>
      <c r="P64" s="3">
        <v>261</v>
      </c>
      <c r="Q64" s="3" t="s">
        <v>23</v>
      </c>
      <c r="R64" s="5">
        <v>1000</v>
      </c>
      <c r="S64" s="3">
        <v>1229</v>
      </c>
      <c r="T64" s="3">
        <v>271</v>
      </c>
      <c r="V64" s="14" t="s">
        <v>23</v>
      </c>
      <c r="W64" s="3">
        <v>4</v>
      </c>
      <c r="X64" s="3">
        <v>0</v>
      </c>
      <c r="Y64" s="3">
        <v>21.7</v>
      </c>
      <c r="Z64" s="16">
        <v>100</v>
      </c>
      <c r="AA64" s="13" t="s">
        <v>23</v>
      </c>
      <c r="AB64" s="3">
        <v>1</v>
      </c>
      <c r="AC64" s="3">
        <v>10</v>
      </c>
    </row>
    <row r="65" spans="1:29" x14ac:dyDescent="0.25">
      <c r="A65" s="3">
        <v>133</v>
      </c>
      <c r="B65" s="3" t="s">
        <v>770</v>
      </c>
      <c r="C65" s="3" t="s">
        <v>161</v>
      </c>
      <c r="D65" s="3" t="s">
        <v>27</v>
      </c>
      <c r="E65" s="3">
        <v>1</v>
      </c>
      <c r="F65" s="3">
        <v>25289448888</v>
      </c>
      <c r="G65" s="3">
        <v>201</v>
      </c>
      <c r="H65" s="10" t="s">
        <v>518</v>
      </c>
      <c r="I65" s="3" t="s">
        <v>22</v>
      </c>
      <c r="J65" s="3">
        <v>213</v>
      </c>
      <c r="K65" s="3" t="s">
        <v>274</v>
      </c>
      <c r="L65" s="3" t="str">
        <f>VLOOKUP(K65,'Dados Veiculos'!$A$1:$E$136,2,0)</f>
        <v>PPF8782</v>
      </c>
      <c r="M65" s="3">
        <f>VLOOKUP(K65,'Dados Veiculos'!$A$1:$E$136,3,0)</f>
        <v>2015</v>
      </c>
      <c r="N65" s="3">
        <f>VLOOKUP(K65,'Dados Veiculos'!$A$1:$E$136,4,0)</f>
        <v>6812712</v>
      </c>
      <c r="O65" s="3" t="str">
        <f>VLOOKUP(K65,'Dados Veiculos'!$A$1:$E$136,5,0)</f>
        <v>0092150</v>
      </c>
      <c r="P65" s="3">
        <v>261</v>
      </c>
      <c r="Q65" s="3" t="s">
        <v>23</v>
      </c>
      <c r="R65" s="5">
        <v>2000</v>
      </c>
      <c r="S65" s="3">
        <v>1226</v>
      </c>
      <c r="T65" s="3">
        <v>271</v>
      </c>
      <c r="V65" s="14" t="s">
        <v>23</v>
      </c>
      <c r="W65" s="3">
        <v>5</v>
      </c>
      <c r="X65" s="3">
        <v>0</v>
      </c>
      <c r="Y65" s="3">
        <v>14.9</v>
      </c>
      <c r="Z65" s="16">
        <v>105</v>
      </c>
      <c r="AA65" s="13" t="s">
        <v>23</v>
      </c>
      <c r="AB65" s="3">
        <v>1</v>
      </c>
      <c r="AC65" s="3">
        <v>2</v>
      </c>
    </row>
    <row r="66" spans="1:29" x14ac:dyDescent="0.25">
      <c r="A66" s="3">
        <v>135</v>
      </c>
      <c r="B66" s="3" t="s">
        <v>770</v>
      </c>
      <c r="C66" s="3" t="s">
        <v>163</v>
      </c>
      <c r="D66" s="3" t="s">
        <v>26</v>
      </c>
      <c r="E66" s="3">
        <v>3</v>
      </c>
      <c r="F66" s="3">
        <v>90344561704</v>
      </c>
      <c r="G66" s="3">
        <v>202</v>
      </c>
      <c r="H66" s="10" t="s">
        <v>519</v>
      </c>
      <c r="I66" s="3" t="s">
        <v>22</v>
      </c>
      <c r="J66" s="3">
        <v>213</v>
      </c>
      <c r="K66" s="3" t="s">
        <v>286</v>
      </c>
      <c r="L66" s="3" t="str">
        <f>VLOOKUP(K66,'Dados Veiculos'!$A$1:$E$136,2,0)</f>
        <v>GGB3837</v>
      </c>
      <c r="M66" s="3">
        <f>VLOOKUP(K66,'Dados Veiculos'!$A$1:$E$136,3,0)</f>
        <v>2017</v>
      </c>
      <c r="N66" s="3">
        <f>VLOOKUP(K66,'Dados Veiculos'!$A$1:$E$136,4,0)</f>
        <v>17129140</v>
      </c>
      <c r="O66" s="3" t="str">
        <f>VLOOKUP(K66,'Dados Veiculos'!$A$1:$E$136,5,0)</f>
        <v>0044776</v>
      </c>
      <c r="P66" s="3">
        <v>261</v>
      </c>
      <c r="Q66" s="3" t="s">
        <v>23</v>
      </c>
      <c r="R66" s="3" t="s">
        <v>23</v>
      </c>
      <c r="S66" s="3">
        <v>1226</v>
      </c>
      <c r="T66" s="3">
        <v>271</v>
      </c>
      <c r="V66" s="14" t="s">
        <v>22</v>
      </c>
      <c r="W66" s="3">
        <v>23</v>
      </c>
      <c r="X66" s="3">
        <v>0</v>
      </c>
      <c r="Y66" s="3">
        <v>4</v>
      </c>
      <c r="Z66" s="16">
        <v>100</v>
      </c>
      <c r="AA66" s="13" t="s">
        <v>23</v>
      </c>
      <c r="AB66" s="3">
        <v>2</v>
      </c>
      <c r="AC66" s="3">
        <v>6</v>
      </c>
    </row>
    <row r="67" spans="1:29" x14ac:dyDescent="0.25">
      <c r="A67" s="3">
        <v>136</v>
      </c>
      <c r="B67" s="3" t="s">
        <v>770</v>
      </c>
      <c r="C67" s="3" t="s">
        <v>164</v>
      </c>
      <c r="D67" s="3" t="s">
        <v>27</v>
      </c>
      <c r="E67" s="3">
        <v>2</v>
      </c>
      <c r="F67" s="3">
        <v>4286201759</v>
      </c>
      <c r="G67" s="3">
        <v>202</v>
      </c>
      <c r="H67" s="10" t="s">
        <v>520</v>
      </c>
      <c r="I67" s="3" t="s">
        <v>22</v>
      </c>
      <c r="J67" s="3">
        <v>213</v>
      </c>
      <c r="K67" s="3" t="s">
        <v>268</v>
      </c>
      <c r="L67" s="3" t="str">
        <f>VLOOKUP(K67,'Dados Veiculos'!$A$1:$E$136,2,0)</f>
        <v>FTA3397</v>
      </c>
      <c r="M67" s="3">
        <f>VLOOKUP(K67,'Dados Veiculos'!$A$1:$E$136,3,0)</f>
        <v>2017</v>
      </c>
      <c r="N67" s="3">
        <f>VLOOKUP(K67,'Dados Veiculos'!$A$1:$E$136,4,0)</f>
        <v>37815023</v>
      </c>
      <c r="O67" s="3" t="str">
        <f>VLOOKUP(K67,'Dados Veiculos'!$A$1:$E$136,5,0)</f>
        <v>0231495</v>
      </c>
      <c r="P67" s="3">
        <v>260</v>
      </c>
      <c r="Q67" s="3" t="s">
        <v>23</v>
      </c>
      <c r="R67" s="3" t="s">
        <v>23</v>
      </c>
      <c r="S67" s="3">
        <v>1227</v>
      </c>
      <c r="T67" s="3">
        <v>270</v>
      </c>
      <c r="V67" s="14" t="s">
        <v>23</v>
      </c>
      <c r="W67" s="3">
        <v>20</v>
      </c>
      <c r="X67" s="3">
        <v>0</v>
      </c>
      <c r="Y67" s="3">
        <v>7</v>
      </c>
      <c r="Z67" s="16">
        <v>105</v>
      </c>
      <c r="AA67" s="13" t="s">
        <v>23</v>
      </c>
      <c r="AB67" s="3">
        <v>1</v>
      </c>
      <c r="AC67" s="3">
        <v>2</v>
      </c>
    </row>
    <row r="68" spans="1:29" x14ac:dyDescent="0.25">
      <c r="A68" s="14">
        <v>138</v>
      </c>
      <c r="B68" s="24" t="s">
        <v>769</v>
      </c>
      <c r="C68" s="14" t="s">
        <v>166</v>
      </c>
      <c r="D68" s="14" t="s">
        <v>26</v>
      </c>
      <c r="E68" s="14">
        <v>2</v>
      </c>
      <c r="F68" s="14">
        <v>26118500894</v>
      </c>
      <c r="G68" s="14">
        <v>201</v>
      </c>
      <c r="H68" s="17" t="s">
        <v>521</v>
      </c>
      <c r="I68" s="14" t="s">
        <v>22</v>
      </c>
      <c r="J68" s="14">
        <v>214</v>
      </c>
      <c r="K68" s="14" t="s">
        <v>277</v>
      </c>
      <c r="L68" s="14" t="e">
        <f>VLOOKUP(K68,'Dados Veiculos'!$A$1:$E$136,2,0)</f>
        <v>#N/A</v>
      </c>
      <c r="M68" s="14" t="e">
        <f>VLOOKUP(K68,'Dados Veiculos'!$A$1:$E$136,3,0)</f>
        <v>#N/A</v>
      </c>
      <c r="N68" s="14" t="e">
        <f>VLOOKUP(K68,'Dados Veiculos'!$A$1:$E$136,4,0)</f>
        <v>#N/A</v>
      </c>
      <c r="O68" s="14" t="e">
        <f>VLOOKUP(K68,'Dados Veiculos'!$A$1:$E$136,5,0)</f>
        <v>#N/A</v>
      </c>
      <c r="P68" s="14">
        <v>260</v>
      </c>
      <c r="Q68" s="14" t="s">
        <v>23</v>
      </c>
      <c r="R68" s="14" t="s">
        <v>23</v>
      </c>
      <c r="S68" s="14">
        <v>1226</v>
      </c>
      <c r="T68" s="14">
        <v>270</v>
      </c>
      <c r="V68" s="14" t="s">
        <v>22</v>
      </c>
      <c r="W68" s="3">
        <v>6</v>
      </c>
      <c r="X68" s="3">
        <v>0</v>
      </c>
      <c r="Y68" s="3">
        <v>12</v>
      </c>
      <c r="Z68" s="16">
        <v>90</v>
      </c>
      <c r="AA68" s="13" t="s">
        <v>23</v>
      </c>
      <c r="AB68" s="3">
        <v>1</v>
      </c>
      <c r="AC68" s="3">
        <v>10</v>
      </c>
    </row>
    <row r="69" spans="1:29" x14ac:dyDescent="0.25">
      <c r="A69" s="14">
        <v>139</v>
      </c>
      <c r="B69" s="24" t="s">
        <v>769</v>
      </c>
      <c r="C69" s="14" t="s">
        <v>167</v>
      </c>
      <c r="D69" s="14" t="s">
        <v>27</v>
      </c>
      <c r="E69" s="14">
        <v>0</v>
      </c>
      <c r="F69" s="14">
        <v>29812553800</v>
      </c>
      <c r="G69" s="14">
        <v>202</v>
      </c>
      <c r="H69" s="17" t="s">
        <v>522</v>
      </c>
      <c r="I69" s="14" t="s">
        <v>22</v>
      </c>
      <c r="J69" s="14">
        <v>213</v>
      </c>
      <c r="K69" s="14" t="s">
        <v>263</v>
      </c>
      <c r="L69" s="14" t="e">
        <f>VLOOKUP(K69,'Dados Veiculos'!$A$1:$E$136,2,0)</f>
        <v>#N/A</v>
      </c>
      <c r="M69" s="14" t="e">
        <f>VLOOKUP(K69,'Dados Veiculos'!$A$1:$E$136,3,0)</f>
        <v>#N/A</v>
      </c>
      <c r="N69" s="14" t="e">
        <f>VLOOKUP(K69,'Dados Veiculos'!$A$1:$E$136,4,0)</f>
        <v>#N/A</v>
      </c>
      <c r="O69" s="14" t="e">
        <f>VLOOKUP(K69,'Dados Veiculos'!$A$1:$E$136,5,0)</f>
        <v>#N/A</v>
      </c>
      <c r="P69" s="14">
        <v>260</v>
      </c>
      <c r="Q69" s="14" t="s">
        <v>23</v>
      </c>
      <c r="R69" s="14" t="s">
        <v>23</v>
      </c>
      <c r="S69" s="14">
        <v>1227</v>
      </c>
      <c r="T69" s="14">
        <v>272</v>
      </c>
      <c r="V69" s="14" t="s">
        <v>23</v>
      </c>
      <c r="W69" s="3">
        <v>7</v>
      </c>
      <c r="X69" s="3">
        <v>0</v>
      </c>
      <c r="Y69" s="3">
        <v>18</v>
      </c>
      <c r="Z69" s="16">
        <v>90</v>
      </c>
      <c r="AA69" s="13" t="s">
        <v>23</v>
      </c>
      <c r="AB69" s="3">
        <v>2</v>
      </c>
      <c r="AC69" s="3">
        <v>5</v>
      </c>
    </row>
    <row r="70" spans="1:29" x14ac:dyDescent="0.25">
      <c r="A70" s="3">
        <v>140</v>
      </c>
      <c r="B70" s="3" t="s">
        <v>770</v>
      </c>
      <c r="C70" s="3" t="s">
        <v>168</v>
      </c>
      <c r="D70" s="3" t="s">
        <v>26</v>
      </c>
      <c r="E70" s="3">
        <v>1</v>
      </c>
      <c r="F70" s="3">
        <v>23393998404</v>
      </c>
      <c r="G70" s="3">
        <v>202</v>
      </c>
      <c r="H70" s="10" t="s">
        <v>523</v>
      </c>
      <c r="I70" s="3" t="s">
        <v>22</v>
      </c>
      <c r="J70" s="3">
        <v>210</v>
      </c>
      <c r="K70" s="3" t="s">
        <v>308</v>
      </c>
      <c r="L70" s="3" t="str">
        <f>VLOOKUP(K70,'Dados Veiculos'!$A$1:$E$136,2,0)</f>
        <v>BBB7986</v>
      </c>
      <c r="M70" s="3">
        <f>VLOOKUP(K70,'Dados Veiculos'!$A$1:$E$136,3,0)</f>
        <v>2014</v>
      </c>
      <c r="N70" s="3">
        <f>VLOOKUP(K70,'Dados Veiculos'!$A$1:$E$136,4,0)</f>
        <v>6808034</v>
      </c>
      <c r="O70" s="3" t="str">
        <f>VLOOKUP(K70,'Dados Veiculos'!$A$1:$E$136,5,0)</f>
        <v>0091642</v>
      </c>
      <c r="P70" s="3">
        <v>260</v>
      </c>
      <c r="Q70" s="3" t="s">
        <v>23</v>
      </c>
      <c r="R70" s="8">
        <v>1000</v>
      </c>
      <c r="S70" s="3">
        <v>1225</v>
      </c>
      <c r="T70" s="3">
        <v>270</v>
      </c>
      <c r="V70" s="14" t="s">
        <v>23</v>
      </c>
      <c r="W70" s="3">
        <v>8</v>
      </c>
      <c r="X70" s="3">
        <v>0</v>
      </c>
      <c r="Y70" s="3">
        <v>29.97</v>
      </c>
      <c r="Z70" s="16">
        <v>100</v>
      </c>
      <c r="AA70" s="13" t="s">
        <v>23</v>
      </c>
      <c r="AB70" s="3">
        <v>2</v>
      </c>
      <c r="AC70" s="3">
        <v>2</v>
      </c>
    </row>
    <row r="71" spans="1:29" x14ac:dyDescent="0.25">
      <c r="A71" s="3">
        <v>141</v>
      </c>
      <c r="B71" s="3" t="s">
        <v>770</v>
      </c>
      <c r="C71" s="3" t="s">
        <v>169</v>
      </c>
      <c r="D71" s="3" t="s">
        <v>27</v>
      </c>
      <c r="E71" s="3">
        <v>1</v>
      </c>
      <c r="F71" s="3">
        <v>76011720749</v>
      </c>
      <c r="G71" s="3">
        <v>202</v>
      </c>
      <c r="H71" s="10" t="s">
        <v>524</v>
      </c>
      <c r="I71" s="3" t="s">
        <v>22</v>
      </c>
      <c r="J71" s="3">
        <v>214</v>
      </c>
      <c r="K71" s="3" t="s">
        <v>309</v>
      </c>
      <c r="L71" s="3" t="str">
        <f>VLOOKUP(K71,'Dados Veiculos'!$A$1:$E$136,2,0)</f>
        <v>OWN1111</v>
      </c>
      <c r="M71" s="3">
        <f>VLOOKUP(K71,'Dados Veiculos'!$A$1:$E$136,3,0)</f>
        <v>2013</v>
      </c>
      <c r="N71" s="3">
        <f>VLOOKUP(K71,'Dados Veiculos'!$A$1:$E$136,4,0)</f>
        <v>4041010</v>
      </c>
      <c r="O71" s="3" t="str">
        <f>VLOOKUP(K71,'Dados Veiculos'!$A$1:$E$136,5,0)</f>
        <v>0081540</v>
      </c>
      <c r="P71" s="3">
        <v>260</v>
      </c>
      <c r="Q71" s="3" t="s">
        <v>23</v>
      </c>
      <c r="R71" s="3" t="s">
        <v>358</v>
      </c>
      <c r="S71" s="3">
        <v>1225</v>
      </c>
      <c r="T71" s="3">
        <v>272</v>
      </c>
      <c r="V71" s="14" t="s">
        <v>23</v>
      </c>
      <c r="W71" s="3">
        <v>9</v>
      </c>
      <c r="X71" s="3">
        <v>0</v>
      </c>
      <c r="Y71" s="3">
        <v>29.98</v>
      </c>
      <c r="Z71" s="16">
        <v>100</v>
      </c>
      <c r="AA71" s="13" t="s">
        <v>23</v>
      </c>
      <c r="AB71" s="3">
        <v>1</v>
      </c>
      <c r="AC71" s="3">
        <v>1</v>
      </c>
    </row>
    <row r="72" spans="1:29" x14ac:dyDescent="0.25">
      <c r="A72" s="3">
        <v>143</v>
      </c>
      <c r="B72" s="3" t="s">
        <v>770</v>
      </c>
      <c r="C72" s="3" t="s">
        <v>171</v>
      </c>
      <c r="D72" s="3" t="s">
        <v>26</v>
      </c>
      <c r="E72" s="3">
        <v>3</v>
      </c>
      <c r="F72" s="3">
        <v>41522802800</v>
      </c>
      <c r="G72" s="3">
        <v>202</v>
      </c>
      <c r="H72" s="10" t="s">
        <v>525</v>
      </c>
      <c r="I72" s="3" t="s">
        <v>22</v>
      </c>
      <c r="J72" s="3">
        <v>210</v>
      </c>
      <c r="K72" s="3" t="s">
        <v>341</v>
      </c>
      <c r="L72" s="3" t="str">
        <f>VLOOKUP(K72,'Dados Veiculos'!$A$1:$E$136,2,0)</f>
        <v>LTE1762</v>
      </c>
      <c r="M72" s="3">
        <f>VLOOKUP(K72,'Dados Veiculos'!$A$1:$E$136,3,0)</f>
        <v>2018</v>
      </c>
      <c r="N72" s="3">
        <f>VLOOKUP(K72,'Dados Veiculos'!$A$1:$E$136,4,0)</f>
        <v>19810978</v>
      </c>
      <c r="O72" s="3" t="str">
        <f>VLOOKUP(K72,'Dados Veiculos'!$A$1:$E$136,5,0)</f>
        <v>0140880</v>
      </c>
      <c r="P72" s="3">
        <v>261</v>
      </c>
      <c r="Q72" s="3" t="s">
        <v>23</v>
      </c>
      <c r="R72" s="8">
        <v>2270</v>
      </c>
      <c r="S72" s="3">
        <v>1225</v>
      </c>
      <c r="T72" s="3">
        <v>272</v>
      </c>
      <c r="V72" s="14" t="s">
        <v>23</v>
      </c>
      <c r="W72" s="3">
        <v>16</v>
      </c>
      <c r="X72" s="3">
        <v>0</v>
      </c>
      <c r="Y72" s="3">
        <v>22.65</v>
      </c>
      <c r="Z72" s="16">
        <v>100</v>
      </c>
      <c r="AA72" s="13" t="s">
        <v>23</v>
      </c>
      <c r="AB72" s="3">
        <v>2</v>
      </c>
      <c r="AC72" s="3">
        <v>7</v>
      </c>
    </row>
    <row r="73" spans="1:29" x14ac:dyDescent="0.25">
      <c r="A73" s="3">
        <v>144</v>
      </c>
      <c r="B73" s="3" t="s">
        <v>770</v>
      </c>
      <c r="C73" s="3" t="s">
        <v>172</v>
      </c>
      <c r="D73" s="3" t="s">
        <v>27</v>
      </c>
      <c r="E73" s="3">
        <v>4</v>
      </c>
      <c r="F73" s="3">
        <v>50453637949</v>
      </c>
      <c r="G73" s="3">
        <v>202</v>
      </c>
      <c r="H73" s="10" t="s">
        <v>526</v>
      </c>
      <c r="I73" s="3" t="s">
        <v>22</v>
      </c>
      <c r="J73" s="3">
        <v>213</v>
      </c>
      <c r="K73" s="3" t="s">
        <v>288</v>
      </c>
      <c r="L73" s="3" t="str">
        <f>VLOOKUP(K73,'Dados Veiculos'!$A$1:$E$136,2,0)</f>
        <v>GFN2770</v>
      </c>
      <c r="M73" s="3">
        <f>VLOOKUP(K73,'Dados Veiculos'!$A$1:$E$136,3,0)</f>
        <v>2017</v>
      </c>
      <c r="N73" s="3">
        <f>VLOOKUP(K73,'Dados Veiculos'!$A$1:$E$136,4,0)</f>
        <v>17129140</v>
      </c>
      <c r="O73" s="3" t="str">
        <f>VLOOKUP(K73,'Dados Veiculos'!$A$1:$E$136,5,0)</f>
        <v>0044776</v>
      </c>
      <c r="P73" s="3">
        <v>261</v>
      </c>
      <c r="Q73" s="3" t="s">
        <v>23</v>
      </c>
      <c r="R73" s="8">
        <v>1000</v>
      </c>
      <c r="S73" s="3">
        <v>1229</v>
      </c>
      <c r="T73" s="3">
        <v>272</v>
      </c>
      <c r="V73" s="14" t="s">
        <v>23</v>
      </c>
      <c r="W73" s="3">
        <v>16</v>
      </c>
      <c r="X73" s="3">
        <v>0</v>
      </c>
      <c r="Y73" s="3">
        <v>17.64</v>
      </c>
      <c r="Z73" s="16">
        <v>100</v>
      </c>
      <c r="AA73" s="13" t="s">
        <v>23</v>
      </c>
      <c r="AB73" s="3">
        <v>2</v>
      </c>
      <c r="AC73" s="3">
        <v>9</v>
      </c>
    </row>
    <row r="74" spans="1:29" x14ac:dyDescent="0.25">
      <c r="A74" s="3">
        <v>146</v>
      </c>
      <c r="B74" s="3" t="s">
        <v>770</v>
      </c>
      <c r="C74" s="3" t="s">
        <v>174</v>
      </c>
      <c r="D74" s="3" t="s">
        <v>26</v>
      </c>
      <c r="E74" s="3">
        <v>9</v>
      </c>
      <c r="F74" s="3">
        <v>2508520470</v>
      </c>
      <c r="G74" s="3">
        <v>201</v>
      </c>
      <c r="H74" s="10" t="s">
        <v>527</v>
      </c>
      <c r="I74" s="3" t="s">
        <v>22</v>
      </c>
      <c r="J74" s="3">
        <v>212</v>
      </c>
      <c r="K74" s="3" t="s">
        <v>221</v>
      </c>
      <c r="L74" s="3" t="str">
        <f>VLOOKUP(K74,'Dados Veiculos'!$A$1:$E$136,2,0)</f>
        <v>PCO5623</v>
      </c>
      <c r="M74" s="3">
        <f>VLOOKUP(K74,'Dados Veiculos'!$A$1:$E$136,3,0)</f>
        <v>2016</v>
      </c>
      <c r="N74" s="3">
        <f>VLOOKUP(K74,'Dados Veiculos'!$A$1:$E$136,4,0)</f>
        <v>19810967</v>
      </c>
      <c r="O74" s="3" t="str">
        <f>VLOOKUP(K74,'Dados Veiculos'!$A$1:$E$136,5,0)</f>
        <v>0140872</v>
      </c>
      <c r="P74" s="3">
        <v>261</v>
      </c>
      <c r="Q74" s="3" t="s">
        <v>23</v>
      </c>
      <c r="R74" s="3" t="s">
        <v>23</v>
      </c>
      <c r="S74" s="3">
        <v>1226</v>
      </c>
      <c r="T74" s="3">
        <v>271</v>
      </c>
      <c r="V74" s="14" t="s">
        <v>23</v>
      </c>
      <c r="W74" s="3">
        <v>24</v>
      </c>
      <c r="X74" s="3">
        <v>0</v>
      </c>
      <c r="Y74" s="3">
        <v>10</v>
      </c>
      <c r="Z74" s="16">
        <v>105</v>
      </c>
      <c r="AA74" s="13" t="s">
        <v>23</v>
      </c>
      <c r="AB74" s="3">
        <v>2</v>
      </c>
      <c r="AC74" s="3">
        <v>9</v>
      </c>
    </row>
    <row r="75" spans="1:29" x14ac:dyDescent="0.25">
      <c r="A75" s="3">
        <v>147</v>
      </c>
      <c r="B75" s="3" t="s">
        <v>770</v>
      </c>
      <c r="C75" s="3" t="s">
        <v>175</v>
      </c>
      <c r="D75" s="3" t="s">
        <v>26</v>
      </c>
      <c r="E75" s="3">
        <v>2</v>
      </c>
      <c r="F75" s="3">
        <v>40333250850</v>
      </c>
      <c r="G75" s="3">
        <v>202</v>
      </c>
      <c r="H75" s="10" t="s">
        <v>528</v>
      </c>
      <c r="I75" s="3" t="s">
        <v>201</v>
      </c>
      <c r="J75" s="3">
        <v>212</v>
      </c>
      <c r="K75" s="3" t="s">
        <v>222</v>
      </c>
      <c r="L75" s="3" t="str">
        <f>VLOOKUP(K75,'Dados Veiculos'!$A$1:$E$136,2,0)</f>
        <v>FXR0037</v>
      </c>
      <c r="M75" s="3">
        <f>VLOOKUP(K75,'Dados Veiculos'!$A$1:$E$136,3,0)</f>
        <v>2015</v>
      </c>
      <c r="N75" s="3">
        <f>VLOOKUP(K75,'Dados Veiculos'!$A$1:$E$136,4,0)</f>
        <v>19803812</v>
      </c>
      <c r="O75" s="3" t="str">
        <f>VLOOKUP(K75,'Dados Veiculos'!$A$1:$E$136,5,0)</f>
        <v>0140740</v>
      </c>
      <c r="P75" s="3">
        <v>260</v>
      </c>
      <c r="Q75" s="3" t="s">
        <v>23</v>
      </c>
      <c r="R75" s="3" t="s">
        <v>23</v>
      </c>
      <c r="S75" s="3">
        <v>1228</v>
      </c>
      <c r="T75" s="3">
        <v>270</v>
      </c>
      <c r="V75" s="14" t="s">
        <v>23</v>
      </c>
      <c r="W75" s="3">
        <v>25</v>
      </c>
      <c r="X75" s="3">
        <v>0</v>
      </c>
      <c r="Y75" s="3">
        <v>8</v>
      </c>
      <c r="Z75" s="16">
        <v>105</v>
      </c>
      <c r="AA75" s="13" t="s">
        <v>23</v>
      </c>
      <c r="AB75" s="3">
        <v>1</v>
      </c>
      <c r="AC75" s="3">
        <v>6</v>
      </c>
    </row>
    <row r="76" spans="1:29" x14ac:dyDescent="0.25">
      <c r="A76" s="3">
        <v>149</v>
      </c>
      <c r="B76" s="3" t="s">
        <v>770</v>
      </c>
      <c r="C76" s="3" t="s">
        <v>177</v>
      </c>
      <c r="D76" s="3" t="s">
        <v>27</v>
      </c>
      <c r="E76" s="3">
        <v>0</v>
      </c>
      <c r="F76" s="3">
        <v>12277764701</v>
      </c>
      <c r="G76" s="3">
        <v>201</v>
      </c>
      <c r="H76" s="10" t="s">
        <v>529</v>
      </c>
      <c r="I76" s="3" t="s">
        <v>22</v>
      </c>
      <c r="J76" s="3">
        <v>214</v>
      </c>
      <c r="K76" s="3" t="s">
        <v>310</v>
      </c>
      <c r="L76" s="3" t="str">
        <f>VLOOKUP(K76,'Dados Veiculos'!$A$1:$E$136,2,0)</f>
        <v>FKM6697</v>
      </c>
      <c r="M76" s="3">
        <f>VLOOKUP(K76,'Dados Veiculos'!$A$1:$E$136,3,0)</f>
        <v>2017</v>
      </c>
      <c r="N76" s="3">
        <f>VLOOKUP(K76,'Dados Veiculos'!$A$1:$E$136,4,0)</f>
        <v>6801312</v>
      </c>
      <c r="O76" s="3" t="str">
        <f>VLOOKUP(K76,'Dados Veiculos'!$A$1:$E$136,5,0)</f>
        <v>0091626</v>
      </c>
      <c r="P76" s="3">
        <v>260</v>
      </c>
      <c r="Q76" s="3" t="s">
        <v>23</v>
      </c>
      <c r="R76" s="3" t="s">
        <v>23</v>
      </c>
      <c r="S76" s="3">
        <v>1226</v>
      </c>
      <c r="T76" s="3">
        <v>270</v>
      </c>
      <c r="V76" s="14" t="s">
        <v>23</v>
      </c>
      <c r="W76" s="3">
        <v>15</v>
      </c>
      <c r="X76" s="3">
        <v>0</v>
      </c>
      <c r="Y76" s="3">
        <v>15.15</v>
      </c>
      <c r="Z76" s="16">
        <v>100</v>
      </c>
      <c r="AA76" s="13" t="s">
        <v>23</v>
      </c>
      <c r="AB76" s="3">
        <v>1</v>
      </c>
      <c r="AC76" s="3">
        <v>7</v>
      </c>
    </row>
    <row r="77" spans="1:29" x14ac:dyDescent="0.25">
      <c r="A77" s="3">
        <v>150</v>
      </c>
      <c r="B77" s="3" t="s">
        <v>770</v>
      </c>
      <c r="C77" s="3" t="s">
        <v>178</v>
      </c>
      <c r="D77" s="3" t="s">
        <v>26</v>
      </c>
      <c r="E77" s="3">
        <v>10</v>
      </c>
      <c r="F77" s="3">
        <v>26286601805</v>
      </c>
      <c r="G77" s="3">
        <v>202</v>
      </c>
      <c r="H77" s="10" t="s">
        <v>530</v>
      </c>
      <c r="I77" s="3" t="s">
        <v>22</v>
      </c>
      <c r="J77" s="3">
        <v>212</v>
      </c>
      <c r="K77" s="3" t="s">
        <v>311</v>
      </c>
      <c r="L77" s="3">
        <f>VLOOKUP(K77,'Dados Veiculos'!$A$1:$E$136,2,0)</f>
        <v>0</v>
      </c>
      <c r="M77" s="3">
        <f>VLOOKUP(K77,'Dados Veiculos'!$A$1:$E$136,3,0)</f>
        <v>2018</v>
      </c>
      <c r="N77" s="3">
        <f>VLOOKUP(K77,'Dados Veiculos'!$A$1:$E$136,4,0)</f>
        <v>6815123</v>
      </c>
      <c r="O77" s="3" t="str">
        <f>VLOOKUP(K77,'Dados Veiculos'!$A$1:$E$136,5,0)</f>
        <v>0091723</v>
      </c>
      <c r="P77" s="3">
        <v>261</v>
      </c>
      <c r="Q77" s="3" t="s">
        <v>23</v>
      </c>
      <c r="R77" s="3" t="s">
        <v>23</v>
      </c>
      <c r="S77" s="3">
        <v>1225</v>
      </c>
      <c r="T77" s="3">
        <v>270</v>
      </c>
      <c r="V77" s="14" t="s">
        <v>23</v>
      </c>
      <c r="W77" s="3">
        <v>14</v>
      </c>
      <c r="X77" s="3">
        <v>0</v>
      </c>
      <c r="Y77" s="3">
        <v>15.13</v>
      </c>
      <c r="Z77" s="16">
        <v>100</v>
      </c>
      <c r="AA77" s="13" t="s">
        <v>23</v>
      </c>
      <c r="AB77" s="3">
        <v>2</v>
      </c>
      <c r="AC77" s="3">
        <v>8</v>
      </c>
    </row>
    <row r="78" spans="1:29" x14ac:dyDescent="0.25">
      <c r="A78" s="3">
        <v>152</v>
      </c>
      <c r="B78" s="3" t="s">
        <v>770</v>
      </c>
      <c r="C78" s="3" t="s">
        <v>180</v>
      </c>
      <c r="D78" s="3" t="s">
        <v>27</v>
      </c>
      <c r="E78" s="3">
        <v>6</v>
      </c>
      <c r="F78" s="3">
        <v>36292850749</v>
      </c>
      <c r="G78" s="3">
        <v>201</v>
      </c>
      <c r="H78" s="10" t="s">
        <v>532</v>
      </c>
      <c r="I78" s="3" t="s">
        <v>22</v>
      </c>
      <c r="J78" s="3">
        <v>210</v>
      </c>
      <c r="K78" s="3" t="s">
        <v>312</v>
      </c>
      <c r="L78" s="3" t="str">
        <f>VLOOKUP(K78,'Dados Veiculos'!$A$1:$E$136,2,0)</f>
        <v>IRV7279</v>
      </c>
      <c r="M78" s="3">
        <f>VLOOKUP(K78,'Dados Veiculos'!$A$1:$E$136,3,0)</f>
        <v>2010</v>
      </c>
      <c r="N78" s="3">
        <f>VLOOKUP(K78,'Dados Veiculos'!$A$1:$E$136,4,0)</f>
        <v>9010075</v>
      </c>
      <c r="O78" s="3" t="str">
        <f>VLOOKUP(K78,'Dados Veiculos'!$A$1:$E$136,5,0)</f>
        <v>0100315</v>
      </c>
      <c r="P78" s="3">
        <v>261</v>
      </c>
      <c r="Q78" s="3" t="s">
        <v>23</v>
      </c>
      <c r="R78" s="3" t="s">
        <v>23</v>
      </c>
      <c r="S78" s="3">
        <v>1227</v>
      </c>
      <c r="T78" s="3">
        <v>272</v>
      </c>
      <c r="V78" s="14" t="s">
        <v>23</v>
      </c>
      <c r="W78" s="3">
        <v>12</v>
      </c>
      <c r="X78" s="3">
        <v>0</v>
      </c>
      <c r="Y78" s="3">
        <v>14.76</v>
      </c>
      <c r="Z78" s="16">
        <v>100</v>
      </c>
      <c r="AA78" s="13" t="s">
        <v>23</v>
      </c>
      <c r="AB78" s="3">
        <v>1</v>
      </c>
      <c r="AC78" s="3">
        <v>10</v>
      </c>
    </row>
    <row r="79" spans="1:29" x14ac:dyDescent="0.25">
      <c r="A79" s="3">
        <v>153</v>
      </c>
      <c r="B79" s="3" t="s">
        <v>770</v>
      </c>
      <c r="C79" s="3" t="s">
        <v>181</v>
      </c>
      <c r="D79" s="3" t="s">
        <v>27</v>
      </c>
      <c r="E79" s="3">
        <v>6</v>
      </c>
      <c r="F79" s="6">
        <v>83021881000235</v>
      </c>
      <c r="G79" s="3">
        <v>202</v>
      </c>
      <c r="H79" s="10" t="s">
        <v>533</v>
      </c>
      <c r="I79" s="3">
        <v>69062250904</v>
      </c>
      <c r="J79" s="3">
        <v>214</v>
      </c>
      <c r="K79" s="3" t="s">
        <v>226</v>
      </c>
      <c r="L79" s="3" t="str">
        <f>VLOOKUP(K79,'Dados Veiculos'!$A$1:$E$136,2,0)</f>
        <v>AXX4493</v>
      </c>
      <c r="M79" s="3">
        <f>VLOOKUP(K79,'Dados Veiculos'!$A$1:$E$136,3,0)</f>
        <v>2014</v>
      </c>
      <c r="N79" s="3">
        <f>VLOOKUP(K79,'Dados Veiculos'!$A$1:$E$136,4,0)</f>
        <v>52802556</v>
      </c>
      <c r="O79" s="3" t="str">
        <f>VLOOKUP(K79,'Dados Veiculos'!$A$1:$E$136,5,0)</f>
        <v>0290882</v>
      </c>
      <c r="P79" s="3">
        <v>260</v>
      </c>
      <c r="Q79" s="3" t="s">
        <v>23</v>
      </c>
      <c r="R79" s="3" t="s">
        <v>23</v>
      </c>
      <c r="S79" s="3">
        <v>1226</v>
      </c>
      <c r="T79" s="3">
        <v>272</v>
      </c>
      <c r="V79" s="14" t="s">
        <v>23</v>
      </c>
      <c r="W79" s="3">
        <v>11</v>
      </c>
      <c r="X79" s="3">
        <v>0</v>
      </c>
      <c r="Y79" s="3">
        <v>21.5</v>
      </c>
      <c r="Z79" s="16">
        <v>100</v>
      </c>
      <c r="AA79" s="13" t="s">
        <v>23</v>
      </c>
      <c r="AB79" s="3">
        <v>2</v>
      </c>
      <c r="AC79" s="3">
        <v>9</v>
      </c>
    </row>
    <row r="80" spans="1:29" x14ac:dyDescent="0.25">
      <c r="A80" s="14">
        <v>157</v>
      </c>
      <c r="B80" s="24" t="s">
        <v>769</v>
      </c>
      <c r="C80" s="14" t="s">
        <v>185</v>
      </c>
      <c r="D80" s="14" t="s">
        <v>27</v>
      </c>
      <c r="E80" s="14">
        <v>0</v>
      </c>
      <c r="F80" s="14">
        <v>11782587934</v>
      </c>
      <c r="G80" s="14">
        <v>202</v>
      </c>
      <c r="H80" s="17" t="s">
        <v>534</v>
      </c>
      <c r="I80" s="14">
        <v>68880502700</v>
      </c>
      <c r="J80" s="14">
        <v>213</v>
      </c>
      <c r="K80" s="14" t="s">
        <v>205</v>
      </c>
      <c r="L80" s="14" t="e">
        <f>VLOOKUP(K80,'Dados Veiculos'!$A$1:$E$136,2,0)</f>
        <v>#N/A</v>
      </c>
      <c r="M80" s="14" t="e">
        <f>VLOOKUP(K80,'Dados Veiculos'!$A$1:$E$136,3,0)</f>
        <v>#N/A</v>
      </c>
      <c r="N80" s="14" t="e">
        <f>VLOOKUP(K80,'Dados Veiculos'!$A$1:$E$136,4,0)</f>
        <v>#N/A</v>
      </c>
      <c r="O80" s="14" t="e">
        <f>VLOOKUP(K80,'Dados Veiculos'!$A$1:$E$136,5,0)</f>
        <v>#N/A</v>
      </c>
      <c r="P80" s="14">
        <v>260</v>
      </c>
      <c r="Q80" s="14" t="s">
        <v>23</v>
      </c>
      <c r="R80" s="14" t="s">
        <v>23</v>
      </c>
      <c r="S80" s="14">
        <v>1225</v>
      </c>
      <c r="T80" s="14">
        <v>270</v>
      </c>
      <c r="U80" s="7"/>
      <c r="V80" s="14" t="s">
        <v>23</v>
      </c>
      <c r="W80" s="3">
        <v>0</v>
      </c>
      <c r="X80" s="3">
        <v>30</v>
      </c>
      <c r="Y80" s="3">
        <v>27</v>
      </c>
      <c r="Z80" s="16">
        <v>100</v>
      </c>
      <c r="AA80" s="13" t="s">
        <v>23</v>
      </c>
      <c r="AB80" s="3">
        <v>2</v>
      </c>
      <c r="AC80" s="3">
        <v>2</v>
      </c>
    </row>
    <row r="81" spans="1:29" x14ac:dyDescent="0.25">
      <c r="A81" s="14">
        <v>158</v>
      </c>
      <c r="B81" s="24" t="s">
        <v>769</v>
      </c>
      <c r="C81" s="14" t="s">
        <v>186</v>
      </c>
      <c r="D81" s="14" t="s">
        <v>26</v>
      </c>
      <c r="E81" s="14">
        <v>6</v>
      </c>
      <c r="F81" s="14">
        <v>12297298790</v>
      </c>
      <c r="G81" s="14">
        <v>202</v>
      </c>
      <c r="H81" s="17" t="s">
        <v>535</v>
      </c>
      <c r="I81" s="14" t="s">
        <v>22</v>
      </c>
      <c r="J81" s="14">
        <v>213</v>
      </c>
      <c r="K81" s="14" t="s">
        <v>314</v>
      </c>
      <c r="L81" s="14" t="e">
        <f>VLOOKUP(K81,'Dados Veiculos'!$A$1:$E$136,2,0)</f>
        <v>#N/A</v>
      </c>
      <c r="M81" s="14" t="e">
        <f>VLOOKUP(K81,'Dados Veiculos'!$A$1:$E$136,3,0)</f>
        <v>#N/A</v>
      </c>
      <c r="N81" s="14" t="e">
        <f>VLOOKUP(K81,'Dados Veiculos'!$A$1:$E$136,4,0)</f>
        <v>#N/A</v>
      </c>
      <c r="O81" s="14" t="e">
        <f>VLOOKUP(K81,'Dados Veiculos'!$A$1:$E$136,5,0)</f>
        <v>#N/A</v>
      </c>
      <c r="P81" s="14">
        <v>260</v>
      </c>
      <c r="Q81" s="14" t="s">
        <v>23</v>
      </c>
      <c r="R81" s="14" t="s">
        <v>23</v>
      </c>
      <c r="S81" s="14">
        <v>1227</v>
      </c>
      <c r="T81" s="14">
        <v>271</v>
      </c>
      <c r="U81" s="7"/>
      <c r="V81" s="14" t="s">
        <v>22</v>
      </c>
      <c r="W81" s="3">
        <v>3</v>
      </c>
      <c r="X81" s="3">
        <v>0</v>
      </c>
      <c r="Y81" s="3">
        <v>13</v>
      </c>
      <c r="Z81" s="16">
        <v>100</v>
      </c>
      <c r="AA81" s="13" t="s">
        <v>23</v>
      </c>
      <c r="AB81" s="3">
        <v>1</v>
      </c>
      <c r="AC81" s="3">
        <v>1</v>
      </c>
    </row>
    <row r="82" spans="1:29" x14ac:dyDescent="0.25">
      <c r="A82" s="3">
        <v>162</v>
      </c>
      <c r="B82" s="3" t="s">
        <v>770</v>
      </c>
      <c r="C82" s="3" t="s">
        <v>190</v>
      </c>
      <c r="D82" s="3" t="s">
        <v>26</v>
      </c>
      <c r="E82" s="3">
        <v>8</v>
      </c>
      <c r="F82" s="3">
        <v>10515580775</v>
      </c>
      <c r="G82" s="3">
        <v>201</v>
      </c>
      <c r="H82" s="10" t="s">
        <v>537</v>
      </c>
      <c r="I82" s="3" t="s">
        <v>22</v>
      </c>
      <c r="J82" s="3">
        <v>212</v>
      </c>
      <c r="K82" s="3" t="s">
        <v>317</v>
      </c>
      <c r="L82" s="3" t="str">
        <f>VLOOKUP(K82,'Dados Veiculos'!$A$1:$E$136,2,0)</f>
        <v>EBF0618</v>
      </c>
      <c r="M82" s="3">
        <f>VLOOKUP(K82,'Dados Veiculos'!$A$1:$E$136,3,0)</f>
        <v>2008</v>
      </c>
      <c r="N82" s="3">
        <f>VLOOKUP(K82,'Dados Veiculos'!$A$1:$E$136,4,0)</f>
        <v>9010063</v>
      </c>
      <c r="O82" s="3" t="str">
        <f>VLOOKUP(K82,'Dados Veiculos'!$A$1:$E$136,5,0)</f>
        <v>0100250</v>
      </c>
      <c r="P82" s="3">
        <v>261</v>
      </c>
      <c r="Q82" s="3" t="s">
        <v>23</v>
      </c>
      <c r="R82" s="3" t="s">
        <v>23</v>
      </c>
      <c r="S82" s="3">
        <v>1229</v>
      </c>
      <c r="T82" s="3">
        <v>272</v>
      </c>
      <c r="V82" s="14" t="s">
        <v>23</v>
      </c>
      <c r="W82" s="3">
        <v>8</v>
      </c>
      <c r="X82" s="3">
        <v>0</v>
      </c>
      <c r="Y82" s="3">
        <v>13.58</v>
      </c>
      <c r="Z82" s="16">
        <v>100</v>
      </c>
      <c r="AA82" s="13" t="s">
        <v>23</v>
      </c>
      <c r="AB82" s="3">
        <v>2</v>
      </c>
      <c r="AC82" s="3">
        <v>7</v>
      </c>
    </row>
    <row r="83" spans="1:29" x14ac:dyDescent="0.25">
      <c r="A83" s="3">
        <v>166</v>
      </c>
      <c r="B83" s="3" t="s">
        <v>770</v>
      </c>
      <c r="C83" s="3" t="s">
        <v>194</v>
      </c>
      <c r="D83" s="3" t="s">
        <v>27</v>
      </c>
      <c r="E83" s="3">
        <v>7</v>
      </c>
      <c r="F83" s="3">
        <v>3474639404</v>
      </c>
      <c r="G83" s="3">
        <v>201</v>
      </c>
      <c r="H83" s="10" t="s">
        <v>538</v>
      </c>
      <c r="I83" s="3" t="s">
        <v>201</v>
      </c>
      <c r="J83" s="3">
        <v>212</v>
      </c>
      <c r="K83" s="3" t="s">
        <v>260</v>
      </c>
      <c r="L83" s="3" t="str">
        <f>VLOOKUP(K83,'Dados Veiculos'!$A$1:$E$136,2,0)</f>
        <v>IVA0551</v>
      </c>
      <c r="M83" s="3">
        <f>VLOOKUP(K83,'Dados Veiculos'!$A$1:$E$136,3,0)</f>
        <v>2014</v>
      </c>
      <c r="N83" s="3">
        <f>VLOOKUP(K83,'Dados Veiculos'!$A$1:$E$136,4,0)</f>
        <v>17806712</v>
      </c>
      <c r="O83" s="3" t="str">
        <f>VLOOKUP(K83,'Dados Veiculos'!$A$1:$E$136,5,0)</f>
        <v>0044440</v>
      </c>
      <c r="P83" s="3">
        <v>261</v>
      </c>
      <c r="Q83" s="3" t="s">
        <v>23</v>
      </c>
      <c r="R83" s="8">
        <v>5000</v>
      </c>
      <c r="S83" s="3">
        <v>1225</v>
      </c>
      <c r="T83" s="3">
        <v>272</v>
      </c>
      <c r="V83" s="14" t="s">
        <v>23</v>
      </c>
      <c r="W83" s="3">
        <v>5</v>
      </c>
      <c r="X83" s="3">
        <v>0</v>
      </c>
      <c r="Y83" s="3">
        <v>15.12</v>
      </c>
      <c r="Z83" s="16">
        <v>100</v>
      </c>
      <c r="AA83" s="13" t="s">
        <v>200</v>
      </c>
      <c r="AB83" s="3">
        <v>2</v>
      </c>
      <c r="AC83" s="3">
        <v>5</v>
      </c>
    </row>
    <row r="84" spans="1:29" x14ac:dyDescent="0.25">
      <c r="A84" s="3">
        <v>168</v>
      </c>
      <c r="B84" s="3" t="s">
        <v>770</v>
      </c>
      <c r="C84" s="3" t="s">
        <v>196</v>
      </c>
      <c r="D84" s="3" t="s">
        <v>26</v>
      </c>
      <c r="E84" s="3">
        <v>1</v>
      </c>
      <c r="F84" s="3">
        <v>37970547850</v>
      </c>
      <c r="G84" s="3">
        <v>202</v>
      </c>
      <c r="H84" s="10" t="s">
        <v>539</v>
      </c>
      <c r="I84" s="3" t="s">
        <v>22</v>
      </c>
      <c r="J84" s="3">
        <v>213</v>
      </c>
      <c r="K84" s="3" t="s">
        <v>251</v>
      </c>
      <c r="L84" s="3" t="str">
        <f>VLOOKUP(K84,'Dados Veiculos'!$A$1:$E$136,2,0)</f>
        <v>PGE0404</v>
      </c>
      <c r="M84" s="3">
        <f>VLOOKUP(K84,'Dados Veiculos'!$A$1:$E$136,3,0)</f>
        <v>2013</v>
      </c>
      <c r="N84" s="3">
        <f>VLOOKUP(K84,'Dados Veiculos'!$A$1:$E$136,4,0)</f>
        <v>16803645</v>
      </c>
      <c r="O84" s="3" t="str">
        <f>VLOOKUP(K84,'Dados Veiculos'!$A$1:$E$136,5,0)</f>
        <v>0033766</v>
      </c>
      <c r="P84" s="3">
        <v>260</v>
      </c>
      <c r="Q84" s="3" t="s">
        <v>23</v>
      </c>
      <c r="R84" s="8">
        <v>3000</v>
      </c>
      <c r="S84" s="3">
        <v>1225</v>
      </c>
      <c r="T84" s="3">
        <v>272</v>
      </c>
      <c r="V84" s="14" t="s">
        <v>23</v>
      </c>
      <c r="W84" s="3">
        <v>3</v>
      </c>
      <c r="X84" s="3">
        <v>0</v>
      </c>
      <c r="Y84" s="3">
        <v>26.26</v>
      </c>
      <c r="Z84" s="16">
        <v>105</v>
      </c>
      <c r="AA84" s="13" t="s">
        <v>23</v>
      </c>
      <c r="AB84" s="3">
        <v>2</v>
      </c>
      <c r="AC84" s="3">
        <v>4</v>
      </c>
    </row>
    <row r="85" spans="1:29" x14ac:dyDescent="0.25">
      <c r="A85" s="3">
        <v>169</v>
      </c>
      <c r="B85" s="3" t="s">
        <v>770</v>
      </c>
      <c r="C85" s="3" t="s">
        <v>197</v>
      </c>
      <c r="D85" s="3" t="s">
        <v>26</v>
      </c>
      <c r="E85" s="3">
        <v>7</v>
      </c>
      <c r="F85" s="3">
        <v>26147742787</v>
      </c>
      <c r="G85" s="3">
        <v>202</v>
      </c>
      <c r="H85" s="10" t="s">
        <v>540</v>
      </c>
      <c r="I85" s="3" t="s">
        <v>22</v>
      </c>
      <c r="J85" s="3">
        <v>210</v>
      </c>
      <c r="K85" s="3" t="s">
        <v>252</v>
      </c>
      <c r="L85" s="3" t="str">
        <f>VLOOKUP(K85,'Dados Veiculos'!$A$1:$E$136,2,0)</f>
        <v>FIA7227</v>
      </c>
      <c r="M85" s="3">
        <f>VLOOKUP(K85,'Dados Veiculos'!$A$1:$E$136,3,0)</f>
        <v>2012</v>
      </c>
      <c r="N85" s="3">
        <f>VLOOKUP(K85,'Dados Veiculos'!$A$1:$E$136,4,0)</f>
        <v>15062156</v>
      </c>
      <c r="O85" s="3" t="str">
        <f>VLOOKUP(K85,'Dados Veiculos'!$A$1:$E$136,5,0)</f>
        <v>0013587</v>
      </c>
      <c r="P85" s="3">
        <v>260</v>
      </c>
      <c r="Q85" s="3" t="s">
        <v>23</v>
      </c>
      <c r="R85" s="3" t="s">
        <v>23</v>
      </c>
      <c r="S85" s="3">
        <v>1226</v>
      </c>
      <c r="T85" s="3">
        <v>271</v>
      </c>
      <c r="V85" s="14" t="s">
        <v>23</v>
      </c>
      <c r="W85" s="3">
        <v>2</v>
      </c>
      <c r="X85" s="3">
        <v>0</v>
      </c>
      <c r="Y85" s="3">
        <v>27.3</v>
      </c>
      <c r="Z85" s="16">
        <v>90</v>
      </c>
      <c r="AA85" s="13" t="s">
        <v>23</v>
      </c>
      <c r="AB85" s="3">
        <v>1</v>
      </c>
      <c r="AC85" s="3">
        <v>10</v>
      </c>
    </row>
    <row r="86" spans="1:29" x14ac:dyDescent="0.25">
      <c r="A86" s="3">
        <v>170</v>
      </c>
      <c r="B86" s="3" t="s">
        <v>770</v>
      </c>
      <c r="C86" s="3" t="s">
        <v>198</v>
      </c>
      <c r="D86" s="3" t="s">
        <v>27</v>
      </c>
      <c r="E86" s="3">
        <v>8</v>
      </c>
      <c r="F86" s="3">
        <v>16740560870</v>
      </c>
      <c r="G86" s="3">
        <v>202</v>
      </c>
      <c r="H86" s="10" t="s">
        <v>541</v>
      </c>
      <c r="I86" s="3" t="s">
        <v>22</v>
      </c>
      <c r="J86" s="3">
        <v>214</v>
      </c>
      <c r="K86" s="3" t="s">
        <v>253</v>
      </c>
      <c r="L86" s="3" t="str">
        <f>VLOOKUP(K86,'Dados Veiculos'!$A$1:$E$136,2,0)</f>
        <v>AYN2223</v>
      </c>
      <c r="M86" s="3">
        <f>VLOOKUP(K86,'Dados Veiculos'!$A$1:$E$136,3,0)</f>
        <v>2014</v>
      </c>
      <c r="N86" s="3">
        <f>VLOOKUP(K86,'Dados Veiculos'!$A$1:$E$136,4,0)</f>
        <v>16803645</v>
      </c>
      <c r="O86" s="3" t="str">
        <f>VLOOKUP(K86,'Dados Veiculos'!$A$1:$E$136,5,0)</f>
        <v>0033766</v>
      </c>
      <c r="P86" s="3">
        <v>261</v>
      </c>
      <c r="Q86" s="3" t="s">
        <v>23</v>
      </c>
      <c r="R86" s="3" t="s">
        <v>200</v>
      </c>
      <c r="S86" s="3">
        <v>1225</v>
      </c>
      <c r="T86" s="3">
        <v>272</v>
      </c>
      <c r="V86" s="14" t="s">
        <v>23</v>
      </c>
      <c r="W86" s="3">
        <v>1</v>
      </c>
      <c r="X86" s="3">
        <v>0</v>
      </c>
      <c r="Y86" s="3">
        <v>29.9</v>
      </c>
      <c r="Z86" s="16">
        <v>100</v>
      </c>
      <c r="AA86" s="13" t="s">
        <v>23</v>
      </c>
      <c r="AB86" s="3">
        <v>2</v>
      </c>
      <c r="AC86" s="3">
        <v>9</v>
      </c>
    </row>
  </sheetData>
  <autoFilter ref="A1:AC86" xr:uid="{00000000-0009-0000-0000-000003000000}"/>
  <dataValidations count="2">
    <dataValidation type="list" allowBlank="1" showInputMessage="1" showErrorMessage="1" sqref="D2:D86" xr:uid="{00000000-0002-0000-0300-000000000000}">
      <formula1>#REF!</formula1>
    </dataValidation>
    <dataValidation type="list" allowBlank="1" showInputMessage="1" showErrorMessage="1" sqref="E2:E86 AB2:AC86 Z2:Z86 V2:W86 S2:T86 P2:Q86 J2:J86 G2:G86" xr:uid="{00000000-0002-0000-0300-000001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6"/>
  <sheetViews>
    <sheetView topLeftCell="A87" workbookViewId="0">
      <selection activeCell="I101" sqref="I101"/>
    </sheetView>
  </sheetViews>
  <sheetFormatPr defaultRowHeight="15" x14ac:dyDescent="0.25"/>
  <cols>
    <col min="1" max="1" width="21.7109375" bestFit="1" customWidth="1"/>
    <col min="2" max="2" width="9.7109375" bestFit="1" customWidth="1"/>
    <col min="3" max="3" width="5" bestFit="1" customWidth="1"/>
    <col min="4" max="4" width="14.42578125" bestFit="1" customWidth="1"/>
  </cols>
  <sheetData>
    <row r="1" spans="1:5" x14ac:dyDescent="0.25">
      <c r="A1" s="19" t="s">
        <v>7</v>
      </c>
      <c r="B1" s="19" t="s">
        <v>662</v>
      </c>
      <c r="C1" s="19" t="s">
        <v>663</v>
      </c>
      <c r="D1" s="19" t="s">
        <v>664</v>
      </c>
      <c r="E1" s="19" t="s">
        <v>665</v>
      </c>
    </row>
    <row r="2" spans="1:5" x14ac:dyDescent="0.25">
      <c r="A2" t="s">
        <v>317</v>
      </c>
      <c r="B2" t="s">
        <v>559</v>
      </c>
      <c r="C2">
        <v>2008</v>
      </c>
      <c r="D2">
        <v>9010063</v>
      </c>
      <c r="E2" s="18" t="s">
        <v>666</v>
      </c>
    </row>
    <row r="3" spans="1:5" x14ac:dyDescent="0.25">
      <c r="A3" t="s">
        <v>313</v>
      </c>
      <c r="B3" t="s">
        <v>560</v>
      </c>
      <c r="C3">
        <v>2007</v>
      </c>
      <c r="D3">
        <v>9010063</v>
      </c>
      <c r="E3" s="18" t="s">
        <v>666</v>
      </c>
    </row>
    <row r="4" spans="1:5" x14ac:dyDescent="0.25">
      <c r="A4" t="s">
        <v>315</v>
      </c>
      <c r="B4" t="s">
        <v>561</v>
      </c>
      <c r="C4">
        <v>2012</v>
      </c>
      <c r="D4">
        <v>9800367</v>
      </c>
      <c r="E4" s="18" t="s">
        <v>667</v>
      </c>
    </row>
    <row r="5" spans="1:5" x14ac:dyDescent="0.25">
      <c r="A5" t="s">
        <v>312</v>
      </c>
      <c r="B5" t="s">
        <v>562</v>
      </c>
      <c r="C5">
        <v>2010</v>
      </c>
      <c r="D5">
        <v>9010075</v>
      </c>
      <c r="E5" s="18" t="s">
        <v>668</v>
      </c>
    </row>
    <row r="6" spans="1:5" x14ac:dyDescent="0.25">
      <c r="A6" t="s">
        <v>316</v>
      </c>
      <c r="B6" t="s">
        <v>563</v>
      </c>
      <c r="C6">
        <v>2010</v>
      </c>
      <c r="D6">
        <v>9010075</v>
      </c>
      <c r="E6" s="18" t="s">
        <v>668</v>
      </c>
    </row>
    <row r="7" spans="1:5" x14ac:dyDescent="0.25">
      <c r="A7" t="s">
        <v>249</v>
      </c>
      <c r="B7" t="s">
        <v>565</v>
      </c>
      <c r="C7">
        <v>2013</v>
      </c>
      <c r="D7">
        <v>15062120</v>
      </c>
      <c r="E7" s="18" t="s">
        <v>669</v>
      </c>
    </row>
    <row r="8" spans="1:5" x14ac:dyDescent="0.25">
      <c r="A8" t="s">
        <v>248</v>
      </c>
      <c r="B8" t="s">
        <v>566</v>
      </c>
      <c r="C8">
        <v>2012</v>
      </c>
      <c r="D8">
        <v>15062120</v>
      </c>
      <c r="E8" s="18" t="s">
        <v>669</v>
      </c>
    </row>
    <row r="9" spans="1:5" x14ac:dyDescent="0.25">
      <c r="A9" t="s">
        <v>252</v>
      </c>
      <c r="B9" t="s">
        <v>567</v>
      </c>
      <c r="C9">
        <v>2012</v>
      </c>
      <c r="D9">
        <v>15062156</v>
      </c>
      <c r="E9" s="18" t="s">
        <v>670</v>
      </c>
    </row>
    <row r="10" spans="1:5" x14ac:dyDescent="0.25">
      <c r="A10" t="s">
        <v>250</v>
      </c>
      <c r="B10" t="s">
        <v>564</v>
      </c>
      <c r="C10">
        <v>2011</v>
      </c>
      <c r="D10">
        <v>19052108</v>
      </c>
      <c r="E10" s="18" t="s">
        <v>671</v>
      </c>
    </row>
    <row r="11" spans="1:5" x14ac:dyDescent="0.25">
      <c r="A11" t="s">
        <v>253</v>
      </c>
      <c r="B11" t="s">
        <v>570</v>
      </c>
      <c r="C11">
        <v>2014</v>
      </c>
      <c r="D11">
        <v>16803645</v>
      </c>
      <c r="E11" s="18" t="s">
        <v>672</v>
      </c>
    </row>
    <row r="12" spans="1:5" x14ac:dyDescent="0.25">
      <c r="A12" t="s">
        <v>251</v>
      </c>
      <c r="B12" t="s">
        <v>571</v>
      </c>
      <c r="C12">
        <v>2013</v>
      </c>
      <c r="D12">
        <v>16803645</v>
      </c>
      <c r="E12" s="18" t="s">
        <v>672</v>
      </c>
    </row>
    <row r="13" spans="1:5" x14ac:dyDescent="0.25">
      <c r="A13" t="s">
        <v>261</v>
      </c>
      <c r="B13" t="s">
        <v>572</v>
      </c>
      <c r="C13">
        <v>2014</v>
      </c>
      <c r="D13">
        <v>16804101</v>
      </c>
      <c r="E13" s="18" t="s">
        <v>673</v>
      </c>
    </row>
    <row r="14" spans="1:5" x14ac:dyDescent="0.25">
      <c r="A14" t="s">
        <v>273</v>
      </c>
      <c r="B14" t="s">
        <v>573</v>
      </c>
      <c r="C14">
        <v>2017</v>
      </c>
      <c r="D14">
        <v>16806489</v>
      </c>
      <c r="E14" s="18" t="s">
        <v>674</v>
      </c>
    </row>
    <row r="15" spans="1:5" x14ac:dyDescent="0.25">
      <c r="A15" t="s">
        <v>279</v>
      </c>
      <c r="B15" t="s">
        <v>574</v>
      </c>
      <c r="C15">
        <v>2014</v>
      </c>
      <c r="D15">
        <v>16806489</v>
      </c>
      <c r="E15" s="18" t="s">
        <v>674</v>
      </c>
    </row>
    <row r="16" spans="1:5" x14ac:dyDescent="0.25">
      <c r="A16" t="s">
        <v>285</v>
      </c>
      <c r="B16" t="s">
        <v>575</v>
      </c>
      <c r="C16">
        <v>2014</v>
      </c>
      <c r="D16">
        <v>16806489</v>
      </c>
      <c r="E16" s="18" t="s">
        <v>674</v>
      </c>
    </row>
    <row r="17" spans="1:5" x14ac:dyDescent="0.25">
      <c r="A17" t="s">
        <v>247</v>
      </c>
      <c r="B17" t="s">
        <v>568</v>
      </c>
      <c r="C17">
        <v>2011</v>
      </c>
      <c r="D17">
        <v>16167016</v>
      </c>
      <c r="E17" s="18" t="s">
        <v>675</v>
      </c>
    </row>
    <row r="18" spans="1:5" x14ac:dyDescent="0.25">
      <c r="A18" t="s">
        <v>259</v>
      </c>
      <c r="B18" t="s">
        <v>569</v>
      </c>
      <c r="C18">
        <v>2017</v>
      </c>
      <c r="D18">
        <v>16167247</v>
      </c>
      <c r="E18" s="18" t="s">
        <v>676</v>
      </c>
    </row>
    <row r="19" spans="1:5" x14ac:dyDescent="0.25">
      <c r="A19" t="s">
        <v>338</v>
      </c>
      <c r="B19" t="s">
        <v>577</v>
      </c>
      <c r="C19">
        <v>2017</v>
      </c>
      <c r="D19">
        <v>17129163</v>
      </c>
      <c r="E19" s="18" t="s">
        <v>677</v>
      </c>
    </row>
    <row r="20" spans="1:5" x14ac:dyDescent="0.25">
      <c r="A20" t="s">
        <v>267</v>
      </c>
      <c r="B20" t="s">
        <v>578</v>
      </c>
      <c r="C20">
        <v>2017</v>
      </c>
      <c r="D20">
        <v>17129140</v>
      </c>
      <c r="E20" s="18" t="s">
        <v>678</v>
      </c>
    </row>
    <row r="21" spans="1:5" x14ac:dyDescent="0.25">
      <c r="A21" t="s">
        <v>288</v>
      </c>
      <c r="B21" t="s">
        <v>579</v>
      </c>
      <c r="C21">
        <v>2017</v>
      </c>
      <c r="D21">
        <v>17129140</v>
      </c>
      <c r="E21" s="18" t="s">
        <v>678</v>
      </c>
    </row>
    <row r="22" spans="1:5" x14ac:dyDescent="0.25">
      <c r="A22" t="s">
        <v>258</v>
      </c>
      <c r="B22" t="s">
        <v>576</v>
      </c>
      <c r="C22">
        <v>2018</v>
      </c>
      <c r="D22">
        <v>17129187</v>
      </c>
      <c r="E22" s="18" t="s">
        <v>679</v>
      </c>
    </row>
    <row r="23" spans="1:5" x14ac:dyDescent="0.25">
      <c r="A23" t="s">
        <v>260</v>
      </c>
      <c r="B23" t="s">
        <v>581</v>
      </c>
      <c r="C23">
        <v>2014</v>
      </c>
      <c r="D23">
        <v>17806712</v>
      </c>
      <c r="E23" s="18" t="s">
        <v>680</v>
      </c>
    </row>
    <row r="24" spans="1:5" x14ac:dyDescent="0.25">
      <c r="A24" t="s">
        <v>243</v>
      </c>
      <c r="B24" t="s">
        <v>580</v>
      </c>
      <c r="C24">
        <v>2015</v>
      </c>
      <c r="D24">
        <v>17806712</v>
      </c>
      <c r="E24" s="18" t="s">
        <v>680</v>
      </c>
    </row>
    <row r="25" spans="1:5" x14ac:dyDescent="0.25">
      <c r="A25" t="s">
        <v>286</v>
      </c>
      <c r="B25" t="s">
        <v>582</v>
      </c>
      <c r="C25">
        <v>2017</v>
      </c>
      <c r="D25">
        <v>17129140</v>
      </c>
      <c r="E25" s="18" t="s">
        <v>678</v>
      </c>
    </row>
    <row r="26" spans="1:5" x14ac:dyDescent="0.25">
      <c r="A26" t="s">
        <v>245</v>
      </c>
      <c r="B26" t="s">
        <v>583</v>
      </c>
      <c r="C26">
        <v>2017</v>
      </c>
      <c r="D26">
        <v>17129140</v>
      </c>
      <c r="E26" s="18" t="s">
        <v>678</v>
      </c>
    </row>
    <row r="27" spans="1:5" x14ac:dyDescent="0.25">
      <c r="A27" t="s">
        <v>225</v>
      </c>
      <c r="B27" t="s">
        <v>584</v>
      </c>
      <c r="C27">
        <v>2017</v>
      </c>
      <c r="D27">
        <v>27804601</v>
      </c>
      <c r="E27" s="18" t="s">
        <v>681</v>
      </c>
    </row>
    <row r="28" spans="1:5" x14ac:dyDescent="0.25">
      <c r="A28" t="s">
        <v>335</v>
      </c>
      <c r="B28" t="s">
        <v>585</v>
      </c>
      <c r="C28">
        <v>2019</v>
      </c>
      <c r="D28">
        <v>27804601</v>
      </c>
      <c r="E28" s="18" t="s">
        <v>681</v>
      </c>
    </row>
    <row r="29" spans="1:5" x14ac:dyDescent="0.25">
      <c r="A29" t="s">
        <v>334</v>
      </c>
      <c r="B29" t="s">
        <v>586</v>
      </c>
      <c r="C29">
        <v>2019</v>
      </c>
      <c r="D29">
        <v>27804601</v>
      </c>
      <c r="E29" s="18" t="s">
        <v>681</v>
      </c>
    </row>
    <row r="30" spans="1:5" x14ac:dyDescent="0.25">
      <c r="A30" t="s">
        <v>227</v>
      </c>
      <c r="B30" t="s">
        <v>587</v>
      </c>
      <c r="C30">
        <v>2010</v>
      </c>
      <c r="D30">
        <v>37013191</v>
      </c>
      <c r="E30" s="18" t="s">
        <v>682</v>
      </c>
    </row>
    <row r="31" spans="1:5" x14ac:dyDescent="0.25">
      <c r="A31" t="s">
        <v>333</v>
      </c>
      <c r="B31" t="s">
        <v>588</v>
      </c>
      <c r="C31">
        <v>2019</v>
      </c>
      <c r="D31">
        <v>37814634</v>
      </c>
      <c r="E31" s="18" t="s">
        <v>683</v>
      </c>
    </row>
    <row r="32" spans="1:5" x14ac:dyDescent="0.25">
      <c r="A32" t="s">
        <v>287</v>
      </c>
      <c r="B32" t="s">
        <v>589</v>
      </c>
      <c r="C32">
        <v>2017</v>
      </c>
      <c r="D32">
        <v>37815023</v>
      </c>
      <c r="E32" s="18" t="s">
        <v>684</v>
      </c>
    </row>
    <row r="33" spans="1:5" x14ac:dyDescent="0.25">
      <c r="A33" t="s">
        <v>268</v>
      </c>
      <c r="B33" t="s">
        <v>590</v>
      </c>
      <c r="C33">
        <v>2017</v>
      </c>
      <c r="D33">
        <v>37815023</v>
      </c>
      <c r="E33" s="18" t="s">
        <v>684</v>
      </c>
    </row>
    <row r="34" spans="1:5" x14ac:dyDescent="0.25">
      <c r="A34" t="s">
        <v>246</v>
      </c>
      <c r="B34" t="s">
        <v>591</v>
      </c>
      <c r="C34">
        <v>2017</v>
      </c>
      <c r="D34">
        <v>37815023</v>
      </c>
      <c r="E34" s="18" t="s">
        <v>684</v>
      </c>
    </row>
    <row r="35" spans="1:5" x14ac:dyDescent="0.25">
      <c r="A35" t="s">
        <v>265</v>
      </c>
      <c r="B35" t="s">
        <v>592</v>
      </c>
      <c r="C35">
        <v>2014</v>
      </c>
      <c r="D35">
        <v>51805112</v>
      </c>
      <c r="E35" s="18" t="s">
        <v>685</v>
      </c>
    </row>
    <row r="36" spans="1:5" x14ac:dyDescent="0.25">
      <c r="A36" t="s">
        <v>336</v>
      </c>
      <c r="B36" t="s">
        <v>593</v>
      </c>
      <c r="C36">
        <v>2019</v>
      </c>
      <c r="D36">
        <v>38812556</v>
      </c>
      <c r="E36" s="18" t="s">
        <v>686</v>
      </c>
    </row>
    <row r="37" spans="1:5" x14ac:dyDescent="0.25">
      <c r="A37" t="s">
        <v>272</v>
      </c>
      <c r="B37" t="s">
        <v>594</v>
      </c>
      <c r="C37">
        <v>2011</v>
      </c>
      <c r="D37">
        <v>17112011</v>
      </c>
      <c r="E37" s="18" t="s">
        <v>687</v>
      </c>
    </row>
    <row r="38" spans="1:5" x14ac:dyDescent="0.25">
      <c r="A38" t="s">
        <v>281</v>
      </c>
      <c r="B38" t="s">
        <v>644</v>
      </c>
      <c r="C38">
        <v>2015</v>
      </c>
      <c r="D38">
        <v>38808791</v>
      </c>
      <c r="E38" s="18" t="s">
        <v>688</v>
      </c>
    </row>
    <row r="39" spans="1:5" x14ac:dyDescent="0.25">
      <c r="A39" t="s">
        <v>222</v>
      </c>
      <c r="B39" t="s">
        <v>629</v>
      </c>
      <c r="C39">
        <v>2015</v>
      </c>
      <c r="D39">
        <v>19803812</v>
      </c>
      <c r="E39" s="18" t="s">
        <v>689</v>
      </c>
    </row>
    <row r="40" spans="1:5" x14ac:dyDescent="0.25">
      <c r="A40" t="s">
        <v>228</v>
      </c>
      <c r="B40" t="s">
        <v>630</v>
      </c>
      <c r="C40">
        <v>2018</v>
      </c>
      <c r="D40">
        <v>19815267</v>
      </c>
      <c r="E40" s="18" t="s">
        <v>690</v>
      </c>
    </row>
    <row r="41" spans="1:5" x14ac:dyDescent="0.25">
      <c r="A41" t="s">
        <v>262</v>
      </c>
      <c r="B41" t="s">
        <v>631</v>
      </c>
      <c r="C41">
        <v>2014</v>
      </c>
      <c r="D41">
        <v>19806801</v>
      </c>
      <c r="E41" s="18" t="s">
        <v>691</v>
      </c>
    </row>
    <row r="42" spans="1:5" x14ac:dyDescent="0.25">
      <c r="A42" t="s">
        <v>254</v>
      </c>
      <c r="B42" t="s">
        <v>632</v>
      </c>
      <c r="C42">
        <v>2018</v>
      </c>
      <c r="D42">
        <v>19102094</v>
      </c>
      <c r="E42" s="18" t="s">
        <v>692</v>
      </c>
    </row>
    <row r="43" spans="1:5" x14ac:dyDescent="0.25">
      <c r="A43" t="s">
        <v>351</v>
      </c>
      <c r="C43">
        <v>2019</v>
      </c>
      <c r="D43">
        <v>19808656</v>
      </c>
      <c r="E43" s="18" t="s">
        <v>693</v>
      </c>
    </row>
    <row r="44" spans="1:5" x14ac:dyDescent="0.25">
      <c r="A44" t="s">
        <v>221</v>
      </c>
      <c r="B44" t="s">
        <v>633</v>
      </c>
      <c r="C44">
        <v>2016</v>
      </c>
      <c r="D44">
        <v>19810967</v>
      </c>
      <c r="E44" s="18" t="s">
        <v>694</v>
      </c>
    </row>
    <row r="45" spans="1:5" x14ac:dyDescent="0.25">
      <c r="A45" t="s">
        <v>341</v>
      </c>
      <c r="B45" t="s">
        <v>634</v>
      </c>
      <c r="C45">
        <v>2018</v>
      </c>
      <c r="D45">
        <v>19810978</v>
      </c>
      <c r="E45" s="18" t="s">
        <v>695</v>
      </c>
    </row>
    <row r="46" spans="1:5" x14ac:dyDescent="0.25">
      <c r="A46" t="s">
        <v>223</v>
      </c>
      <c r="B46" t="s">
        <v>635</v>
      </c>
      <c r="C46">
        <v>2015</v>
      </c>
      <c r="D46">
        <v>36805501</v>
      </c>
      <c r="E46" s="18" t="s">
        <v>696</v>
      </c>
    </row>
    <row r="47" spans="1:5" x14ac:dyDescent="0.25">
      <c r="A47" t="s">
        <v>232</v>
      </c>
      <c r="B47" t="s">
        <v>639</v>
      </c>
      <c r="C47">
        <v>2015</v>
      </c>
      <c r="D47">
        <v>40809091</v>
      </c>
      <c r="E47" s="18" t="s">
        <v>697</v>
      </c>
    </row>
    <row r="48" spans="1:5" x14ac:dyDescent="0.25">
      <c r="A48" t="s">
        <v>235</v>
      </c>
      <c r="B48" t="s">
        <v>640</v>
      </c>
      <c r="C48">
        <v>2016</v>
      </c>
      <c r="D48">
        <v>40812991</v>
      </c>
      <c r="E48" s="18" t="s">
        <v>698</v>
      </c>
    </row>
    <row r="49" spans="1:5" x14ac:dyDescent="0.25">
      <c r="A49" t="s">
        <v>239</v>
      </c>
      <c r="B49" t="s">
        <v>641</v>
      </c>
      <c r="C49">
        <v>2016</v>
      </c>
      <c r="D49">
        <v>40802178</v>
      </c>
      <c r="E49" s="18" t="s">
        <v>699</v>
      </c>
    </row>
    <row r="50" spans="1:5" x14ac:dyDescent="0.25">
      <c r="A50" t="s">
        <v>330</v>
      </c>
      <c r="C50">
        <v>2020</v>
      </c>
      <c r="D50">
        <v>40043230</v>
      </c>
      <c r="E50" s="18" t="s">
        <v>700</v>
      </c>
    </row>
    <row r="51" spans="1:5" x14ac:dyDescent="0.25">
      <c r="A51" t="s">
        <v>324</v>
      </c>
      <c r="B51" t="s">
        <v>642</v>
      </c>
      <c r="C51">
        <v>2019</v>
      </c>
      <c r="D51">
        <v>40043137</v>
      </c>
      <c r="E51" s="18" t="s">
        <v>701</v>
      </c>
    </row>
    <row r="52" spans="1:5" x14ac:dyDescent="0.25">
      <c r="A52" t="s">
        <v>359</v>
      </c>
      <c r="B52" t="s">
        <v>643</v>
      </c>
      <c r="C52">
        <v>2020</v>
      </c>
      <c r="D52">
        <v>40812467</v>
      </c>
      <c r="E52" s="18" t="s">
        <v>702</v>
      </c>
    </row>
    <row r="53" spans="1:5" x14ac:dyDescent="0.25">
      <c r="A53" t="s">
        <v>331</v>
      </c>
      <c r="B53" t="s">
        <v>636</v>
      </c>
      <c r="C53">
        <v>2020</v>
      </c>
      <c r="D53">
        <v>40032723</v>
      </c>
      <c r="E53" s="18" t="s">
        <v>703</v>
      </c>
    </row>
    <row r="54" spans="1:5" x14ac:dyDescent="0.25">
      <c r="A54" t="s">
        <v>360</v>
      </c>
      <c r="C54">
        <v>2020</v>
      </c>
      <c r="D54">
        <v>40032747</v>
      </c>
      <c r="E54" s="18" t="s">
        <v>704</v>
      </c>
    </row>
    <row r="55" spans="1:5" x14ac:dyDescent="0.25">
      <c r="A55" t="s">
        <v>215</v>
      </c>
      <c r="B55" t="s">
        <v>637</v>
      </c>
      <c r="C55">
        <v>2017</v>
      </c>
      <c r="D55">
        <v>40032036</v>
      </c>
      <c r="E55" s="18" t="s">
        <v>705</v>
      </c>
    </row>
    <row r="56" spans="1:5" x14ac:dyDescent="0.25">
      <c r="A56" t="s">
        <v>237</v>
      </c>
      <c r="B56" t="s">
        <v>638</v>
      </c>
      <c r="C56">
        <v>2014</v>
      </c>
      <c r="D56">
        <v>40032115</v>
      </c>
      <c r="E56" s="18" t="s">
        <v>706</v>
      </c>
    </row>
    <row r="57" spans="1:5" x14ac:dyDescent="0.25">
      <c r="A57" t="s">
        <v>361</v>
      </c>
      <c r="C57">
        <v>2019</v>
      </c>
      <c r="D57">
        <v>37815023</v>
      </c>
      <c r="E57" s="18" t="s">
        <v>684</v>
      </c>
    </row>
    <row r="58" spans="1:5" x14ac:dyDescent="0.25">
      <c r="A58" t="s">
        <v>238</v>
      </c>
      <c r="B58" t="s">
        <v>645</v>
      </c>
      <c r="C58">
        <v>2016</v>
      </c>
      <c r="D58">
        <v>21807856</v>
      </c>
      <c r="E58" s="18" t="s">
        <v>707</v>
      </c>
    </row>
    <row r="59" spans="1:5" x14ac:dyDescent="0.25">
      <c r="A59" t="s">
        <v>255</v>
      </c>
      <c r="B59" t="s">
        <v>658</v>
      </c>
      <c r="C59">
        <v>2018</v>
      </c>
      <c r="D59">
        <v>15813191</v>
      </c>
      <c r="E59" s="18" t="s">
        <v>708</v>
      </c>
    </row>
    <row r="60" spans="1:5" x14ac:dyDescent="0.25">
      <c r="A60" t="s">
        <v>206</v>
      </c>
      <c r="B60" t="s">
        <v>659</v>
      </c>
      <c r="C60">
        <v>2019</v>
      </c>
      <c r="D60">
        <v>78815978</v>
      </c>
      <c r="E60" s="18" t="s">
        <v>709</v>
      </c>
    </row>
    <row r="61" spans="1:5" x14ac:dyDescent="0.25">
      <c r="A61" t="s">
        <v>274</v>
      </c>
      <c r="B61" t="s">
        <v>655</v>
      </c>
      <c r="C61">
        <v>2015</v>
      </c>
      <c r="D61">
        <v>6812712</v>
      </c>
      <c r="E61" s="18" t="s">
        <v>710</v>
      </c>
    </row>
    <row r="62" spans="1:5" x14ac:dyDescent="0.25">
      <c r="A62" t="s">
        <v>310</v>
      </c>
      <c r="B62" t="s">
        <v>656</v>
      </c>
      <c r="C62">
        <v>2017</v>
      </c>
      <c r="D62">
        <v>6801312</v>
      </c>
      <c r="E62" s="18" t="s">
        <v>711</v>
      </c>
    </row>
    <row r="63" spans="1:5" x14ac:dyDescent="0.25">
      <c r="A63" t="s">
        <v>304</v>
      </c>
      <c r="B63" t="s">
        <v>657</v>
      </c>
      <c r="C63">
        <v>2016</v>
      </c>
      <c r="D63">
        <v>6812191</v>
      </c>
      <c r="E63" s="18" t="s">
        <v>712</v>
      </c>
    </row>
    <row r="64" spans="1:5" x14ac:dyDescent="0.25">
      <c r="A64" t="s">
        <v>307</v>
      </c>
      <c r="B64" t="s">
        <v>646</v>
      </c>
      <c r="C64">
        <v>2017</v>
      </c>
      <c r="D64">
        <v>6815123</v>
      </c>
      <c r="E64" s="18" t="s">
        <v>713</v>
      </c>
    </row>
    <row r="65" spans="1:5" x14ac:dyDescent="0.25">
      <c r="A65" t="s">
        <v>299</v>
      </c>
      <c r="B65" t="s">
        <v>647</v>
      </c>
      <c r="C65">
        <v>2018</v>
      </c>
      <c r="D65">
        <v>6802923</v>
      </c>
      <c r="E65" s="18" t="s">
        <v>713</v>
      </c>
    </row>
    <row r="66" spans="1:5" x14ac:dyDescent="0.25">
      <c r="A66" t="s">
        <v>311</v>
      </c>
      <c r="C66">
        <v>2018</v>
      </c>
      <c r="D66">
        <v>6815123</v>
      </c>
      <c r="E66" s="18" t="s">
        <v>713</v>
      </c>
    </row>
    <row r="67" spans="1:5" x14ac:dyDescent="0.25">
      <c r="A67" t="s">
        <v>293</v>
      </c>
      <c r="B67" t="s">
        <v>648</v>
      </c>
      <c r="C67">
        <v>2018</v>
      </c>
      <c r="D67">
        <v>6815123</v>
      </c>
      <c r="E67" s="18" t="s">
        <v>713</v>
      </c>
    </row>
    <row r="68" spans="1:5" x14ac:dyDescent="0.25">
      <c r="A68" t="s">
        <v>290</v>
      </c>
      <c r="B68" t="s">
        <v>650</v>
      </c>
      <c r="C68">
        <v>2016</v>
      </c>
      <c r="D68">
        <v>6815434</v>
      </c>
      <c r="E68" s="18" t="s">
        <v>714</v>
      </c>
    </row>
    <row r="69" spans="1:5" x14ac:dyDescent="0.25">
      <c r="A69" t="s">
        <v>306</v>
      </c>
      <c r="B69" t="s">
        <v>651</v>
      </c>
      <c r="C69">
        <v>2018</v>
      </c>
      <c r="D69">
        <v>6815434</v>
      </c>
      <c r="E69" s="18" t="s">
        <v>714</v>
      </c>
    </row>
    <row r="70" spans="1:5" x14ac:dyDescent="0.25">
      <c r="A70" t="s">
        <v>295</v>
      </c>
      <c r="B70" t="s">
        <v>652</v>
      </c>
      <c r="C70">
        <v>2017</v>
      </c>
      <c r="D70">
        <v>6815434</v>
      </c>
      <c r="E70" s="18" t="s">
        <v>714</v>
      </c>
    </row>
    <row r="71" spans="1:5" x14ac:dyDescent="0.25">
      <c r="A71" t="s">
        <v>296</v>
      </c>
      <c r="B71" t="s">
        <v>649</v>
      </c>
      <c r="C71">
        <v>2018</v>
      </c>
      <c r="D71">
        <v>6815434</v>
      </c>
      <c r="E71" s="18" t="s">
        <v>714</v>
      </c>
    </row>
    <row r="72" spans="1:5" x14ac:dyDescent="0.25">
      <c r="A72" t="s">
        <v>298</v>
      </c>
      <c r="B72" t="s">
        <v>653</v>
      </c>
      <c r="C72">
        <v>2019</v>
      </c>
      <c r="D72">
        <v>6815434</v>
      </c>
      <c r="E72" s="18" t="s">
        <v>714</v>
      </c>
    </row>
    <row r="73" spans="1:5" x14ac:dyDescent="0.25">
      <c r="A73" t="s">
        <v>300</v>
      </c>
      <c r="B73" t="s">
        <v>654</v>
      </c>
      <c r="C73">
        <v>2015</v>
      </c>
      <c r="D73">
        <v>6815123</v>
      </c>
      <c r="E73" s="18" t="s">
        <v>713</v>
      </c>
    </row>
    <row r="74" spans="1:5" x14ac:dyDescent="0.25">
      <c r="A74" t="s">
        <v>291</v>
      </c>
      <c r="B74" t="s">
        <v>661</v>
      </c>
      <c r="C74">
        <v>2017</v>
      </c>
      <c r="D74">
        <v>4814556</v>
      </c>
      <c r="E74" s="18" t="s">
        <v>715</v>
      </c>
    </row>
    <row r="75" spans="1:5" x14ac:dyDescent="0.25">
      <c r="A75" t="s">
        <v>332</v>
      </c>
      <c r="B75" t="s">
        <v>660</v>
      </c>
      <c r="C75">
        <v>2019</v>
      </c>
      <c r="D75">
        <v>4044848</v>
      </c>
      <c r="E75" s="18" t="s">
        <v>716</v>
      </c>
    </row>
    <row r="76" spans="1:5" x14ac:dyDescent="0.25">
      <c r="A76" t="s">
        <v>199</v>
      </c>
      <c r="B76" t="s">
        <v>595</v>
      </c>
      <c r="C76">
        <v>2010</v>
      </c>
      <c r="D76">
        <v>15053209</v>
      </c>
      <c r="E76" s="18" t="s">
        <v>717</v>
      </c>
    </row>
    <row r="77" spans="1:5" x14ac:dyDescent="0.25">
      <c r="A77" t="s">
        <v>230</v>
      </c>
      <c r="B77" t="s">
        <v>596</v>
      </c>
      <c r="C77">
        <v>2001</v>
      </c>
      <c r="D77">
        <v>15014587</v>
      </c>
      <c r="E77" s="18" t="s">
        <v>718</v>
      </c>
    </row>
    <row r="78" spans="1:5" x14ac:dyDescent="0.25">
      <c r="A78" t="s">
        <v>283</v>
      </c>
      <c r="B78" t="s">
        <v>597</v>
      </c>
      <c r="C78">
        <v>2015</v>
      </c>
      <c r="D78">
        <v>15803791</v>
      </c>
      <c r="E78" s="18" t="s">
        <v>719</v>
      </c>
    </row>
    <row r="79" spans="1:5" x14ac:dyDescent="0.25">
      <c r="A79" t="s">
        <v>323</v>
      </c>
      <c r="C79">
        <v>2019</v>
      </c>
      <c r="D79">
        <v>15814591</v>
      </c>
      <c r="E79" s="18" t="s">
        <v>720</v>
      </c>
    </row>
    <row r="80" spans="1:5" x14ac:dyDescent="0.25">
      <c r="A80" t="s">
        <v>327</v>
      </c>
      <c r="B80" t="s">
        <v>598</v>
      </c>
      <c r="C80">
        <v>2019</v>
      </c>
      <c r="D80">
        <v>15814591</v>
      </c>
      <c r="E80" s="18" t="s">
        <v>720</v>
      </c>
    </row>
    <row r="81" spans="1:5" x14ac:dyDescent="0.25">
      <c r="A81" t="s">
        <v>233</v>
      </c>
      <c r="B81" t="s">
        <v>599</v>
      </c>
      <c r="C81">
        <v>2018</v>
      </c>
      <c r="D81">
        <v>151025108</v>
      </c>
      <c r="E81" s="18" t="s">
        <v>721</v>
      </c>
    </row>
    <row r="82" spans="1:5" x14ac:dyDescent="0.25">
      <c r="A82" t="s">
        <v>217</v>
      </c>
      <c r="B82" t="s">
        <v>600</v>
      </c>
      <c r="C82">
        <v>2015</v>
      </c>
      <c r="D82">
        <v>16802212</v>
      </c>
      <c r="E82" s="18" t="s">
        <v>722</v>
      </c>
    </row>
    <row r="83" spans="1:5" x14ac:dyDescent="0.25">
      <c r="A83" t="s">
        <v>278</v>
      </c>
      <c r="B83" t="s">
        <v>601</v>
      </c>
      <c r="C83">
        <v>2015</v>
      </c>
      <c r="D83">
        <v>16805056</v>
      </c>
      <c r="E83" s="18" t="s">
        <v>723</v>
      </c>
    </row>
    <row r="84" spans="1:5" x14ac:dyDescent="0.25">
      <c r="A84" t="s">
        <v>328</v>
      </c>
      <c r="C84">
        <v>2019</v>
      </c>
      <c r="D84">
        <v>16154915</v>
      </c>
      <c r="E84" s="18" t="s">
        <v>724</v>
      </c>
    </row>
    <row r="85" spans="1:5" x14ac:dyDescent="0.25">
      <c r="A85" t="s">
        <v>210</v>
      </c>
      <c r="B85" t="s">
        <v>620</v>
      </c>
      <c r="C85">
        <v>2019</v>
      </c>
      <c r="D85">
        <v>17108482</v>
      </c>
      <c r="E85" s="18" t="s">
        <v>725</v>
      </c>
    </row>
    <row r="86" spans="1:5" x14ac:dyDescent="0.25">
      <c r="A86" t="s">
        <v>326</v>
      </c>
      <c r="C86">
        <v>2019</v>
      </c>
      <c r="D86">
        <v>17812145</v>
      </c>
      <c r="E86" s="18" t="s">
        <v>726</v>
      </c>
    </row>
    <row r="87" spans="1:5" x14ac:dyDescent="0.25">
      <c r="A87" t="s">
        <v>229</v>
      </c>
      <c r="B87" t="s">
        <v>602</v>
      </c>
      <c r="C87">
        <v>2008</v>
      </c>
      <c r="D87">
        <v>17083590</v>
      </c>
      <c r="E87" s="18" t="s">
        <v>727</v>
      </c>
    </row>
    <row r="88" spans="1:5" x14ac:dyDescent="0.25">
      <c r="A88" t="s">
        <v>345</v>
      </c>
      <c r="B88" t="s">
        <v>603</v>
      </c>
      <c r="C88">
        <v>2019</v>
      </c>
      <c r="D88">
        <v>17802489</v>
      </c>
      <c r="E88" s="18" t="s">
        <v>728</v>
      </c>
    </row>
    <row r="89" spans="1:5" x14ac:dyDescent="0.25">
      <c r="A89" t="s">
        <v>329</v>
      </c>
      <c r="C89">
        <v>2019</v>
      </c>
      <c r="D89">
        <v>17815212</v>
      </c>
      <c r="E89" s="18" t="s">
        <v>729</v>
      </c>
    </row>
    <row r="90" spans="1:5" x14ac:dyDescent="0.25">
      <c r="A90" t="s">
        <v>347</v>
      </c>
      <c r="B90" t="s">
        <v>604</v>
      </c>
      <c r="C90">
        <v>2019</v>
      </c>
      <c r="D90">
        <v>17815201</v>
      </c>
      <c r="E90" s="18" t="s">
        <v>730</v>
      </c>
    </row>
    <row r="91" spans="1:5" x14ac:dyDescent="0.25">
      <c r="A91" t="s">
        <v>355</v>
      </c>
      <c r="B91" t="s">
        <v>605</v>
      </c>
      <c r="C91">
        <v>2019</v>
      </c>
      <c r="D91">
        <v>17815212</v>
      </c>
      <c r="E91" s="18" t="s">
        <v>729</v>
      </c>
    </row>
    <row r="92" spans="1:5" x14ac:dyDescent="0.25">
      <c r="A92" t="s">
        <v>256</v>
      </c>
      <c r="B92" t="s">
        <v>606</v>
      </c>
      <c r="C92">
        <v>2019</v>
      </c>
      <c r="D92">
        <v>17126472</v>
      </c>
      <c r="E92" s="18" t="s">
        <v>731</v>
      </c>
    </row>
    <row r="93" spans="1:5" x14ac:dyDescent="0.25">
      <c r="A93" t="s">
        <v>270</v>
      </c>
      <c r="B93" t="s">
        <v>607</v>
      </c>
      <c r="C93">
        <v>2018</v>
      </c>
      <c r="D93">
        <v>17815223</v>
      </c>
      <c r="E93" s="18" t="s">
        <v>732</v>
      </c>
    </row>
    <row r="94" spans="1:5" x14ac:dyDescent="0.25">
      <c r="A94" t="s">
        <v>340</v>
      </c>
      <c r="B94" t="s">
        <v>608</v>
      </c>
      <c r="C94">
        <v>2017</v>
      </c>
      <c r="D94">
        <v>17803012</v>
      </c>
      <c r="E94" s="18" t="s">
        <v>733</v>
      </c>
    </row>
    <row r="95" spans="1:5" x14ac:dyDescent="0.25">
      <c r="A95" t="s">
        <v>348</v>
      </c>
      <c r="B95" t="s">
        <v>609</v>
      </c>
      <c r="C95">
        <v>2019</v>
      </c>
      <c r="D95">
        <v>17803023</v>
      </c>
      <c r="E95" s="18" t="s">
        <v>734</v>
      </c>
    </row>
    <row r="96" spans="1:5" x14ac:dyDescent="0.25">
      <c r="A96" t="s">
        <v>318</v>
      </c>
      <c r="B96" t="s">
        <v>610</v>
      </c>
      <c r="C96">
        <v>2015</v>
      </c>
      <c r="D96">
        <v>17804001</v>
      </c>
      <c r="E96" s="18" t="s">
        <v>735</v>
      </c>
    </row>
    <row r="97" spans="1:5" x14ac:dyDescent="0.25">
      <c r="A97" t="s">
        <v>234</v>
      </c>
      <c r="B97" t="s">
        <v>611</v>
      </c>
      <c r="C97">
        <v>2015</v>
      </c>
      <c r="D97">
        <v>17804012</v>
      </c>
      <c r="E97" s="18" t="s">
        <v>736</v>
      </c>
    </row>
    <row r="98" spans="1:5" x14ac:dyDescent="0.25">
      <c r="A98" t="s">
        <v>353</v>
      </c>
      <c r="B98" t="s">
        <v>612</v>
      </c>
      <c r="C98">
        <v>2019</v>
      </c>
      <c r="D98">
        <v>17805845</v>
      </c>
      <c r="E98" s="18" t="s">
        <v>737</v>
      </c>
    </row>
    <row r="99" spans="1:5" x14ac:dyDescent="0.25">
      <c r="A99" t="s">
        <v>319</v>
      </c>
      <c r="B99" t="s">
        <v>613</v>
      </c>
      <c r="C99">
        <v>2017</v>
      </c>
      <c r="D99">
        <v>17805878</v>
      </c>
      <c r="E99" s="18" t="s">
        <v>738</v>
      </c>
    </row>
    <row r="100" spans="1:5" x14ac:dyDescent="0.25">
      <c r="A100" t="s">
        <v>342</v>
      </c>
      <c r="B100" t="s">
        <v>614</v>
      </c>
      <c r="C100">
        <v>2018</v>
      </c>
      <c r="D100">
        <v>17803034</v>
      </c>
      <c r="E100" s="18" t="s">
        <v>739</v>
      </c>
    </row>
    <row r="101" spans="1:5" x14ac:dyDescent="0.25">
      <c r="A101" t="s">
        <v>352</v>
      </c>
      <c r="C101">
        <v>2019</v>
      </c>
      <c r="D101">
        <v>17805878</v>
      </c>
      <c r="E101" s="18" t="s">
        <v>738</v>
      </c>
    </row>
    <row r="102" spans="1:5" x14ac:dyDescent="0.25">
      <c r="A102" t="s">
        <v>325</v>
      </c>
      <c r="C102">
        <v>2019</v>
      </c>
      <c r="D102">
        <v>17805878</v>
      </c>
      <c r="E102" s="18" t="s">
        <v>738</v>
      </c>
    </row>
    <row r="103" spans="1:5" x14ac:dyDescent="0.25">
      <c r="A103" t="s">
        <v>269</v>
      </c>
      <c r="B103" t="s">
        <v>615</v>
      </c>
      <c r="C103">
        <v>2019</v>
      </c>
      <c r="D103">
        <v>17805878</v>
      </c>
      <c r="E103" s="18" t="s">
        <v>738</v>
      </c>
    </row>
    <row r="104" spans="1:5" x14ac:dyDescent="0.25">
      <c r="A104" t="s">
        <v>354</v>
      </c>
      <c r="B104" t="s">
        <v>616</v>
      </c>
      <c r="C104">
        <v>2019</v>
      </c>
      <c r="D104">
        <v>17805856</v>
      </c>
      <c r="E104" s="18" t="s">
        <v>740</v>
      </c>
    </row>
    <row r="105" spans="1:5" x14ac:dyDescent="0.25">
      <c r="A105" t="s">
        <v>271</v>
      </c>
      <c r="B105" t="s">
        <v>617</v>
      </c>
      <c r="C105">
        <v>2012</v>
      </c>
      <c r="D105">
        <v>17119042</v>
      </c>
      <c r="E105" s="18" t="s">
        <v>741</v>
      </c>
    </row>
    <row r="106" spans="1:5" x14ac:dyDescent="0.25">
      <c r="A106" t="s">
        <v>204</v>
      </c>
      <c r="B106" t="s">
        <v>618</v>
      </c>
      <c r="C106">
        <v>2016</v>
      </c>
      <c r="D106">
        <v>17119042</v>
      </c>
      <c r="E106" s="18" t="s">
        <v>741</v>
      </c>
    </row>
    <row r="107" spans="1:5" x14ac:dyDescent="0.25">
      <c r="A107" t="s">
        <v>242</v>
      </c>
      <c r="B107" t="s">
        <v>619</v>
      </c>
      <c r="C107">
        <v>2011</v>
      </c>
      <c r="D107">
        <v>17042677</v>
      </c>
      <c r="E107" s="18" t="s">
        <v>742</v>
      </c>
    </row>
    <row r="108" spans="1:5" x14ac:dyDescent="0.25">
      <c r="A108" t="s">
        <v>220</v>
      </c>
      <c r="B108" t="s">
        <v>621</v>
      </c>
      <c r="C108">
        <v>2014</v>
      </c>
      <c r="D108">
        <v>21802712</v>
      </c>
      <c r="E108" s="18" t="s">
        <v>743</v>
      </c>
    </row>
    <row r="109" spans="1:5" x14ac:dyDescent="0.25">
      <c r="A109" t="s">
        <v>349</v>
      </c>
      <c r="B109" t="s">
        <v>622</v>
      </c>
      <c r="C109">
        <v>2019</v>
      </c>
      <c r="D109">
        <v>21035817</v>
      </c>
      <c r="E109" s="18" t="s">
        <v>744</v>
      </c>
    </row>
    <row r="110" spans="1:5" x14ac:dyDescent="0.25">
      <c r="A110" t="s">
        <v>280</v>
      </c>
      <c r="B110" t="s">
        <v>623</v>
      </c>
      <c r="C110">
        <v>2018</v>
      </c>
      <c r="D110">
        <v>35816645</v>
      </c>
      <c r="E110" s="18" t="s">
        <v>745</v>
      </c>
    </row>
    <row r="111" spans="1:5" x14ac:dyDescent="0.25">
      <c r="A111" t="s">
        <v>320</v>
      </c>
      <c r="B111" t="s">
        <v>625</v>
      </c>
      <c r="C111">
        <v>2018</v>
      </c>
      <c r="D111">
        <v>48800567</v>
      </c>
      <c r="E111" s="18" t="s">
        <v>746</v>
      </c>
    </row>
    <row r="112" spans="1:5" x14ac:dyDescent="0.25">
      <c r="A112" t="s">
        <v>343</v>
      </c>
      <c r="B112" t="s">
        <v>626</v>
      </c>
      <c r="C112">
        <v>2019</v>
      </c>
      <c r="D112">
        <v>48006555</v>
      </c>
      <c r="E112" s="18" t="s">
        <v>747</v>
      </c>
    </row>
    <row r="113" spans="1:5" x14ac:dyDescent="0.25">
      <c r="A113" t="s">
        <v>236</v>
      </c>
      <c r="B113" t="s">
        <v>624</v>
      </c>
      <c r="C113">
        <v>2017</v>
      </c>
      <c r="D113">
        <v>48006555</v>
      </c>
      <c r="E113" s="18" t="s">
        <v>747</v>
      </c>
    </row>
    <row r="114" spans="1:5" x14ac:dyDescent="0.25">
      <c r="A114" t="s">
        <v>350</v>
      </c>
      <c r="C114">
        <v>2019</v>
      </c>
      <c r="D114">
        <v>51226698</v>
      </c>
      <c r="E114" s="18" t="s">
        <v>748</v>
      </c>
    </row>
    <row r="115" spans="1:5" x14ac:dyDescent="0.25">
      <c r="A115" t="s">
        <v>346</v>
      </c>
      <c r="C115">
        <v>2019</v>
      </c>
      <c r="D115">
        <v>51105597</v>
      </c>
      <c r="E115" s="18" t="s">
        <v>749</v>
      </c>
    </row>
    <row r="116" spans="1:5" x14ac:dyDescent="0.25">
      <c r="A116" t="s">
        <v>321</v>
      </c>
      <c r="B116" t="s">
        <v>627</v>
      </c>
      <c r="C116">
        <v>2014</v>
      </c>
      <c r="D116">
        <v>51801734</v>
      </c>
      <c r="E116" s="18" t="s">
        <v>750</v>
      </c>
    </row>
    <row r="117" spans="1:5" x14ac:dyDescent="0.25">
      <c r="A117" t="s">
        <v>344</v>
      </c>
      <c r="B117" t="s">
        <v>628</v>
      </c>
      <c r="C117">
        <v>2019</v>
      </c>
      <c r="D117">
        <v>51251139</v>
      </c>
      <c r="E117" s="18" t="s">
        <v>751</v>
      </c>
    </row>
    <row r="118" spans="1:5" x14ac:dyDescent="0.25">
      <c r="A118" t="s">
        <v>216</v>
      </c>
      <c r="B118" t="s">
        <v>542</v>
      </c>
      <c r="C118">
        <v>2015</v>
      </c>
      <c r="D118">
        <v>48810589</v>
      </c>
      <c r="E118" s="18" t="s">
        <v>752</v>
      </c>
    </row>
    <row r="119" spans="1:5" x14ac:dyDescent="0.25">
      <c r="A119" t="s">
        <v>211</v>
      </c>
      <c r="B119" t="s">
        <v>543</v>
      </c>
      <c r="C119">
        <v>2015</v>
      </c>
      <c r="D119">
        <v>21807591</v>
      </c>
      <c r="E119" s="18" t="s">
        <v>753</v>
      </c>
    </row>
    <row r="120" spans="1:5" x14ac:dyDescent="0.25">
      <c r="A120" t="s">
        <v>275</v>
      </c>
      <c r="B120" t="s">
        <v>544</v>
      </c>
      <c r="C120">
        <v>2012</v>
      </c>
      <c r="D120">
        <v>21011096</v>
      </c>
      <c r="E120" s="18" t="s">
        <v>754</v>
      </c>
    </row>
    <row r="121" spans="1:5" x14ac:dyDescent="0.25">
      <c r="A121" t="s">
        <v>203</v>
      </c>
      <c r="B121" t="s">
        <v>545</v>
      </c>
      <c r="C121">
        <v>2015</v>
      </c>
      <c r="D121">
        <v>27021117</v>
      </c>
      <c r="E121" s="18" t="s">
        <v>755</v>
      </c>
    </row>
    <row r="122" spans="1:5" x14ac:dyDescent="0.25">
      <c r="A122" t="s">
        <v>213</v>
      </c>
      <c r="B122" t="s">
        <v>546</v>
      </c>
      <c r="C122">
        <v>2016</v>
      </c>
      <c r="D122">
        <v>27800078</v>
      </c>
      <c r="E122" s="18" t="s">
        <v>756</v>
      </c>
    </row>
    <row r="123" spans="1:5" x14ac:dyDescent="0.25">
      <c r="A123" t="s">
        <v>337</v>
      </c>
      <c r="B123" t="s">
        <v>547</v>
      </c>
      <c r="C123">
        <v>2019</v>
      </c>
      <c r="D123">
        <v>38802634</v>
      </c>
      <c r="E123" s="18" t="s">
        <v>757</v>
      </c>
    </row>
    <row r="124" spans="1:5" x14ac:dyDescent="0.25">
      <c r="A124" t="s">
        <v>257</v>
      </c>
      <c r="B124" t="s">
        <v>548</v>
      </c>
      <c r="C124">
        <v>2019</v>
      </c>
      <c r="D124">
        <v>38051035</v>
      </c>
      <c r="E124" s="18" t="s">
        <v>758</v>
      </c>
    </row>
    <row r="125" spans="1:5" x14ac:dyDescent="0.25">
      <c r="A125" t="s">
        <v>302</v>
      </c>
      <c r="B125" t="s">
        <v>549</v>
      </c>
      <c r="C125">
        <v>2016</v>
      </c>
      <c r="D125">
        <v>4812145</v>
      </c>
      <c r="E125" s="18" t="s">
        <v>759</v>
      </c>
    </row>
    <row r="126" spans="1:5" x14ac:dyDescent="0.25">
      <c r="A126" t="s">
        <v>301</v>
      </c>
      <c r="B126" t="s">
        <v>550</v>
      </c>
      <c r="C126">
        <v>2016</v>
      </c>
      <c r="D126">
        <v>4802691</v>
      </c>
      <c r="E126" s="18" t="s">
        <v>760</v>
      </c>
    </row>
    <row r="127" spans="1:5" x14ac:dyDescent="0.25">
      <c r="A127" t="s">
        <v>309</v>
      </c>
      <c r="B127" t="s">
        <v>551</v>
      </c>
      <c r="C127">
        <v>2013</v>
      </c>
      <c r="D127">
        <v>4041010</v>
      </c>
      <c r="E127" s="18" t="s">
        <v>761</v>
      </c>
    </row>
    <row r="128" spans="1:5" x14ac:dyDescent="0.25">
      <c r="A128" t="s">
        <v>305</v>
      </c>
      <c r="B128" t="s">
        <v>555</v>
      </c>
      <c r="C128">
        <v>2013</v>
      </c>
      <c r="D128">
        <v>6801312</v>
      </c>
      <c r="E128" s="18" t="s">
        <v>711</v>
      </c>
    </row>
    <row r="129" spans="1:5" x14ac:dyDescent="0.25">
      <c r="A129" t="s">
        <v>308</v>
      </c>
      <c r="B129" t="s">
        <v>556</v>
      </c>
      <c r="C129">
        <v>2014</v>
      </c>
      <c r="D129">
        <v>6808034</v>
      </c>
      <c r="E129" s="18" t="s">
        <v>762</v>
      </c>
    </row>
    <row r="130" spans="1:5" x14ac:dyDescent="0.25">
      <c r="A130" t="s">
        <v>294</v>
      </c>
      <c r="B130" t="s">
        <v>557</v>
      </c>
      <c r="C130">
        <v>2016</v>
      </c>
      <c r="D130">
        <v>6804867</v>
      </c>
      <c r="E130" s="18" t="s">
        <v>763</v>
      </c>
    </row>
    <row r="131" spans="1:5" x14ac:dyDescent="0.25">
      <c r="A131" t="s">
        <v>297</v>
      </c>
      <c r="B131" t="s">
        <v>553</v>
      </c>
      <c r="C131">
        <v>2012</v>
      </c>
      <c r="D131">
        <v>6131013</v>
      </c>
      <c r="E131" s="18" t="s">
        <v>764</v>
      </c>
    </row>
    <row r="132" spans="1:5" x14ac:dyDescent="0.25">
      <c r="A132" t="s">
        <v>289</v>
      </c>
      <c r="B132" t="s">
        <v>554</v>
      </c>
      <c r="C132">
        <v>2011</v>
      </c>
      <c r="D132">
        <v>6131013</v>
      </c>
      <c r="E132" s="18" t="s">
        <v>764</v>
      </c>
    </row>
    <row r="133" spans="1:5" x14ac:dyDescent="0.25">
      <c r="A133" t="s">
        <v>303</v>
      </c>
      <c r="B133" t="s">
        <v>552</v>
      </c>
      <c r="C133">
        <v>2011</v>
      </c>
      <c r="D133">
        <v>6131013</v>
      </c>
      <c r="E133" s="18" t="s">
        <v>764</v>
      </c>
    </row>
    <row r="134" spans="1:5" x14ac:dyDescent="0.25">
      <c r="A134" t="s">
        <v>266</v>
      </c>
      <c r="C134">
        <v>2018</v>
      </c>
      <c r="D134">
        <v>51813001</v>
      </c>
      <c r="E134" s="18" t="s">
        <v>765</v>
      </c>
    </row>
    <row r="135" spans="1:5" x14ac:dyDescent="0.25">
      <c r="A135" t="s">
        <v>226</v>
      </c>
      <c r="B135" t="s">
        <v>558</v>
      </c>
      <c r="C135">
        <v>2014</v>
      </c>
      <c r="D135">
        <v>52802556</v>
      </c>
      <c r="E135" s="18" t="s">
        <v>766</v>
      </c>
    </row>
    <row r="136" spans="1:5" x14ac:dyDescent="0.25">
      <c r="A136" t="s">
        <v>362</v>
      </c>
      <c r="C136">
        <v>2019</v>
      </c>
      <c r="D136">
        <v>52129020</v>
      </c>
      <c r="E136" s="18" t="s">
        <v>767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1211 - SN - 0KM</vt:lpstr>
      <vt:lpstr>1211 - SN - Usado</vt:lpstr>
      <vt:lpstr>1211 - RE - 0KM</vt:lpstr>
      <vt:lpstr>1211 - RE - Usado</vt:lpstr>
      <vt:lpstr>Dados Veiculos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Rodrigues Antunes</dc:creator>
  <cp:lastModifiedBy>Luiz Carlos da Silva Andre</cp:lastModifiedBy>
  <dcterms:created xsi:type="dcterms:W3CDTF">2019-03-25T16:48:03Z</dcterms:created>
  <dcterms:modified xsi:type="dcterms:W3CDTF">2019-04-26T20:16:39Z</dcterms:modified>
</cp:coreProperties>
</file>