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z Carlos\Desktop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" i="1" l="1"/>
  <c r="M7" i="1"/>
  <c r="L3" i="1"/>
  <c r="E11" i="1"/>
  <c r="E3" i="1"/>
  <c r="E7" i="1" l="1"/>
  <c r="D136" i="1"/>
  <c r="E136" i="1" s="1"/>
  <c r="F7" i="1" l="1"/>
  <c r="D104" i="1"/>
  <c r="F11" i="1"/>
  <c r="E104" i="1" l="1"/>
  <c r="M3" i="1"/>
  <c r="F3" i="1"/>
</calcChain>
</file>

<file path=xl/sharedStrings.xml><?xml version="1.0" encoding="utf-8"?>
<sst xmlns="http://schemas.openxmlformats.org/spreadsheetml/2006/main" count="161" uniqueCount="143">
  <si>
    <t>NOME</t>
  </si>
  <si>
    <t>SACAS</t>
  </si>
  <si>
    <t>PREÇO DA SACA</t>
  </si>
  <si>
    <t>CHICO MOURA</t>
  </si>
  <si>
    <t>JOSE GASPAR</t>
  </si>
  <si>
    <t>JOAO ZANCANELA</t>
  </si>
  <si>
    <t>MESSIAS VALOTO</t>
  </si>
  <si>
    <t>ANALITA ALBANI</t>
  </si>
  <si>
    <t>LUIZ BRAVIN</t>
  </si>
  <si>
    <t>SIDNEI JANES</t>
  </si>
  <si>
    <t>TADEO CALIMAN</t>
  </si>
  <si>
    <t>DEVANIR CALIMAN</t>
  </si>
  <si>
    <t>JOEL FERRAO</t>
  </si>
  <si>
    <t>DALVIN ALTOE</t>
  </si>
  <si>
    <t>JOSE ALVES</t>
  </si>
  <si>
    <t>ADEGILDO LORENCINI</t>
  </si>
  <si>
    <t>CARMO PASSAMANI</t>
  </si>
  <si>
    <t>DUDA TELES</t>
  </si>
  <si>
    <t>ASSIS FORNACIANI</t>
  </si>
  <si>
    <t>ARLINDO DARIO</t>
  </si>
  <si>
    <t>PEDRO MAIFREDI</t>
  </si>
  <si>
    <t>IVANA FERRAO</t>
  </si>
  <si>
    <t>GORACY PASSAMANI</t>
  </si>
  <si>
    <t>MIGEL REBONATO</t>
  </si>
  <si>
    <t>DINO CALIMAN</t>
  </si>
  <si>
    <t>RENATO LORENZONI</t>
  </si>
  <si>
    <t>PICO MOURA</t>
  </si>
  <si>
    <t>ELCIO MOURA</t>
  </si>
  <si>
    <t>CRISTINA MACENTE</t>
  </si>
  <si>
    <t>PEDRO PREMOLI</t>
  </si>
  <si>
    <t>ODAIR MOURA</t>
  </si>
  <si>
    <t>PAULO FERRAO</t>
  </si>
  <si>
    <t>MIGUEL ALTOE</t>
  </si>
  <si>
    <t>ANTONIO SIMPLICIO</t>
  </si>
  <si>
    <t>NEGO MOURA</t>
  </si>
  <si>
    <t>MICHELI PASSAMANI</t>
  </si>
  <si>
    <t>PEDRO SOSSAI</t>
  </si>
  <si>
    <t>DEMORA LORENCAO</t>
  </si>
  <si>
    <t>ADENICE PASSAMANI</t>
  </si>
  <si>
    <t>DOUGLAS FORNACIARI</t>
  </si>
  <si>
    <t>GERALDO FARIAS</t>
  </si>
  <si>
    <t>CACO CASAGRANDE</t>
  </si>
  <si>
    <t>LUZIANI SOSSAI</t>
  </si>
  <si>
    <t>AGUINALDO BRAZ</t>
  </si>
  <si>
    <t>TATA MOURA</t>
  </si>
  <si>
    <t>ADELIO CECATE</t>
  </si>
  <si>
    <t>NIVALDO DRAGO</t>
  </si>
  <si>
    <t>NELIO RUDIO</t>
  </si>
  <si>
    <t>VICENTE RIGUETI</t>
  </si>
  <si>
    <t>FLAVINHO GUERINE</t>
  </si>
  <si>
    <t>FERRARI</t>
  </si>
  <si>
    <t>JUNINHO VALOTO</t>
  </si>
  <si>
    <t>JOSE A BUZO</t>
  </si>
  <si>
    <t>ROBERTO MOURA</t>
  </si>
  <si>
    <t>CARLINHOS PIRES</t>
  </si>
  <si>
    <t>BINO (PIRANGI)</t>
  </si>
  <si>
    <t>ADEMIR MONGIN</t>
  </si>
  <si>
    <t>ANSELMO MARCARINE</t>
  </si>
  <si>
    <t>ADEMIR BIANCHI</t>
  </si>
  <si>
    <t>ALEX FERRARE (TIAOZINHO)</t>
  </si>
  <si>
    <t>AILTON COSTA</t>
  </si>
  <si>
    <t>JORGE PEGORETO</t>
  </si>
  <si>
    <t>JOSE DA BOTA</t>
  </si>
  <si>
    <t>MARQUIM MACENTE</t>
  </si>
  <si>
    <t>MANIVALDO AGRIZE</t>
  </si>
  <si>
    <t>ANTONIO SANTANA</t>
  </si>
  <si>
    <t>GUETI BONFA</t>
  </si>
  <si>
    <t>PRETO TELES</t>
  </si>
  <si>
    <t>JOSE EUSTAQUIO</t>
  </si>
  <si>
    <t>AIRES DEL'SANTO</t>
  </si>
  <si>
    <t>MANOEL SILVA TAMANINI</t>
  </si>
  <si>
    <t>CARLINHOS SOUZA</t>
  </si>
  <si>
    <t>ORDOLO</t>
  </si>
  <si>
    <t>RAFAEL DRAGO</t>
  </si>
  <si>
    <t>ADEMIR VELOTTO</t>
  </si>
  <si>
    <t>ADEMIR BRAIDO</t>
  </si>
  <si>
    <t>BELINO GOLTARA</t>
  </si>
  <si>
    <t>MARCELO DRAGO</t>
  </si>
  <si>
    <t>ZEQUIAS ALVES</t>
  </si>
  <si>
    <t>BINHO VALOTTO</t>
  </si>
  <si>
    <t>MARIA NASCIMENTO</t>
  </si>
  <si>
    <t>SERGIO REBONATO</t>
  </si>
  <si>
    <t>GILMAR LORENCINI</t>
  </si>
  <si>
    <t>GALDENCIO DRAGO</t>
  </si>
  <si>
    <t>NENE LORENCINI</t>
  </si>
  <si>
    <t>OSMAR GONÇALVES</t>
  </si>
  <si>
    <t>DEJAIR BUZZO</t>
  </si>
  <si>
    <t>NENO GONÇALVES (GUETE BONFA)</t>
  </si>
  <si>
    <t>MARCEL MONGIN</t>
  </si>
  <si>
    <t>NATALINO VICENTE</t>
  </si>
  <si>
    <t>CONCEIÇAO SILVA</t>
  </si>
  <si>
    <t>JOSE SILVA FILHO</t>
  </si>
  <si>
    <t>EDAIR ALBANI</t>
  </si>
  <si>
    <t>NEGUINHO TAMANINI</t>
  </si>
  <si>
    <t>DAMIAO MENEGHINI</t>
  </si>
  <si>
    <t>CHICO PASSAMANI</t>
  </si>
  <si>
    <t>GERALDO BONADIMAN</t>
  </si>
  <si>
    <t>TAMANINI</t>
  </si>
  <si>
    <t>VALDIR MARTINS</t>
  </si>
  <si>
    <t>JUNIOR LOSS</t>
  </si>
  <si>
    <t>FABIO PEREIRA</t>
  </si>
  <si>
    <t>GILMAR PASSAMANI</t>
  </si>
  <si>
    <t>TECO TAMANINI</t>
  </si>
  <si>
    <t>ROBERTO PASSAMANI</t>
  </si>
  <si>
    <t>SACA RESTO</t>
  </si>
  <si>
    <t>KG DE CAFÉ</t>
  </si>
  <si>
    <t>KG CAFÉ</t>
  </si>
  <si>
    <t>NENO VETORACI</t>
  </si>
  <si>
    <t>MARCOS DEL'SANTO</t>
  </si>
  <si>
    <t>CLESIO ALVES</t>
  </si>
  <si>
    <t>JAN NARDI</t>
  </si>
  <si>
    <t>SILVANO GABRIEL</t>
  </si>
  <si>
    <t>ITA LORENCINI</t>
  </si>
  <si>
    <t>SEBASTIAO REIS</t>
  </si>
  <si>
    <t>NACIN VETORACI</t>
  </si>
  <si>
    <t>VANILSON PRATIS (IVAN MILANEZI)</t>
  </si>
  <si>
    <t>JARDEL POLA</t>
  </si>
  <si>
    <t>SERGIO CESCONETO</t>
  </si>
  <si>
    <t>CLEBSON COSTA</t>
  </si>
  <si>
    <t>IVAN MILANEZI</t>
  </si>
  <si>
    <t>PAULO</t>
  </si>
  <si>
    <t>ILSO DOBROVOSK</t>
  </si>
  <si>
    <t>ORDOLO PAI</t>
  </si>
  <si>
    <t>DADA TAMANINI</t>
  </si>
  <si>
    <t>ADAO PIRES</t>
  </si>
  <si>
    <t>MARQUINHO MACENTE</t>
  </si>
  <si>
    <t>MARIA NASCIMENTO (ORDOLO)</t>
  </si>
  <si>
    <t>GILMAS PASSAMANI</t>
  </si>
  <si>
    <t>VILSON PEREIRA</t>
  </si>
  <si>
    <t>ANSELMO MONTEIRO - TAMANINI</t>
  </si>
  <si>
    <t>ORDOLO FILHO</t>
  </si>
  <si>
    <t>DEVEDORES</t>
  </si>
  <si>
    <t>TOTAL R$</t>
  </si>
  <si>
    <t>TOTAL</t>
  </si>
  <si>
    <t>CLIENTES</t>
  </si>
  <si>
    <t>BUSCAR CLIENTE</t>
  </si>
  <si>
    <t>RESTO SACA QUEBRADA</t>
  </si>
  <si>
    <t>KG</t>
  </si>
  <si>
    <t>SACA</t>
  </si>
  <si>
    <t>DATA att</t>
  </si>
  <si>
    <t>ESTOQUE REAL</t>
  </si>
  <si>
    <t>ESTOQUE VIRTUAL</t>
  </si>
  <si>
    <t>BUSCAR DEVEDORES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</si>
</sst>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/>
    <xf numFmtId="14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tabSelected="1" zoomScaleNormal="100" workbookViewId="0">
      <selection activeCell="H115" sqref="H115"/>
    </sheetView>
  </sheetViews>
  <sheetFormatPr defaultRowHeight="15" x14ac:dyDescent="0.25"/>
  <cols>
    <col min="1" max="1" width="27.5703125" customWidth="1"/>
    <col min="3" max="3" width="11.42578125" customWidth="1"/>
    <col min="4" max="4" width="9.140625" customWidth="1"/>
    <col min="5" max="5" width="17.85546875" customWidth="1"/>
    <col min="6" max="6" width="19" customWidth="1"/>
    <col min="10" max="10" width="12.7109375" customWidth="1"/>
    <col min="12" max="12" width="20.42578125" customWidth="1"/>
    <col min="13" max="13" width="17.42578125" customWidth="1"/>
    <col min="16" max="16" width="13.7109375" customWidth="1"/>
  </cols>
  <sheetData>
    <row r="1" spans="1:16" x14ac:dyDescent="0.25">
      <c r="A1" s="2" t="s">
        <v>0</v>
      </c>
      <c r="B1" s="2" t="s">
        <v>1</v>
      </c>
      <c r="C1" s="2" t="s">
        <v>105</v>
      </c>
      <c r="E1" s="11" t="s">
        <v>134</v>
      </c>
      <c r="F1" s="12"/>
      <c r="I1" s="8" t="s">
        <v>2</v>
      </c>
      <c r="J1" s="8"/>
      <c r="L1" s="8" t="s">
        <v>136</v>
      </c>
      <c r="M1" s="8"/>
      <c r="O1" s="1" t="s">
        <v>139</v>
      </c>
      <c r="P1" s="6">
        <v>43452</v>
      </c>
    </row>
    <row r="2" spans="1:16" x14ac:dyDescent="0.25">
      <c r="A2" s="1" t="s">
        <v>15</v>
      </c>
      <c r="B2" s="1">
        <v>206</v>
      </c>
      <c r="C2" s="1">
        <v>45</v>
      </c>
      <c r="E2" s="2" t="s">
        <v>141</v>
      </c>
      <c r="F2" s="2" t="s">
        <v>132</v>
      </c>
      <c r="I2" s="9">
        <v>280</v>
      </c>
      <c r="J2" s="9"/>
      <c r="L2" s="2" t="s">
        <v>137</v>
      </c>
      <c r="M2" s="2" t="s">
        <v>138</v>
      </c>
    </row>
    <row r="3" spans="1:16" x14ac:dyDescent="0.25">
      <c r="A3" s="1" t="s">
        <v>45</v>
      </c>
      <c r="B3" s="1">
        <v>69</v>
      </c>
      <c r="C3" s="1"/>
      <c r="E3" s="1">
        <f>SUM(B2:B102)</f>
        <v>8353</v>
      </c>
      <c r="F3" s="1">
        <f>E3*I2</f>
        <v>2338840</v>
      </c>
      <c r="L3" s="1">
        <f>D104</f>
        <v>393</v>
      </c>
      <c r="M3" s="1">
        <f>L3/60</f>
        <v>6.55</v>
      </c>
    </row>
    <row r="4" spans="1:16" x14ac:dyDescent="0.25">
      <c r="A4" s="1" t="s">
        <v>58</v>
      </c>
      <c r="B4" s="1">
        <v>200</v>
      </c>
      <c r="C4" s="1"/>
    </row>
    <row r="5" spans="1:16" x14ac:dyDescent="0.25">
      <c r="A5" s="1" t="s">
        <v>75</v>
      </c>
      <c r="B5" s="1">
        <v>20</v>
      </c>
      <c r="C5" s="1"/>
      <c r="E5" s="7" t="s">
        <v>131</v>
      </c>
      <c r="F5" s="7"/>
      <c r="L5" s="11" t="s">
        <v>135</v>
      </c>
      <c r="M5" s="12"/>
    </row>
    <row r="6" spans="1:16" x14ac:dyDescent="0.25">
      <c r="A6" s="1" t="s">
        <v>56</v>
      </c>
      <c r="B6" s="1">
        <v>120</v>
      </c>
      <c r="C6" s="1"/>
      <c r="E6" s="2" t="s">
        <v>1</v>
      </c>
      <c r="F6" s="2" t="s">
        <v>132</v>
      </c>
      <c r="L6" s="2" t="s">
        <v>0</v>
      </c>
      <c r="M6" s="2" t="s">
        <v>1</v>
      </c>
    </row>
    <row r="7" spans="1:16" x14ac:dyDescent="0.25">
      <c r="A7" s="1" t="s">
        <v>74</v>
      </c>
      <c r="B7" s="1">
        <v>152</v>
      </c>
      <c r="C7" s="1">
        <v>30</v>
      </c>
      <c r="E7" s="1">
        <f>SUM(B108:B134)</f>
        <v>911</v>
      </c>
      <c r="F7" s="1">
        <f>E7*I2</f>
        <v>255080</v>
      </c>
      <c r="L7" s="1" t="s">
        <v>38</v>
      </c>
      <c r="M7" s="1">
        <f>SUMPRODUCT($B$2:$B$110,--EXACT(L7,A2:$A$110))</f>
        <v>330</v>
      </c>
    </row>
    <row r="8" spans="1:16" x14ac:dyDescent="0.25">
      <c r="A8" s="1" t="s">
        <v>38</v>
      </c>
      <c r="B8" s="1">
        <v>330</v>
      </c>
      <c r="C8" s="1"/>
    </row>
    <row r="9" spans="1:16" x14ac:dyDescent="0.25">
      <c r="A9" s="1" t="s">
        <v>43</v>
      </c>
      <c r="B9" s="1">
        <v>35</v>
      </c>
      <c r="C9" s="1"/>
      <c r="E9" s="10" t="s">
        <v>133</v>
      </c>
      <c r="F9" s="10"/>
    </row>
    <row r="10" spans="1:16" x14ac:dyDescent="0.25">
      <c r="A10" s="1" t="s">
        <v>60</v>
      </c>
      <c r="B10" s="1">
        <v>0</v>
      </c>
      <c r="C10" s="1"/>
      <c r="E10" s="2" t="s">
        <v>140</v>
      </c>
      <c r="F10" s="2" t="s">
        <v>132</v>
      </c>
    </row>
    <row r="11" spans="1:16" x14ac:dyDescent="0.25">
      <c r="A11" s="1" t="s">
        <v>69</v>
      </c>
      <c r="B11" s="1">
        <v>3</v>
      </c>
      <c r="C11" s="1"/>
      <c r="E11" s="1">
        <f>E3-E7</f>
        <v>7442</v>
      </c>
      <c r="F11" s="1">
        <f>E11*I2</f>
        <v>2083760</v>
      </c>
    </row>
    <row r="12" spans="1:16" x14ac:dyDescent="0.25">
      <c r="A12" s="1" t="s">
        <v>59</v>
      </c>
      <c r="B12" s="1">
        <v>35</v>
      </c>
      <c r="C12" s="1"/>
    </row>
    <row r="13" spans="1:16" x14ac:dyDescent="0.25">
      <c r="A13" s="1" t="s">
        <v>7</v>
      </c>
      <c r="B13" s="1">
        <v>28</v>
      </c>
      <c r="C13" s="1"/>
    </row>
    <row r="14" spans="1:16" x14ac:dyDescent="0.25">
      <c r="A14" s="1" t="s">
        <v>57</v>
      </c>
      <c r="B14" s="1">
        <v>27</v>
      </c>
      <c r="C14" s="1"/>
    </row>
    <row r="15" spans="1:16" x14ac:dyDescent="0.25">
      <c r="A15" s="1" t="s">
        <v>65</v>
      </c>
      <c r="B15" s="1">
        <v>13</v>
      </c>
      <c r="C15" s="1"/>
    </row>
    <row r="16" spans="1:16" x14ac:dyDescent="0.25">
      <c r="A16" s="1" t="s">
        <v>33</v>
      </c>
      <c r="B16" s="1">
        <v>0</v>
      </c>
      <c r="C16" s="1"/>
    </row>
    <row r="17" spans="1:3" x14ac:dyDescent="0.25">
      <c r="A17" s="1" t="s">
        <v>19</v>
      </c>
      <c r="B17" s="1">
        <v>170</v>
      </c>
      <c r="C17" s="1"/>
    </row>
    <row r="18" spans="1:3" x14ac:dyDescent="0.25">
      <c r="A18" s="1" t="s">
        <v>18</v>
      </c>
      <c r="B18" s="1">
        <v>231</v>
      </c>
      <c r="C18" s="1"/>
    </row>
    <row r="19" spans="1:3" x14ac:dyDescent="0.25">
      <c r="A19" s="1" t="s">
        <v>76</v>
      </c>
      <c r="B19" s="1">
        <v>100</v>
      </c>
      <c r="C19" s="1"/>
    </row>
    <row r="20" spans="1:3" x14ac:dyDescent="0.25">
      <c r="A20" s="1" t="s">
        <v>79</v>
      </c>
      <c r="B20" s="1">
        <v>15</v>
      </c>
      <c r="C20" s="1"/>
    </row>
    <row r="21" spans="1:3" x14ac:dyDescent="0.25">
      <c r="A21" s="1" t="s">
        <v>55</v>
      </c>
      <c r="B21" s="1">
        <v>0</v>
      </c>
      <c r="C21" s="1"/>
    </row>
    <row r="22" spans="1:3" x14ac:dyDescent="0.25">
      <c r="A22" s="1" t="s">
        <v>41</v>
      </c>
      <c r="B22" s="1">
        <v>37</v>
      </c>
      <c r="C22" s="1"/>
    </row>
    <row r="23" spans="1:3" x14ac:dyDescent="0.25">
      <c r="A23" s="1" t="s">
        <v>54</v>
      </c>
      <c r="B23" s="1">
        <v>0</v>
      </c>
      <c r="C23" s="1"/>
    </row>
    <row r="24" spans="1:3" x14ac:dyDescent="0.25">
      <c r="A24" s="1" t="s">
        <v>71</v>
      </c>
      <c r="B24" s="1">
        <v>60</v>
      </c>
      <c r="C24" s="1"/>
    </row>
    <row r="25" spans="1:3" x14ac:dyDescent="0.25">
      <c r="A25" s="1" t="s">
        <v>16</v>
      </c>
      <c r="B25" s="1">
        <v>107</v>
      </c>
      <c r="C25" s="1"/>
    </row>
    <row r="26" spans="1:3" x14ac:dyDescent="0.25">
      <c r="A26" s="1" t="s">
        <v>3</v>
      </c>
      <c r="B26" s="1">
        <v>39</v>
      </c>
      <c r="C26" s="1"/>
    </row>
    <row r="27" spans="1:3" x14ac:dyDescent="0.25">
      <c r="A27" s="1" t="s">
        <v>95</v>
      </c>
      <c r="B27" s="1">
        <v>0</v>
      </c>
      <c r="C27" s="1"/>
    </row>
    <row r="28" spans="1:3" x14ac:dyDescent="0.25">
      <c r="A28" s="1" t="s">
        <v>90</v>
      </c>
      <c r="B28" s="1">
        <v>40</v>
      </c>
      <c r="C28" s="1"/>
    </row>
    <row r="29" spans="1:3" x14ac:dyDescent="0.25">
      <c r="A29" s="1" t="s">
        <v>28</v>
      </c>
      <c r="B29" s="1">
        <v>14</v>
      </c>
      <c r="C29" s="1"/>
    </row>
    <row r="30" spans="1:3" x14ac:dyDescent="0.25">
      <c r="A30" s="1" t="s">
        <v>13</v>
      </c>
      <c r="B30" s="1">
        <v>23</v>
      </c>
      <c r="C30" s="1"/>
    </row>
    <row r="31" spans="1:3" x14ac:dyDescent="0.25">
      <c r="A31" s="1" t="s">
        <v>94</v>
      </c>
      <c r="B31" s="1">
        <v>44</v>
      </c>
      <c r="C31" s="1"/>
    </row>
    <row r="32" spans="1:3" x14ac:dyDescent="0.25">
      <c r="A32" s="1" t="s">
        <v>86</v>
      </c>
      <c r="B32" s="1">
        <v>77</v>
      </c>
      <c r="C32" s="1"/>
    </row>
    <row r="33" spans="1:3" x14ac:dyDescent="0.25">
      <c r="A33" s="1" t="s">
        <v>37</v>
      </c>
      <c r="B33" s="1">
        <v>300</v>
      </c>
      <c r="C33" s="1"/>
    </row>
    <row r="34" spans="1:3" x14ac:dyDescent="0.25">
      <c r="A34" s="1" t="s">
        <v>11</v>
      </c>
      <c r="B34" s="1">
        <v>150</v>
      </c>
      <c r="C34" s="1"/>
    </row>
    <row r="35" spans="1:3" x14ac:dyDescent="0.25">
      <c r="A35" s="1" t="s">
        <v>24</v>
      </c>
      <c r="B35" s="1">
        <v>40</v>
      </c>
      <c r="C35" s="1"/>
    </row>
    <row r="36" spans="1:3" x14ac:dyDescent="0.25">
      <c r="A36" s="1" t="s">
        <v>39</v>
      </c>
      <c r="B36" s="1">
        <v>95</v>
      </c>
      <c r="C36" s="1">
        <v>5</v>
      </c>
    </row>
    <row r="37" spans="1:3" x14ac:dyDescent="0.25">
      <c r="A37" s="1" t="s">
        <v>17</v>
      </c>
      <c r="B37" s="1">
        <v>78</v>
      </c>
      <c r="C37" s="1">
        <v>17</v>
      </c>
    </row>
    <row r="38" spans="1:3" x14ac:dyDescent="0.25">
      <c r="A38" s="1" t="s">
        <v>92</v>
      </c>
      <c r="B38" s="1">
        <v>0</v>
      </c>
      <c r="C38" s="1"/>
    </row>
    <row r="39" spans="1:3" x14ac:dyDescent="0.25">
      <c r="A39" s="1" t="s">
        <v>27</v>
      </c>
      <c r="B39" s="1">
        <v>3</v>
      </c>
      <c r="C39" s="1"/>
    </row>
    <row r="40" spans="1:3" x14ac:dyDescent="0.25">
      <c r="A40" s="1" t="s">
        <v>100</v>
      </c>
      <c r="B40" s="1">
        <v>0</v>
      </c>
      <c r="C40" s="1"/>
    </row>
    <row r="41" spans="1:3" x14ac:dyDescent="0.25">
      <c r="A41" s="1" t="s">
        <v>50</v>
      </c>
      <c r="B41" s="1">
        <v>250</v>
      </c>
      <c r="C41" s="1"/>
    </row>
    <row r="42" spans="1:3" x14ac:dyDescent="0.25">
      <c r="A42" s="1" t="s">
        <v>49</v>
      </c>
      <c r="B42" s="1">
        <v>15</v>
      </c>
      <c r="C42" s="1"/>
    </row>
    <row r="43" spans="1:3" x14ac:dyDescent="0.25">
      <c r="A43" s="1" t="s">
        <v>83</v>
      </c>
      <c r="B43" s="1">
        <v>20</v>
      </c>
      <c r="C43" s="1"/>
    </row>
    <row r="44" spans="1:3" x14ac:dyDescent="0.25">
      <c r="A44" s="1" t="s">
        <v>96</v>
      </c>
      <c r="B44" s="1">
        <v>0</v>
      </c>
      <c r="C44" s="1"/>
    </row>
    <row r="45" spans="1:3" x14ac:dyDescent="0.25">
      <c r="A45" s="1" t="s">
        <v>40</v>
      </c>
      <c r="B45" s="1">
        <v>30</v>
      </c>
      <c r="C45" s="1"/>
    </row>
    <row r="46" spans="1:3" x14ac:dyDescent="0.25">
      <c r="A46" s="1" t="s">
        <v>82</v>
      </c>
      <c r="B46" s="1">
        <v>27</v>
      </c>
      <c r="C46" s="1"/>
    </row>
    <row r="47" spans="1:3" x14ac:dyDescent="0.25">
      <c r="A47" s="1" t="s">
        <v>101</v>
      </c>
      <c r="B47" s="1">
        <v>1</v>
      </c>
      <c r="C47" s="1">
        <v>30</v>
      </c>
    </row>
    <row r="48" spans="1:3" x14ac:dyDescent="0.25">
      <c r="A48" s="1" t="s">
        <v>22</v>
      </c>
      <c r="B48" s="1">
        <v>0</v>
      </c>
      <c r="C48" s="1"/>
    </row>
    <row r="49" spans="1:3" x14ac:dyDescent="0.25">
      <c r="A49" s="1" t="s">
        <v>66</v>
      </c>
      <c r="B49" s="1">
        <v>37</v>
      </c>
      <c r="C49" s="1"/>
    </row>
    <row r="50" spans="1:3" x14ac:dyDescent="0.25">
      <c r="A50" s="1" t="s">
        <v>21</v>
      </c>
      <c r="B50" s="1">
        <v>23</v>
      </c>
      <c r="C50" s="1"/>
    </row>
    <row r="51" spans="1:3" x14ac:dyDescent="0.25">
      <c r="A51" s="1" t="s">
        <v>5</v>
      </c>
      <c r="B51" s="1">
        <v>56</v>
      </c>
      <c r="C51" s="1"/>
    </row>
    <row r="52" spans="1:3" x14ac:dyDescent="0.25">
      <c r="A52" s="1" t="s">
        <v>12</v>
      </c>
      <c r="B52" s="1">
        <v>60</v>
      </c>
      <c r="C52" s="1"/>
    </row>
    <row r="53" spans="1:3" x14ac:dyDescent="0.25">
      <c r="A53" s="1" t="s">
        <v>61</v>
      </c>
      <c r="B53" s="1">
        <v>8</v>
      </c>
      <c r="C53" s="1"/>
    </row>
    <row r="54" spans="1:3" x14ac:dyDescent="0.25">
      <c r="A54" s="1" t="s">
        <v>52</v>
      </c>
      <c r="B54" s="1">
        <v>260</v>
      </c>
      <c r="C54" s="1"/>
    </row>
    <row r="55" spans="1:3" x14ac:dyDescent="0.25">
      <c r="A55" s="1" t="s">
        <v>14</v>
      </c>
      <c r="B55" s="1">
        <v>12</v>
      </c>
      <c r="C55" s="1">
        <v>8</v>
      </c>
    </row>
    <row r="56" spans="1:3" x14ac:dyDescent="0.25">
      <c r="A56" s="1" t="s">
        <v>62</v>
      </c>
      <c r="B56" s="1">
        <v>109</v>
      </c>
      <c r="C56" s="1">
        <v>47</v>
      </c>
    </row>
    <row r="57" spans="1:3" x14ac:dyDescent="0.25">
      <c r="A57" s="1" t="s">
        <v>68</v>
      </c>
      <c r="B57" s="1">
        <v>15</v>
      </c>
      <c r="C57" s="1"/>
    </row>
    <row r="58" spans="1:3" x14ac:dyDescent="0.25">
      <c r="A58" s="1" t="s">
        <v>4</v>
      </c>
      <c r="B58" s="1">
        <v>34</v>
      </c>
      <c r="C58" s="1">
        <v>30</v>
      </c>
    </row>
    <row r="59" spans="1:3" x14ac:dyDescent="0.25">
      <c r="A59" s="1" t="s">
        <v>91</v>
      </c>
      <c r="B59" s="1">
        <v>20</v>
      </c>
      <c r="C59" s="1"/>
    </row>
    <row r="60" spans="1:3" x14ac:dyDescent="0.25">
      <c r="A60" s="1" t="s">
        <v>51</v>
      </c>
      <c r="B60" s="1">
        <v>140</v>
      </c>
      <c r="C60" s="1"/>
    </row>
    <row r="61" spans="1:3" x14ac:dyDescent="0.25">
      <c r="A61" s="1" t="s">
        <v>99</v>
      </c>
      <c r="B61" s="1">
        <v>57</v>
      </c>
      <c r="C61" s="1"/>
    </row>
    <row r="62" spans="1:3" x14ac:dyDescent="0.25">
      <c r="A62" s="1" t="s">
        <v>8</v>
      </c>
      <c r="B62" s="1">
        <v>286</v>
      </c>
      <c r="C62" s="1">
        <v>50</v>
      </c>
    </row>
    <row r="63" spans="1:3" x14ac:dyDescent="0.25">
      <c r="A63" s="1" t="s">
        <v>42</v>
      </c>
      <c r="B63" s="1">
        <v>144</v>
      </c>
      <c r="C63" s="1">
        <v>30</v>
      </c>
    </row>
    <row r="64" spans="1:3" x14ac:dyDescent="0.25">
      <c r="A64" s="1" t="s">
        <v>64</v>
      </c>
      <c r="B64" s="1">
        <v>93</v>
      </c>
      <c r="C64" s="1"/>
    </row>
    <row r="65" spans="1:3" x14ac:dyDescent="0.25">
      <c r="A65" s="1" t="s">
        <v>70</v>
      </c>
      <c r="B65" s="1">
        <v>19</v>
      </c>
      <c r="C65" s="1"/>
    </row>
    <row r="66" spans="1:3" x14ac:dyDescent="0.25">
      <c r="A66" s="1" t="s">
        <v>88</v>
      </c>
      <c r="B66" s="1">
        <v>40</v>
      </c>
      <c r="C66" s="1"/>
    </row>
    <row r="67" spans="1:3" x14ac:dyDescent="0.25">
      <c r="A67" s="1" t="s">
        <v>77</v>
      </c>
      <c r="B67" s="1">
        <v>18</v>
      </c>
      <c r="C67" s="1">
        <v>30</v>
      </c>
    </row>
    <row r="68" spans="1:3" x14ac:dyDescent="0.25">
      <c r="A68" s="1" t="s">
        <v>80</v>
      </c>
      <c r="B68" s="1">
        <v>0</v>
      </c>
      <c r="C68" s="1"/>
    </row>
    <row r="69" spans="1:3" x14ac:dyDescent="0.25">
      <c r="A69" s="1" t="s">
        <v>63</v>
      </c>
      <c r="B69" s="1">
        <v>0</v>
      </c>
      <c r="C69" s="1"/>
    </row>
    <row r="70" spans="1:3" x14ac:dyDescent="0.25">
      <c r="A70" s="1" t="s">
        <v>6</v>
      </c>
      <c r="B70" s="1">
        <v>15</v>
      </c>
      <c r="C70" s="1"/>
    </row>
    <row r="71" spans="1:3" x14ac:dyDescent="0.25">
      <c r="A71" s="1" t="s">
        <v>35</v>
      </c>
      <c r="B71" s="1">
        <v>80</v>
      </c>
      <c r="C71" s="1"/>
    </row>
    <row r="72" spans="1:3" x14ac:dyDescent="0.25">
      <c r="A72" s="1" t="s">
        <v>23</v>
      </c>
      <c r="B72" s="1">
        <v>140</v>
      </c>
      <c r="C72" s="1"/>
    </row>
    <row r="73" spans="1:3" x14ac:dyDescent="0.25">
      <c r="A73" s="1" t="s">
        <v>32</v>
      </c>
      <c r="B73" s="1">
        <v>250</v>
      </c>
      <c r="C73" s="1"/>
    </row>
    <row r="74" spans="1:3" x14ac:dyDescent="0.25">
      <c r="A74" s="1" t="s">
        <v>89</v>
      </c>
      <c r="B74" s="1">
        <v>0</v>
      </c>
      <c r="C74" s="1"/>
    </row>
    <row r="75" spans="1:3" x14ac:dyDescent="0.25">
      <c r="A75" s="1" t="s">
        <v>34</v>
      </c>
      <c r="B75" s="1">
        <v>104</v>
      </c>
      <c r="C75" s="1"/>
    </row>
    <row r="76" spans="1:3" x14ac:dyDescent="0.25">
      <c r="A76" s="1" t="s">
        <v>93</v>
      </c>
      <c r="B76" s="1">
        <v>0</v>
      </c>
      <c r="C76" s="1"/>
    </row>
    <row r="77" spans="1:3" x14ac:dyDescent="0.25">
      <c r="A77" s="1" t="s">
        <v>47</v>
      </c>
      <c r="B77" s="1">
        <v>207</v>
      </c>
      <c r="C77" s="1"/>
    </row>
    <row r="78" spans="1:3" x14ac:dyDescent="0.25">
      <c r="A78" s="1" t="s">
        <v>84</v>
      </c>
      <c r="B78" s="1">
        <v>5</v>
      </c>
      <c r="C78" s="1"/>
    </row>
    <row r="79" spans="1:3" x14ac:dyDescent="0.25">
      <c r="A79" s="1" t="s">
        <v>87</v>
      </c>
      <c r="B79" s="1">
        <v>6</v>
      </c>
      <c r="C79" s="1"/>
    </row>
    <row r="80" spans="1:3" x14ac:dyDescent="0.25">
      <c r="A80" s="1" t="s">
        <v>46</v>
      </c>
      <c r="B80" s="1">
        <v>256</v>
      </c>
      <c r="C80" s="1">
        <v>18</v>
      </c>
    </row>
    <row r="81" spans="1:3" x14ac:dyDescent="0.25">
      <c r="A81" s="1" t="s">
        <v>30</v>
      </c>
      <c r="B81" s="1">
        <v>30</v>
      </c>
      <c r="C81" s="1"/>
    </row>
    <row r="82" spans="1:3" x14ac:dyDescent="0.25">
      <c r="A82" s="1" t="s">
        <v>72</v>
      </c>
      <c r="B82" s="1">
        <v>0</v>
      </c>
      <c r="C82" s="1"/>
    </row>
    <row r="83" spans="1:3" x14ac:dyDescent="0.25">
      <c r="A83" s="1" t="s">
        <v>85</v>
      </c>
      <c r="B83" s="1">
        <v>39</v>
      </c>
      <c r="C83" s="1"/>
    </row>
    <row r="84" spans="1:3" x14ac:dyDescent="0.25">
      <c r="A84" s="1" t="s">
        <v>31</v>
      </c>
      <c r="B84" s="1">
        <v>36</v>
      </c>
      <c r="C84" s="1"/>
    </row>
    <row r="85" spans="1:3" x14ac:dyDescent="0.25">
      <c r="A85" s="1" t="s">
        <v>20</v>
      </c>
      <c r="B85" s="1">
        <v>144</v>
      </c>
      <c r="C85" s="1"/>
    </row>
    <row r="86" spans="1:3" x14ac:dyDescent="0.25">
      <c r="A86" s="1" t="s">
        <v>29</v>
      </c>
      <c r="B86" s="1">
        <v>40</v>
      </c>
      <c r="C86" s="1"/>
    </row>
    <row r="87" spans="1:3" x14ac:dyDescent="0.25">
      <c r="A87" s="1" t="s">
        <v>36</v>
      </c>
      <c r="B87" s="1">
        <v>85</v>
      </c>
      <c r="C87" s="1"/>
    </row>
    <row r="88" spans="1:3" x14ac:dyDescent="0.25">
      <c r="A88" s="1" t="s">
        <v>26</v>
      </c>
      <c r="B88" s="1">
        <v>150</v>
      </c>
      <c r="C88" s="1"/>
    </row>
    <row r="89" spans="1:3" x14ac:dyDescent="0.25">
      <c r="A89" s="1" t="s">
        <v>67</v>
      </c>
      <c r="B89" s="1">
        <v>0</v>
      </c>
      <c r="C89" s="1"/>
    </row>
    <row r="90" spans="1:3" x14ac:dyDescent="0.25">
      <c r="A90" s="1" t="s">
        <v>73</v>
      </c>
      <c r="B90" s="1">
        <v>4</v>
      </c>
      <c r="C90" s="1"/>
    </row>
    <row r="91" spans="1:3" x14ac:dyDescent="0.25">
      <c r="A91" s="1" t="s">
        <v>25</v>
      </c>
      <c r="B91" s="1">
        <v>1140</v>
      </c>
      <c r="C91" s="1"/>
    </row>
    <row r="92" spans="1:3" x14ac:dyDescent="0.25">
      <c r="A92" s="1" t="s">
        <v>53</v>
      </c>
      <c r="B92" s="1">
        <v>3</v>
      </c>
      <c r="C92" s="1"/>
    </row>
    <row r="93" spans="1:3" x14ac:dyDescent="0.25">
      <c r="A93" s="3" t="s">
        <v>103</v>
      </c>
      <c r="B93" s="3">
        <v>5</v>
      </c>
      <c r="C93" s="1"/>
    </row>
    <row r="94" spans="1:3" x14ac:dyDescent="0.25">
      <c r="A94" s="1" t="s">
        <v>81</v>
      </c>
      <c r="B94" s="1">
        <v>30</v>
      </c>
      <c r="C94" s="1"/>
    </row>
    <row r="95" spans="1:3" x14ac:dyDescent="0.25">
      <c r="A95" s="1" t="s">
        <v>9</v>
      </c>
      <c r="B95" s="1">
        <v>327</v>
      </c>
      <c r="C95" s="1">
        <v>45</v>
      </c>
    </row>
    <row r="96" spans="1:3" x14ac:dyDescent="0.25">
      <c r="A96" s="1" t="s">
        <v>10</v>
      </c>
      <c r="B96" s="1">
        <v>170</v>
      </c>
      <c r="C96" s="1"/>
    </row>
    <row r="97" spans="1:7" x14ac:dyDescent="0.25">
      <c r="A97" s="1" t="s">
        <v>97</v>
      </c>
      <c r="B97" s="1">
        <v>30</v>
      </c>
      <c r="C97" s="1"/>
    </row>
    <row r="98" spans="1:7" x14ac:dyDescent="0.25">
      <c r="A98" s="1" t="s">
        <v>44</v>
      </c>
      <c r="B98" s="1">
        <v>373</v>
      </c>
      <c r="C98" s="1">
        <v>8</v>
      </c>
    </row>
    <row r="99" spans="1:7" x14ac:dyDescent="0.25">
      <c r="A99" s="3" t="s">
        <v>102</v>
      </c>
      <c r="B99" s="3">
        <v>0</v>
      </c>
      <c r="C99" s="1"/>
    </row>
    <row r="100" spans="1:7" x14ac:dyDescent="0.25">
      <c r="A100" s="1" t="s">
        <v>98</v>
      </c>
      <c r="B100" s="1">
        <v>0</v>
      </c>
      <c r="C100" s="1"/>
    </row>
    <row r="101" spans="1:7" x14ac:dyDescent="0.25">
      <c r="A101" s="1" t="s">
        <v>48</v>
      </c>
      <c r="B101" s="1">
        <v>35</v>
      </c>
      <c r="C101" s="1"/>
    </row>
    <row r="102" spans="1:7" x14ac:dyDescent="0.25">
      <c r="A102" s="1" t="s">
        <v>78</v>
      </c>
      <c r="B102" s="1">
        <v>14</v>
      </c>
      <c r="C102" s="1"/>
    </row>
    <row r="103" spans="1:7" x14ac:dyDescent="0.25">
      <c r="D103" s="5" t="s">
        <v>106</v>
      </c>
      <c r="E103" s="5" t="s">
        <v>104</v>
      </c>
    </row>
    <row r="104" spans="1:7" x14ac:dyDescent="0.25">
      <c r="D104" s="1">
        <f>SUM(C2:C102)</f>
        <v>393</v>
      </c>
      <c r="E104" s="1">
        <f>D104/60</f>
        <v>6.55</v>
      </c>
    </row>
    <row r="106" spans="1:7" x14ac:dyDescent="0.25">
      <c r="A106" s="7" t="s">
        <v>131</v>
      </c>
      <c r="B106" s="7"/>
      <c r="C106" s="7"/>
      <c r="F106" s="13" t="s">
        <v>142</v>
      </c>
      <c r="G106" s="14"/>
    </row>
    <row r="107" spans="1:7" x14ac:dyDescent="0.25">
      <c r="A107" s="4" t="s">
        <v>0</v>
      </c>
      <c r="B107" s="4" t="s">
        <v>1</v>
      </c>
      <c r="C107" s="4" t="s">
        <v>105</v>
      </c>
      <c r="F107" s="2" t="s">
        <v>0</v>
      </c>
      <c r="G107" s="2" t="s">
        <v>1</v>
      </c>
    </row>
    <row r="108" spans="1:7" x14ac:dyDescent="0.25">
      <c r="A108" s="1" t="s">
        <v>107</v>
      </c>
      <c r="B108" s="1">
        <v>47</v>
      </c>
      <c r="C108" s="1">
        <v>55</v>
      </c>
      <c r="F108" s="1" t="s">
        <v>112</v>
      </c>
      <c r="G108" s="1">
        <f>SUMPRODUCT($B$108:$B$134,--EXACT(F108,A108:$A$134))</f>
        <v>47</v>
      </c>
    </row>
    <row r="109" spans="1:7" x14ac:dyDescent="0.25">
      <c r="A109" s="1" t="s">
        <v>108</v>
      </c>
      <c r="B109" s="1">
        <v>5</v>
      </c>
      <c r="C109" s="1"/>
    </row>
    <row r="110" spans="1:7" x14ac:dyDescent="0.25">
      <c r="A110" s="1" t="s">
        <v>109</v>
      </c>
      <c r="B110" s="1">
        <v>53</v>
      </c>
      <c r="C110" s="1">
        <v>30</v>
      </c>
    </row>
    <row r="111" spans="1:7" x14ac:dyDescent="0.25">
      <c r="A111" s="1" t="s">
        <v>110</v>
      </c>
      <c r="B111" s="1">
        <v>15</v>
      </c>
      <c r="C111" s="1">
        <v>40</v>
      </c>
    </row>
    <row r="112" spans="1:7" x14ac:dyDescent="0.25">
      <c r="A112" s="1" t="s">
        <v>111</v>
      </c>
      <c r="B112" s="1">
        <v>107</v>
      </c>
      <c r="C112" s="1">
        <v>30</v>
      </c>
    </row>
    <row r="113" spans="1:3" x14ac:dyDescent="0.25">
      <c r="A113" s="1" t="s">
        <v>112</v>
      </c>
      <c r="B113" s="1">
        <v>47</v>
      </c>
      <c r="C113" s="1"/>
    </row>
    <row r="114" spans="1:3" x14ac:dyDescent="0.25">
      <c r="A114" s="1" t="s">
        <v>113</v>
      </c>
      <c r="B114" s="1">
        <v>60</v>
      </c>
      <c r="C114" s="1"/>
    </row>
    <row r="115" spans="1:3" x14ac:dyDescent="0.25">
      <c r="A115" s="1" t="s">
        <v>114</v>
      </c>
      <c r="B115" s="1">
        <v>23</v>
      </c>
      <c r="C115" s="1">
        <v>21</v>
      </c>
    </row>
    <row r="116" spans="1:3" x14ac:dyDescent="0.25">
      <c r="A116" s="1" t="s">
        <v>115</v>
      </c>
      <c r="B116" s="1">
        <v>10</v>
      </c>
      <c r="C116" s="1">
        <v>40</v>
      </c>
    </row>
    <row r="117" spans="1:3" x14ac:dyDescent="0.25">
      <c r="A117" s="1" t="s">
        <v>116</v>
      </c>
      <c r="B117" s="1">
        <v>300</v>
      </c>
      <c r="C117" s="1"/>
    </row>
    <row r="118" spans="1:3" x14ac:dyDescent="0.25">
      <c r="A118" s="1" t="s">
        <v>95</v>
      </c>
      <c r="B118" s="1">
        <v>75</v>
      </c>
      <c r="C118" s="1">
        <v>55</v>
      </c>
    </row>
    <row r="119" spans="1:3" x14ac:dyDescent="0.25">
      <c r="A119" s="1" t="s">
        <v>117</v>
      </c>
      <c r="B119" s="1">
        <v>8</v>
      </c>
      <c r="C119" s="1">
        <v>20</v>
      </c>
    </row>
    <row r="120" spans="1:3" x14ac:dyDescent="0.25">
      <c r="A120" s="1" t="s">
        <v>118</v>
      </c>
      <c r="B120" s="1">
        <v>11</v>
      </c>
      <c r="C120" s="1">
        <v>50</v>
      </c>
    </row>
    <row r="121" spans="1:3" x14ac:dyDescent="0.25">
      <c r="A121" s="1" t="s">
        <v>119</v>
      </c>
      <c r="B121" s="1">
        <v>35</v>
      </c>
      <c r="C121" s="1">
        <v>40</v>
      </c>
    </row>
    <row r="122" spans="1:3" x14ac:dyDescent="0.25">
      <c r="A122" s="1" t="s">
        <v>120</v>
      </c>
      <c r="B122" s="1">
        <v>10</v>
      </c>
      <c r="C122" s="1"/>
    </row>
    <row r="123" spans="1:3" x14ac:dyDescent="0.25">
      <c r="A123" s="1" t="s">
        <v>121</v>
      </c>
      <c r="B123" s="1">
        <v>8</v>
      </c>
      <c r="C123" s="1"/>
    </row>
    <row r="124" spans="1:3" x14ac:dyDescent="0.25">
      <c r="A124" s="1" t="s">
        <v>122</v>
      </c>
      <c r="B124" s="1">
        <v>9</v>
      </c>
      <c r="C124" s="1">
        <v>20</v>
      </c>
    </row>
    <row r="125" spans="1:3" x14ac:dyDescent="0.25">
      <c r="A125" s="1" t="s">
        <v>123</v>
      </c>
      <c r="B125" s="1">
        <v>6</v>
      </c>
      <c r="C125" s="1">
        <v>20</v>
      </c>
    </row>
    <row r="126" spans="1:3" x14ac:dyDescent="0.25">
      <c r="A126" s="1" t="s">
        <v>60</v>
      </c>
      <c r="B126" s="1">
        <v>12</v>
      </c>
      <c r="C126" s="1">
        <v>40</v>
      </c>
    </row>
    <row r="127" spans="1:3" x14ac:dyDescent="0.25">
      <c r="A127" s="1" t="s">
        <v>124</v>
      </c>
      <c r="B127" s="1">
        <v>3</v>
      </c>
      <c r="C127" s="1">
        <v>30</v>
      </c>
    </row>
    <row r="128" spans="1:3" x14ac:dyDescent="0.25">
      <c r="A128" s="1" t="s">
        <v>125</v>
      </c>
      <c r="B128" s="1">
        <v>6</v>
      </c>
      <c r="C128" s="1">
        <v>30</v>
      </c>
    </row>
    <row r="129" spans="1:5" x14ac:dyDescent="0.25">
      <c r="A129" s="1" t="s">
        <v>126</v>
      </c>
      <c r="B129" s="1">
        <v>1</v>
      </c>
      <c r="C129" s="1"/>
    </row>
    <row r="130" spans="1:5" x14ac:dyDescent="0.25">
      <c r="A130" s="1" t="s">
        <v>92</v>
      </c>
      <c r="B130" s="1">
        <v>4</v>
      </c>
      <c r="C130" s="1">
        <v>30</v>
      </c>
    </row>
    <row r="131" spans="1:5" x14ac:dyDescent="0.25">
      <c r="A131" s="1" t="s">
        <v>127</v>
      </c>
      <c r="B131" s="1">
        <v>37</v>
      </c>
      <c r="C131" s="1">
        <v>45</v>
      </c>
    </row>
    <row r="132" spans="1:5" x14ac:dyDescent="0.25">
      <c r="A132" s="1" t="s">
        <v>128</v>
      </c>
      <c r="B132" s="1">
        <v>11</v>
      </c>
      <c r="C132" s="1"/>
    </row>
    <row r="133" spans="1:5" x14ac:dyDescent="0.25">
      <c r="A133" s="1" t="s">
        <v>129</v>
      </c>
      <c r="B133" s="1">
        <v>7</v>
      </c>
      <c r="C133" s="1">
        <v>30</v>
      </c>
    </row>
    <row r="134" spans="1:5" x14ac:dyDescent="0.25">
      <c r="A134" s="1" t="s">
        <v>130</v>
      </c>
      <c r="B134" s="1">
        <v>1</v>
      </c>
      <c r="C134" s="1">
        <v>10</v>
      </c>
    </row>
    <row r="135" spans="1:5" x14ac:dyDescent="0.25">
      <c r="A135" s="1"/>
      <c r="B135" s="1"/>
      <c r="C135" s="1"/>
      <c r="D135" s="5" t="s">
        <v>106</v>
      </c>
      <c r="E135" s="5" t="s">
        <v>104</v>
      </c>
    </row>
    <row r="136" spans="1:5" x14ac:dyDescent="0.25">
      <c r="A136" s="1"/>
      <c r="B136" s="1"/>
      <c r="C136" s="1"/>
      <c r="D136" s="1">
        <f>SUM(C108:C134)</f>
        <v>636</v>
      </c>
      <c r="E136" s="1">
        <f>D136/60</f>
        <v>10.6</v>
      </c>
    </row>
    <row r="137" spans="1:5" x14ac:dyDescent="0.25">
      <c r="A137" s="1"/>
      <c r="B137" s="1"/>
      <c r="C137" s="1"/>
    </row>
    <row r="138" spans="1:5" x14ac:dyDescent="0.25">
      <c r="A138" s="1"/>
      <c r="B138" s="1"/>
      <c r="C138" s="1"/>
    </row>
    <row r="139" spans="1:5" x14ac:dyDescent="0.25">
      <c r="A139" s="1"/>
      <c r="B139" s="1"/>
      <c r="C139" s="1"/>
    </row>
    <row r="140" spans="1:5" x14ac:dyDescent="0.25">
      <c r="A140" s="1"/>
      <c r="B140" s="1"/>
      <c r="C140" s="1"/>
    </row>
    <row r="141" spans="1:5" x14ac:dyDescent="0.25">
      <c r="A141" s="1"/>
      <c r="B141" s="1"/>
      <c r="C141" s="1"/>
    </row>
    <row r="142" spans="1:5" x14ac:dyDescent="0.25">
      <c r="A142" s="1"/>
      <c r="B142" s="1"/>
      <c r="C142" s="1"/>
    </row>
    <row r="143" spans="1:5" x14ac:dyDescent="0.25">
      <c r="A143" s="1"/>
      <c r="B143" s="1"/>
      <c r="C143" s="1"/>
    </row>
    <row r="144" spans="1:5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</sheetData>
  <sortState ref="A2:C102">
    <sortCondition ref="A2"/>
  </sortState>
  <mergeCells count="9">
    <mergeCell ref="A106:C106"/>
    <mergeCell ref="L1:M1"/>
    <mergeCell ref="L5:M5"/>
    <mergeCell ref="I1:J1"/>
    <mergeCell ref="I2:J2"/>
    <mergeCell ref="E5:F5"/>
    <mergeCell ref="E9:F9"/>
    <mergeCell ref="E1:F1"/>
    <mergeCell ref="F106:G10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2018-12-18T02:34:52Z</dcterms:created>
  <dcterms:modified xsi:type="dcterms:W3CDTF">2018-12-18T20:48:00Z</dcterms:modified>
</cp:coreProperties>
</file>