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13_ncr:1_{48493729-FCD3-40D2-9587-AE26001C9347}" xr6:coauthVersionLast="47" xr6:coauthVersionMax="47" xr10:uidLastSave="{00000000-0000-0000-0000-000000000000}"/>
  <bookViews>
    <workbookView xWindow="-3555" yWindow="-13620" windowWidth="24240" windowHeight="13020" firstSheet="2" activeTab="3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Base_Aprov!$A$1:$AR$1</definedName>
    <definedName name="_xlnm._FilterDatabase" localSheetId="4" hidden="1">Base_Canc!$A$1:$AR$1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5" l="1"/>
  <c r="H14" i="5" l="1"/>
  <c r="H15" i="5"/>
  <c r="H13" i="5" l="1"/>
  <c r="C19" i="5"/>
  <c r="C15" i="5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<sst xmlns="http://schemas.openxmlformats.org/spreadsheetml/2006/main" count="82402" uniqueCount="20652">
  <si>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</si>
  <si>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</si>
  <si>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</si>
  <si>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</si>
  <si>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</si>
  <si>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</si>
  <si>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</si>
  <si>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</si>
  <si>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</si>
  <si>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</si>
  <si>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</si>
  <si>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</si>
  <si>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</si>
  <si>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</si>
  <si>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</si>
  <si>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</si>
  <si>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</si>
  <si>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</si>
  <si>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</si>
  <si>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</si>
  <si>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</si>
  <si>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</si>
  <si>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</si>
  <si>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</si>
  <si>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</si>
  <si>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</si>
  <si>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</si>
  <si>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</si>
  <si>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</si>
  <si>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</si>
  <si>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</si>
  <si>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</si>
  <si>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</si>
  <si>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</si>
  <si>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</si>
  <si>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</si>
  <si>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</si>
  <si>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</si>
  <si>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</si>
  <si>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</si>
  <si>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</si>
  <si>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</si>
  <si>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</si>
  <si>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</si>
  <si>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</si>
  <si>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</si>
  <si>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</si>
  <si>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</si>
  <si>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</si>
  <si>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</si>
  <si>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</si>
  <si>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</si>
  <si>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</si>
  <si>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</si>
  <si>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</si>
  <si>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</si>
  <si>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</si>
  <si>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</si>
  <si>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</si>
  <si>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</si>
  <si>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</si>
  <si>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</si>
  <si>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</si>
  <si>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</si>
  <si>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</si>
  <si>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</si>
  <si>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</si>
  <si>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</si>
  <si>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</si>
  <si>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</si>
  <si>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</si>
  <si>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</si>
  <si>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</si>
  <si>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</si>
  <si>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</si>
  <si>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</si>
  <si>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</si>
  <si>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</si>
  <si>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</si>
  <si>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</si>
  <si>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</si>
  <si>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</si>
  <si>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</si>
  <si>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</si>
  <si>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</si>
  <si>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</si>
  <si>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</si>
  <si>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</si>
  <si>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</si>
  <si>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</si>
  <si>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</si>
  <si>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</si>
  <si>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</si>
  <si>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</si>
  <si>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</si>
  <si>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</si>
  <si>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</si>
  <si>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</si>
  <si>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</si>
  <si>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</si>
  <si>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</si>
  <si>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</si>
  <si>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</si>
  <si>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</si>
  <si>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</si>
  <si>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</si>
  <si>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</si>
  <si>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</si>
  <si>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</si>
  <si>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</si>
  <si>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</si>
  <si>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</si>
  <si>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</si>
  <si>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</si>
  <si>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</si>
  <si>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</si>
  <si>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</si>
  <si>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</si>
  <si>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</si>
  <si>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</si>
  <si>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</si>
  <si>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</si>
  <si>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</si>
  <si>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</si>
  <si>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</si>
  <si>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</si>
  <si>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</si>
  <si>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</si>
  <si>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</si>
  <si>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</si>
  <si>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</si>
  <si>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</si>
  <si>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</si>
  <si>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</si>
  <si>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</si>
  <si>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</si>
  <si>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</si>
  <si>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</si>
  <si>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</si>
  <si>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</si>
  <si>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</si>
  <si>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</si>
  <si>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</si>
  <si>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</si>
  <si>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</si>
  <si>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</si>
  <si>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</si>
  <si>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</si>
  <si>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</si>
  <si>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</si>
  <si>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</si>
  <si>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</si>
  <si>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</si>
  <si>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</si>
  <si>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</si>
  <si>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</si>
  <si>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</si>
  <si>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</si>
  <si>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</si>
  <si>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</si>
  <si>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</si>
  <si>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</si>
  <si>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</si>
  <si>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</si>
  <si>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</si>
  <si>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</si>
  <si>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</si>
  <si>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</si>
  <si>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</si>
  <si>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</si>
  <si>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</si>
  <si>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</si>
  <si>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</si>
  <si>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</si>
  <si>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</si>
  <si>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</si>
  <si>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</si>
  <si>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</si>
  <si>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</si>
  <si>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</si>
  <si>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</si>
  <si>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</si>
  <si>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</si>
  <si>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</si>
  <si>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</si>
  <si>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</si>
  <si>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</si>
  <si>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</si>
  <si>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</si>
  <si>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</si>
  <si>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</si>
  <si>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</si>
  <si>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</si>
  <si>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</si>
  <si>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</si>
  <si>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</si>
  <si>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</si>
  <si>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</si>
  <si>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</si>
  <si>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</si>
  <si>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</si>
  <si>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</si>
  <si>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</si>
  <si>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</si>
  <si>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</si>
  <si>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</si>
  <si>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</si>
  <si>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</si>
  <si>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</si>
  <si>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</si>
  <si>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</si>
  <si>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</si>
  <si>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</si>
  <si>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</si>
  <si>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</si>
  <si>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</si>
  <si>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</si>
  <si>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</si>
  <si>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</si>
  <si>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</si>
  <si>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</si>
  <si>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</si>
  <si>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</si>
  <si>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</si>
  <si>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</si>
  <si>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</si>
  <si>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</si>
  <si>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</si>
  <si>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</si>
  <si>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</si>
  <si>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</si>
  <si>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</si>
  <si>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</si>
  <si>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</si>
  <si>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</si>
  <si>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</si>
  <si>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</si>
  <si>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</si>
  <si>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</si>
  <si>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</si>
  <si>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</si>
  <si>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</si>
  <si>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</si>
  <si>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</si>
  <si>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</si>
  <si>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</si>
  <si>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</si>
  <si>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</si>
  <si>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</si>
  <si>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</si>
  <si>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</si>
  <si>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</si>
  <si>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</si>
  <si>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</si>
  <si>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</si>
  <si>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</si>
  <si>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</si>
  <si>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</si>
  <si>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</si>
  <si>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</si>
  <si>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</si>
  <si>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</si>
  <si>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</si>
  <si>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</si>
  <si>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</si>
  <si>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</si>
  <si>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</si>
  <si>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</si>
  <si>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</si>
  <si>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</si>
  <si>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</si>
  <si>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</si>
  <si>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</si>
  <si>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</si>
  <si>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</si>
  <si>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</si>
  <si>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</si>
  <si>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</si>
  <si>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</si>
  <si>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</si>
  <si>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</si>
  <si>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</si>
  <si>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</si>
  <si>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</si>
  <si>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</si>
  <si>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</si>
  <si>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</si>
  <si>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</si>
  <si>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</si>
  <si>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</si>
  <si>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</si>
  <si>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</si>
  <si>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</si>
  <si>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</si>
  <si>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</si>
  <si>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</si>
  <si>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</si>
  <si>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</si>
  <si>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</si>
  <si>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</si>
  <si>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</si>
  <si>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</si>
  <si>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</si>
  <si>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</si>
  <si>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</si>
  <si>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</si>
  <si>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</si>
  <si>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</si>
  <si>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</si>
  <si>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</si>
  <si>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</si>
  <si>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</si>
  <si>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</si>
  <si>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</si>
  <si>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</si>
  <si>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</si>
  <si>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</si>
  <si>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</si>
  <si>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</si>
  <si>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</si>
  <si>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</si>
  <si>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</si>
  <si>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</si>
  <si>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</si>
  <si>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</si>
  <si>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</si>
  <si>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</si>
  <si>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</si>
  <si>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</si>
  <si>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</si>
  <si>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</si>
  <si>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</si>
  <si>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</si>
  <si>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</si>
  <si>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</si>
  <si>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</si>
  <si>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</si>
  <si>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</si>
  <si>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</si>
  <si>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</si>
  <si>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</si>
  <si>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</si>
  <si>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</si>
  <si>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</si>
  <si>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</si>
  <si>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</si>
  <si>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</si>
  <si>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</si>
  <si>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</si>
  <si>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</si>
  <si>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</si>
  <si>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</si>
  <si>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</si>
  <si>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</si>
  <si>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</si>
  <si>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</si>
  <si>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</si>
  <si>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</si>
  <si>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</si>
  <si>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</si>
  <si>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</si>
  <si>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</si>
  <si>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</si>
  <si>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</si>
  <si>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</si>
  <si>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</si>
  <si>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</si>
  <si>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</si>
  <si>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</si>
  <si>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</si>
  <si>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</si>
  <si>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</si>
  <si>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</si>
  <si>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</si>
  <si>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</si>
  <si>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</si>
  <si>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</si>
  <si>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</si>
  <si>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</si>
  <si>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</si>
  <si>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</si>
  <si>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</si>
  <si>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</si>
  <si>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</si>
  <si>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</si>
  <si>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</si>
  <si>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</si>
  <si>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</si>
  <si>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</si>
  <si>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</si>
  <si>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</si>
  <si>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</si>
  <si>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</si>
  <si>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</si>
  <si>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</si>
  <si>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</si>
  <si>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</si>
  <si>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</si>
  <si>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</si>
  <si>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</si>
  <si>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</si>
  <si>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</si>
  <si>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</si>
  <si>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</si>
  <si>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</si>
  <si>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</si>
  <si>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</si>
  <si>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</si>
  <si>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</si>
  <si>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</si>
  <si>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</si>
  <si>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</si>
  <si>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</si>
  <si>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</si>
  <si>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</si>
  <si>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</si>
  <si>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</si>
  <si>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</si>
  <si>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</si>
  <si>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</si>
  <si>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</si>
  <si>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</si>
  <si>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</si>
  <si>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</si>
  <si>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</si>
  <si>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</si>
  <si>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</si>
  <si>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</si>
  <si>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</si>
  <si>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</si>
  <si>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</si>
  <si>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</si>
  <si>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</si>
  <si>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</si>
  <si>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</si>
  <si>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</si>
  <si>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</si>
  <si>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</si>
  <si>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</si>
  <si>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</si>
  <si>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</si>
  <si>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</si>
  <si>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</si>
  <si>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</si>
  <si>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</si>
  <si>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</si>
  <si>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</si>
  <si>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</si>
  <si>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</si>
  <si>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</si>
  <si>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</si>
  <si>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</si>
  <si>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</si>
  <si>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</si>
  <si>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</si>
  <si>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</si>
  <si>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</si>
  <si>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</si>
  <si>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</si>
  <si>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</si>
  <si>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</si>
  <si>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</si>
  <si>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</si>
  <si>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</si>
  <si>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</si>
  <si>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</si>
  <si>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</si>
  <si>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</si>
  <si>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</si>
  <si>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</si>
  <si>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</si>
  <si>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</si>
  <si>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</si>
  <si>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</si>
  <si>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</si>
  <si>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</si>
  <si>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</si>
  <si>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</si>
  <si>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</si>
  <si>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</si>
  <si>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</si>
  <si>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</si>
  <si>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</si>
  <si>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</si>
  <si>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</si>
  <si>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</si>
  <si>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</si>
  <si>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</si>
  <si>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</si>
  <si>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</si>
  <si>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</si>
  <si>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</si>
  <si>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</si>
  <si>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</si>
  <si>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</si>
  <si>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</si>
  <si>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</si>
  <si>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</si>
  <si>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</si>
  <si>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</si>
  <si>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</si>
  <si>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</si>
  <si>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</si>
  <si>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</si>
  <si>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</si>
  <si>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</si>
  <si>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</si>
  <si>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</si>
  <si>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</si>
  <si>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</si>
  <si>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</si>
  <si>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</si>
  <si>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</si>
  <si>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</si>
  <si>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</si>
  <si>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</si>
  <si>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</si>
  <si>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</si>
  <si>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</si>
  <si>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</si>
  <si>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</si>
  <si>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</si>
  <si>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</si>
  <si>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</si>
  <si>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</si>
  <si>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</si>
  <si>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</si>
  <si>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</si>
  <si>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</si>
  <si>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</si>
  <si>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</si>
  <si>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</si>
  <si>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</si>
  <si>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</si>
  <si>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</si>
  <si>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</si>
  <si>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</si>
  <si>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</si>
  <si>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</si>
  <si>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</si>
  <si>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</si>
  <si>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</si>
  <si>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</si>
  <si>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</si>
  <si>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</si>
  <si>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</si>
  <si>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</si>
  <si>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</si>
  <si>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</si>
  <si>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</si>
  <si>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</si>
  <si>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</si>
  <si>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</si>
  <si>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</si>
  <si>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</si>
  <si>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</si>
  <si>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</si>
  <si>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</si>
  <si>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</si>
  <si>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</si>
  <si>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</si>
  <si>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</si>
  <si>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</si>
  <si>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</si>
  <si>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</si>
  <si>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</si>
  <si>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</si>
  <si>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</si>
  <si>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</si>
  <si>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</si>
  <si>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</si>
  <si>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</si>
  <si>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</si>
  <si>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</si>
  <si>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</si>
  <si>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</si>
  <si>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</si>
  <si>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</si>
  <si>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</si>
  <si>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</si>
  <si>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</si>
  <si>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</si>
  <si>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</si>
  <si>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</si>
  <si>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</si>
  <si>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</si>
  <si>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</si>
  <si>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</si>
  <si>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</si>
  <si>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</si>
  <si>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</si>
  <si>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</si>
  <si>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</si>
  <si>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</si>
  <si>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</si>
  <si>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</si>
  <si>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</si>
  <si>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</si>
  <si>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</si>
  <si>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</si>
  <si>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</si>
  <si>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</si>
  <si>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</si>
  <si>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</si>
  <si>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</si>
  <si>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</si>
  <si>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</si>
  <si>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</si>
  <si>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</si>
  <si>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</si>
  <si>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</si>
  <si>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</si>
  <si>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</si>
  <si>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</si>
  <si>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</si>
  <si>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</si>
  <si>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</si>
  <si>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</si>
  <si>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</si>
  <si>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</si>
  <si>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</si>
  <si>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</si>
  <si>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</si>
  <si>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</si>
  <si>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</si>
  <si>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</si>
  <si>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</si>
  <si>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</si>
  <si>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</si>
  <si>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</si>
  <si>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</si>
  <si>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</si>
  <si>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</si>
  <si>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</si>
  <si>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</si>
  <si>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</si>
  <si>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</si>
  <si>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</si>
  <si>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</si>
  <si>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</si>
  <si>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</si>
  <si>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</si>
  <si>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</si>
  <si>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</si>
  <si>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</si>
  <si>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</si>
  <si>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</si>
  <si>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</si>
  <si>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</si>
  <si>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</si>
  <si>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</si>
  <si>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</si>
  <si>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</si>
  <si>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</si>
  <si>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</si>
  <si>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</si>
  <si>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</si>
  <si>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</si>
  <si>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</si>
  <si>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</si>
  <si>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</si>
  <si>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</si>
  <si>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</si>
  <si>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</si>
  <si>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</si>
  <si>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</si>
  <si>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</si>
  <si>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</si>
  <si>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</si>
  <si>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</si>
  <si>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</si>
  <si>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</si>
  <si>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</si>
  <si>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</si>
  <si>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</si>
  <si>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</si>
  <si>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</si>
  <si>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</si>
  <si>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</si>
  <si>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</si>
  <si>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</si>
  <si>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</si>
  <si>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</si>
  <si>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</si>
  <si>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</si>
  <si>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</si>
  <si>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</si>
  <si>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</si>
  <si>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</si>
  <si>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</si>
  <si>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</si>
  <si>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</si>
  <si>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</si>
  <si>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</si>
  <si>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</si>
  <si>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</si>
  <si>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</si>
  <si>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</si>
  <si>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</si>
  <si>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</si>
  <si>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</si>
  <si>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</si>
  <si>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</si>
  <si>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</si>
  <si>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</si>
  <si>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</si>
  <si>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</si>
  <si>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</si>
  <si>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</si>
  <si>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</si>
  <si>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</si>
  <si>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</si>
  <si>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</si>
  <si>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</si>
  <si>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</si>
  <si>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</si>
  <si>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</si>
  <si>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</si>
  <si>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</si>
  <si>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</si>
  <si>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</si>
  <si>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</si>
  <si>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</si>
  <si>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</si>
  <si>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</si>
  <si>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</si>
  <si>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</si>
  <si>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</si>
  <si>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</si>
  <si>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</si>
  <si>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</si>
  <si>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</si>
  <si>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</si>
  <si>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</si>
  <si>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</si>
  <si>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</si>
  <si>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</si>
  <si>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</si>
  <si>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</si>
  <si>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</si>
  <si>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</si>
  <si>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</si>
  <si>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</si>
  <si>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</si>
  <si>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</si>
  <si>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</si>
  <si>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</si>
  <si>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</si>
  <si>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</si>
  <si>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</si>
  <si>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</si>
  <si>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</si>
  <si>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</si>
  <si>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</si>
  <si>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</si>
  <si>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</si>
  <si>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</si>
  <si>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</si>
  <si>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</si>
  <si>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</si>
  <si>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</si>
  <si>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</si>
  <si>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</si>
  <si>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</si>
  <si>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</si>
  <si>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</si>
  <si>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</si>
  <si>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</si>
  <si>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</si>
  <si>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</si>
  <si>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</si>
  <si>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</si>
  <si>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</si>
  <si>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</si>
  <si>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</si>
  <si>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</si>
  <si>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</si>
  <si>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</si>
  <si>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</si>
  <si>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</si>
  <si>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</si>
  <si>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</si>
  <si>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</si>
  <si>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</si>
  <si>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</si>
  <si>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</si>
  <si>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</si>
  <si>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</si>
  <si>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</si>
  <si>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</si>
  <si>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</si>
  <si>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</si>
  <si>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</si>
  <si>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</si>
  <si>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</si>
  <si>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</si>
  <si>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</si>
  <si>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</si>
  <si>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</si>
  <si>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</si>
  <si>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</si>
  <si>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</si>
  <si>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</si>
  <si>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</si>
  <si>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</si>
  <si>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</si>
  <si>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</si>
  <si>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</si>
  <si>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</si>
  <si>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</si>
  <si>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</si>
  <si>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</si>
  <si>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</si>
  <si>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</si>
  <si>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</si>
  <si>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</si>
  <si>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</si>
  <si>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</si>
  <si>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</si>
  <si>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</si>
  <si>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</si>
  <si>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</si>
  <si>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</si>
  <si>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</si>
  <si>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</si>
  <si>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</si>
  <si>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</si>
  <si>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</si>
  <si>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</si>
  <si>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</si>
  <si>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</si>
  <si>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</si>
  <si>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</si>
  <si>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</si>
  <si>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</si>
  <si>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</si>
  <si>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</si>
  <si>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</si>
  <si>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</si>
  <si>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</si>
  <si>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</si>
  <si>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</si>
  <si>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</si>
  <si>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</si>
  <si>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</si>
  <si>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</si>
  <si>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</si>
  <si>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</si>
  <si>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</si>
  <si>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</si>
  <si>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</si>
  <si>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</si>
  <si>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</si>
  <si>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</si>
  <si>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</si>
  <si>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</si>
  <si>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</si>
  <si>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</si>
  <si>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</si>
  <si>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</si>
  <si>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</si>
  <si>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</si>
  <si>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</si>
  <si>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</si>
  <si>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</si>
  <si>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</si>
  <si>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</si>
  <si>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</si>
  <si>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</si>
  <si>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</si>
  <si>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</si>
  <si>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</si>
  <si>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</si>
  <si>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</si>
  <si>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</si>
  <si>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</si>
  <si>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</si>
  <si>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</si>
  <si>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</si>
  <si>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</si>
  <si>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</si>
  <si>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</si>
  <si>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</si>
  <si>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</si>
  <si>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</si>
  <si>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</si>
  <si>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</si>
  <si>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</si>
  <si>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</si>
  <si>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</si>
  <si>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</si>
  <si>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</si>
  <si>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</si>
  <si>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</si>
  <si>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</si>
  <si>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</si>
  <si>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</si>
  <si>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</si>
  <si>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</si>
  <si>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</si>
  <si>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</si>
  <si>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</si>
  <si>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</si>
  <si>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</si>
  <si>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</si>
  <si>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</si>
  <si>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</si>
  <si>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</si>
  <si>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</si>
  <si>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</si>
  <si>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</si>
  <si>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</si>
  <si>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</si>
  <si>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</si>
  <si>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</si>
  <si>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</si>
  <si>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</si>
  <si>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</si>
  <si>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</si>
  <si>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</si>
  <si>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</si>
  <si>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</si>
  <si>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</si>
  <si>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</si>
  <si>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</si>
  <si>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</si>
  <si>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</si>
  <si>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</si>
  <si>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</si>
  <si>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</si>
  <si>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</si>
  <si>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</si>
  <si>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</si>
  <si>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</si>
  <si>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</si>
  <si>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</si>
  <si>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</si>
  <si>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</si>
  <si>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</si>
  <si>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</si>
  <si>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</si>
  <si>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</si>
  <si>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</si>
  <si>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</si>
  <si>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</si>
  <si>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</si>
  <si>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</si>
  <si>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</si>
  <si>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</si>
  <si>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</si>
  <si>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</si>
  <si>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</si>
  <si>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</si>
  <si>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</si>
  <si>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</si>
  <si>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</si>
  <si>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</si>
  <si>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</si>
  <si>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</si>
  <si>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</si>
  <si>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</si>
  <si>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</si>
  <si>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</si>
  <si>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</si>
  <si>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</si>
  <si>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</si>
  <si>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</si>
  <si>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</si>
  <si>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</si>
  <si>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</si>
  <si>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</si>
  <si>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</si>
  <si>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</si>
  <si>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</si>
  <si>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</si>
  <si>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</si>
  <si>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</si>
  <si>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</si>
  <si>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</si>
  <si>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</si>
  <si>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</si>
  <si>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</si>
  <si>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</si>
  <si>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</si>
  <si>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</si>
  <si>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</si>
  <si>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</si>
  <si>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</si>
  <si>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</si>
  <si>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</si>
  <si>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</si>
  <si>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</si>
  <si>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</si>
  <si>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</si>
  <si>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</si>
  <si>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</si>
  <si>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</si>
  <si>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</si>
  <si>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</si>
  <si>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</si>
  <si>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</si>
  <si>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</si>
  <si>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</si>
  <si>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</si>
  <si>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</si>
  <si>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</si>
  <si>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</si>
  <si>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</si>
  <si>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</si>
  <si>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</si>
  <si>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</si>
  <si>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</si>
  <si>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</si>
  <si>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</si>
  <si>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</si>
  <si>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</si>
  <si>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</si>
  <si>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</si>
  <si>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</si>
  <si>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</si>
  <si>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</si>
  <si>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</si>
  <si>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</si>
  <si>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</si>
  <si>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</si>
  <si>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</si>
  <si>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</si>
  <si>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</si>
  <si>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</si>
  <si>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</si>
  <si>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</si>
  <si>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</si>
  <si>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</si>
  <si>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</si>
  <si>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</si>
  <si>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</si>
  <si>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</si>
  <si>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</si>
  <si>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</si>
  <si>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</si>
  <si>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</si>
  <si>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</si>
  <si>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</si>
  <si>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</si>
  <si>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</si>
  <si>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</si>
  <si>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</si>
  <si>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</si>
  <si>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</si>
  <si>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</si>
  <si>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</si>
  <si>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</si>
  <si>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</si>
  <si>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</si>
  <si>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</si>
  <si>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</si>
  <si>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</si>
  <si>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</si>
  <si>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</si>
  <si>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</si>
  <si>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</si>
  <si>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</si>
  <si>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</si>
  <si>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</si>
  <si>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</si>
  <si>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</si>
  <si>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</si>
  <si>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</si>
  <si>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</si>
  <si>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</si>
  <si>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</si>
  <si>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</si>
  <si>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</si>
  <si>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</si>
  <si>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</si>
  <si>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</si>
  <si>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</si>
  <si>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</si>
  <si>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</si>
  <si>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</si>
  <si>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</si>
  <si>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</si>
  <si>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</si>
  <si>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</si>
  <si>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</si>
  <si>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</si>
  <si>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</si>
  <si>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</si>
  <si>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</si>
  <si>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</si>
  <si>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</si>
  <si>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</si>
  <si>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</si>
  <si>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</si>
  <si>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</si>
  <si>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</si>
  <si>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</si>
  <si>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</si>
  <si>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</si>
  <si>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</si>
  <si>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</si>
  <si>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</si>
  <si>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</si>
  <si>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</si>
  <si>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</si>
  <si>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</si>
  <si>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</si>
  <si>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</si>
  <si>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</si>
  <si>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</si>
  <si>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</si>
  <si>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</si>
  <si>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</si>
  <si>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</si>
  <si>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</si>
  <si>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</si>
  <si>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</si>
  <si>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</si>
  <si>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</si>
  <si>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</si>
  <si>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</si>
  <si>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</si>
  <si>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</si>
  <si>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</si>
  <si>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</si>
  <si>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</si>
  <si>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</si>
  <si>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</si>
  <si>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</si>
  <si>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</si>
  <si>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</si>
  <si>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</si>
  <si>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</si>
  <si>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</si>
  <si>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</si>
  <si>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</si>
  <si>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</si>
  <si>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</si>
  <si>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</si>
  <si>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</si>
  <si>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</si>
  <si>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</si>
  <si>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</si>
  <si>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</si>
  <si>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</si>
  <si>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</si>
  <si>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</si>
  <si>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</si>
  <si>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</si>
  <si>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</si>
  <si>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</si>
  <si>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</si>
  <si>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</si>
  <si>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</si>
  <si>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</si>
  <si>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</si>
  <si>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</si>
  <si>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</si>
  <si>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</si>
  <si>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</si>
  <si>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</si>
  <si>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</si>
  <si>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</si>
  <si>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</si>
  <si>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</si>
  <si>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</si>
  <si>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</si>
  <si>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</si>
  <si>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</si>
  <si>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</si>
  <si>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</si>
  <si>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</si>
  <si>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</si>
  <si>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</si>
  <si>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</si>
  <si>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</si>
  <si>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</si>
  <si>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</si>
  <si>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</si>
  <si>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</si>
  <si>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</si>
  <si>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</si>
  <si>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</si>
  <si>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</si>
  <si>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</si>
  <si>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</si>
  <si>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</si>
  <si>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</si>
  <si>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</si>
  <si>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</si>
  <si>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</si>
  <si>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</si>
  <si>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</si>
  <si>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</si>
  <si>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</si>
  <si>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</si>
  <si>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</si>
  <si>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</si>
  <si>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</si>
  <si>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</si>
  <si>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</si>
  <si>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</si>
  <si>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</si>
  <si>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</si>
  <si>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</si>
  <si>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</si>
  <si>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</si>
  <si>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</si>
  <si>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</si>
  <si>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</si>
  <si>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</si>
  <si>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</si>
  <si>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</si>
  <si>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</si>
  <si>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</si>
  <si>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</si>
  <si>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</si>
  <si>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</si>
  <si>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</si>
  <si>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</si>
  <si>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</si>
  <si>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</si>
  <si>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</si>
  <si>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</si>
  <si>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</si>
  <si>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</si>
  <si>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</si>
  <si>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</si>
  <si>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</si>
  <si>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</si>
  <si>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</si>
  <si>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</si>
  <si>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</si>
  <si>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</si>
  <si>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</si>
  <si>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</si>
  <si>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</si>
  <si>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</si>
  <si>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</si>
  <si>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</si>
  <si>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</si>
  <si>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</si>
  <si>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</si>
  <si>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</si>
  <si>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</si>
  <si>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</si>
  <si>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</si>
  <si>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</si>
  <si>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</si>
  <si>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</si>
  <si>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</si>
  <si>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</si>
  <si>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</si>
  <si>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</si>
  <si>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</si>
  <si>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</si>
  <si>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</si>
  <si>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</si>
  <si>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</si>
  <si>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</si>
  <si>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</si>
  <si>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</si>
  <si>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</si>
  <si>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</si>
  <si>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</si>
  <si>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</si>
  <si>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</si>
  <si>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</si>
  <si>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</si>
  <si>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</si>
  <si>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</si>
  <si>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</si>
  <si>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</si>
  <si>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</si>
  <si>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</si>
  <si>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</si>
  <si>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</si>
  <si>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</si>
  <si>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</si>
  <si>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</si>
  <si>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</si>
  <si>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</si>
  <si>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</si>
  <si>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</si>
  <si>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</si>
  <si>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</si>
  <si>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</si>
  <si>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</si>
  <si>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</si>
  <si>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</si>
  <si>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</si>
  <si>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</si>
  <si>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</si>
  <si>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</si>
  <si>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</si>
  <si>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</si>
  <si>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</si>
  <si>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</si>
  <si>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</si>
  <si>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</si>
  <si>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</si>
  <si>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</si>
  <si>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</si>
  <si>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</si>
  <si>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</si>
  <si>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</si>
  <si>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</si>
  <si>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</si>
  <si>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</si>
  <si>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</si>
  <si>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</si>
  <si>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</si>
  <si>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</si>
  <si>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</si>
  <si>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</si>
  <si>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</si>
  <si>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</si>
  <si>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</si>
  <si>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</si>
  <si>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</si>
  <si>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</si>
  <si>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</si>
  <si>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</si>
  <si>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</si>
  <si>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</si>
  <si>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</si>
  <si>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</si>
  <si>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</si>
  <si>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</si>
  <si>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</si>
  <si>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</si>
  <si>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</si>
  <si>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</si>
  <si>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</si>
  <si>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</si>
  <si>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</si>
  <si>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</si>
  <si>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</si>
  <si>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</si>
  <si>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</si>
  <si>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</si>
  <si>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</si>
  <si>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</si>
  <si>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</si>
  <si>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</si>
  <si>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</si>
  <si>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</si>
  <si>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</si>
  <si>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</si>
  <si>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</si>
  <si>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</si>
  <si>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</si>
  <si>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</si>
  <si>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</si>
  <si>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</si>
  <si>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</si>
  <si>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</si>
  <si>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</si>
  <si>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</si>
  <si>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</si>
  <si>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</si>
  <si>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</si>
  <si>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</si>
  <si>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</si>
  <si>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</si>
  <si>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</si>
  <si>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</si>
  <si>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</si>
  <si>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</si>
  <si>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</si>
  <si>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</si>
  <si>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</si>
  <si>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</si>
  <si>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</si>
  <si>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</si>
  <si>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</si>
  <si>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</si>
  <si>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</si>
  <si>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</si>
  <si>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</si>
  <si>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</si>
  <si>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</si>
  <si>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</si>
  <si>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</si>
  <si>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</si>
  <si>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</si>
  <si>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</si>
  <si>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</si>
  <si>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</si>
  <si>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</si>
  <si>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</si>
  <si>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</si>
  <si>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</si>
  <si>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</si>
  <si>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</si>
  <si>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</si>
  <si>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</si>
  <si>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</si>
  <si>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</si>
  <si>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</si>
  <si>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</si>
  <si>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</si>
  <si>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</si>
  <si>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</si>
  <si>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</si>
  <si>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</si>
  <si>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</si>
  <si>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</si>
  <si>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</si>
  <si>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</si>
  <si>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</si>
  <si>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</si>
  <si>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</si>
  <si>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</si>
  <si>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</si>
  <si>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</si>
  <si>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</si>
  <si>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</si>
  <si>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</si>
  <si>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</si>
  <si>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</si>
  <si>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</si>
  <si>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</si>
  <si>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</si>
  <si>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</si>
  <si>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</si>
  <si>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</si>
  <si>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</si>
  <si>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</si>
  <si>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</si>
  <si>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</si>
  <si>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</si>
  <si>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</si>
  <si>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</si>
  <si>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</si>
  <si>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</si>
  <si>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</si>
  <si>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</si>
  <si>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</si>
  <si>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</si>
  <si>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</si>
  <si>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</si>
  <si>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</si>
  <si>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</si>
  <si>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</si>
  <si>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</si>
  <si>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</si>
  <si>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</si>
  <si>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</si>
  <si>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</si>
  <si>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</si>
  <si>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</si>
  <si>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</si>
  <si>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</si>
  <si>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</si>
  <si>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</si>
  <si>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</si>
  <si>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</si>
  <si>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</si>
  <si>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</si>
  <si>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</si>
  <si>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</si>
  <si>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</si>
  <si>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</si>
  <si>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</si>
  <si>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</si>
  <si>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</si>
  <si>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</si>
  <si>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</si>
  <si>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</si>
  <si>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</si>
  <si>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</si>
  <si>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</si>
  <si>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</si>
  <si>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</si>
  <si>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</si>
  <si>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</si>
  <si>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</si>
  <si>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</si>
  <si>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</si>
  <si>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</si>
  <si>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</si>
  <si>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</si>
  <si>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</si>
  <si>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</si>
  <si>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</si>
  <si>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</si>
  <si>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</si>
  <si>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</si>
  <si>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</si>
  <si>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</si>
  <si>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</si>
  <si>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</si>
  <si>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</si>
  <si>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</si>
  <si>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</si>
  <si>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</si>
  <si>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</si>
  <si>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</si>
  <si>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</si>
  <si>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</si>
  <si>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</si>
  <si>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</si>
  <si>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</si>
  <si>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</si>
  <si>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</si>
  <si>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</si>
  <si>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</si>
  <si>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</si>
  <si>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</si>
  <si>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</si>
  <si>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</si>
  <si>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</si>
  <si>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</si>
  <si>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</si>
  <si>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</si>
  <si>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</si>
  <si>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</si>
  <si>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</si>
  <si>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</si>
  <si>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</si>
  <si>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</si>
  <si>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</si>
  <si>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</si>
  <si>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</si>
  <si>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</si>
  <si>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</si>
  <si>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</si>
  <si>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</si>
  <si>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</si>
  <si>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</si>
  <si>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</si>
  <si>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</si>
  <si>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</si>
  <si>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</si>
  <si>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</si>
  <si>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</si>
  <si>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</si>
  <si>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</si>
  <si>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</si>
  <si>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</si>
  <si>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</si>
  <si>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</si>
  <si>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</si>
  <si>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</si>
  <si>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</si>
  <si>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</si>
  <si>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</si>
  <si>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</si>
  <si>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</si>
  <si>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</si>
  <si>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</si>
  <si>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</si>
  <si>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</si>
  <si>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</si>
  <si>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</si>
  <si>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</si>
  <si>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</si>
  <si>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</si>
  <si>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</si>
  <si>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</si>
  <si>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</si>
  <si>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</si>
  <si>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</si>
  <si>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</si>
  <si>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</si>
  <si>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</si>
  <si>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</si>
  <si>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</si>
  <si>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</si>
  <si>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</si>
  <si>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</si>
  <si>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</si>
  <si>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</si>
  <si>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</si>
  <si>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</si>
  <si>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</si>
  <si>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</si>
  <si>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</si>
  <si>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</si>
  <si>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</si>
  <si>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</si>
  <si>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</si>
  <si>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</si>
  <si>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</si>
  <si>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</si>
  <si>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</si>
  <si>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</si>
  <si>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</si>
  <si>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</si>
  <si>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</si>
  <si>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</si>
  <si>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</si>
  <si>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</si>
  <si>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</si>
  <si>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</si>
  <si>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</si>
  <si>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</si>
  <si>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</si>
  <si>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</si>
  <si>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</si>
  <si>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</si>
  <si>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</si>
  <si>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</si>
  <si>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</si>
  <si>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</si>
  <si>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</si>
  <si>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</si>
  <si>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</si>
  <si>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</si>
  <si>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</si>
  <si>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</si>
  <si>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</si>
  <si>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</si>
  <si>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</si>
  <si>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</si>
  <si>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</si>
  <si>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</si>
  <si>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</si>
  <si>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</si>
  <si>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</si>
  <si>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</si>
  <si>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</si>
  <si>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</si>
  <si>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</si>
  <si>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</si>
  <si>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</si>
  <si>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</si>
  <si>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</si>
  <si>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</si>
  <si>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</si>
  <si>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</si>
  <si>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</si>
  <si>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</si>
  <si>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</si>
  <si>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</si>
  <si>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</si>
  <si>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</si>
  <si>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</si>
  <si>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</si>
  <si>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</si>
  <si>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</si>
  <si>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</si>
  <si>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</si>
  <si>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</si>
  <si>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</si>
  <si>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</si>
  <si>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</si>
  <si>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</si>
  <si>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</si>
  <si>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</si>
  <si>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</si>
  <si>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</si>
  <si>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</si>
  <si>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</si>
  <si>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</si>
  <si>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</si>
  <si>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</si>
  <si>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</si>
  <si>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</si>
  <si>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</si>
  <si>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</si>
  <si>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</si>
  <si>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</si>
  <si>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</si>
  <si>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</si>
  <si>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</si>
  <si>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</si>
  <si>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</si>
  <si>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</si>
  <si>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</si>
  <si>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</si>
  <si>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</si>
  <si>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</si>
  <si>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</si>
  <si>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</si>
  <si>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</si>
  <si>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</si>
  <si>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</si>
  <si>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</si>
  <si>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</si>
  <si>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</si>
  <si>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</si>
  <si>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</si>
  <si>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</si>
  <si>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</si>
  <si>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</si>
  <si>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</si>
  <si>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</si>
  <si>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</si>
  <si>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</si>
  <si>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</si>
  <si>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</si>
  <si>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</si>
  <si>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</si>
  <si>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</si>
  <si>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</si>
  <si>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</si>
  <si>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</si>
  <si>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</si>
  <si>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</si>
  <si>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</si>
  <si>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</si>
  <si>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</si>
  <si>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</si>
  <si>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</si>
  <si>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</si>
  <si>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</si>
  <si>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</si>
  <si>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</si>
  <si>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</si>
  <si>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</si>
  <si>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</si>
  <si>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</si>
  <si>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</si>
  <si>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</si>
  <si>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</si>
  <si>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</si>
  <si>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</si>
  <si>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</si>
  <si>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</si>
  <si>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</si>
  <si>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</si>
  <si>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</si>
  <si>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</si>
  <si>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</si>
  <si>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</si>
  <si>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</si>
  <si>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</si>
  <si>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</si>
  <si>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</si>
  <si>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</si>
  <si>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</si>
  <si>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</si>
  <si>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</si>
  <si>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</si>
  <si>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</si>
  <si>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</si>
  <si>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</si>
  <si>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</si>
  <si>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</si>
  <si>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</si>
  <si>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</si>
  <si>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</si>
  <si>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</si>
  <si>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</si>
  <si>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</si>
  <si>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</si>
  <si>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</si>
  <si>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</si>
  <si>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</si>
  <si>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</si>
  <si>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</si>
  <si>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</si>
  <si>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</si>
  <si>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</si>
  <si>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</si>
  <si>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</si>
  <si>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</si>
  <si>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</si>
  <si>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</si>
  <si>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</si>
  <si>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</si>
  <si>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</si>
  <si>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</si>
  <si>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</si>
  <si>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</si>
  <si>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</si>
  <si>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</si>
  <si>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</si>
  <si>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</si>
  <si>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</si>
  <si>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</si>
  <si>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</si>
  <si>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</si>
  <si>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</si>
  <si>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</si>
  <si>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</si>
  <si>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</si>
  <si>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</si>
  <si>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</si>
  <si>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</si>
  <si>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</si>
  <si>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</si>
  <si>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</si>
  <si>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</si>
  <si>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</si>
  <si>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</si>
  <si>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</si>
  <si>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</si>
  <si>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</si>
  <si>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</si>
  <si>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</si>
  <si>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</si>
  <si>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</si>
  <si>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</si>
  <si>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</si>
  <si>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</si>
  <si>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</si>
  <si>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</si>
  <si>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</si>
  <si>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</si>
  <si>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</si>
  <si>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</si>
  <si>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</si>
  <si>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</si>
  <si>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</si>
  <si>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</si>
  <si>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</si>
  <si>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</si>
  <si>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</si>
  <si>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</si>
  <si>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</si>
  <si>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</si>
  <si>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</si>
  <si>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</si>
  <si>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</si>
  <si>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</si>
  <si>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</si>
  <si>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</si>
  <si>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</si>
  <si>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</si>
  <si>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</si>
  <si>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</si>
  <si>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</si>
  <si>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</si>
  <si>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</si>
  <si>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</si>
  <si>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</si>
  <si>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</si>
  <si>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</si>
  <si>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</si>
  <si>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</si>
  <si>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</si>
  <si>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</si>
  <si>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</si>
  <si>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</si>
  <si>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</si>
  <si>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</si>
  <si>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</si>
  <si>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</si>
  <si>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</si>
  <si>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</si>
  <si>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</si>
  <si>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</si>
  <si>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</si>
  <si>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</si>
  <si>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</si>
  <si>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</si>
  <si>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</si>
  <si>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</si>
  <si>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</si>
  <si>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</si>
  <si>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</si>
  <si>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</si>
  <si>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</si>
  <si>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</si>
  <si>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</si>
  <si>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</si>
  <si>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</si>
  <si>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</si>
  <si>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</si>
  <si>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</si>
  <si>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</si>
  <si>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</si>
  <si>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</si>
  <si>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</si>
  <si>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</si>
  <si>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</si>
  <si>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</si>
  <si>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</si>
  <si>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</si>
  <si>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</si>
  <si>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</si>
  <si>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</si>
  <si>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</si>
  <si>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</si>
  <si>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</si>
  <si>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</si>
  <si>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</si>
  <si>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</si>
  <si>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</si>
  <si>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</si>
  <si>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</si>
  <si>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</si>
  <si>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</si>
  <si>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</si>
  <si>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</si>
  <si>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</si>
  <si>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</si>
  <si>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</si>
  <si>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</si>
  <si>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</si>
  <si>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</si>
  <si>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</si>
  <si>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</si>
  <si>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</si>
  <si>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</si>
  <si>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</si>
  <si>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</si>
  <si>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</si>
  <si>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</si>
  <si>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</si>
  <si>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</si>
  <si>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</si>
  <si>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</si>
  <si>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</si>
  <si>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</si>
  <si>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</si>
  <si>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</si>
  <si>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</si>
  <si>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</si>
  <si>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</si>
  <si>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</si>
  <si>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</si>
  <si>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</si>
  <si>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</si>
  <si>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</si>
  <si>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</si>
  <si>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</si>
  <si>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</si>
  <si>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</si>
  <si>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</si>
  <si>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</si>
  <si>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</si>
  <si>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</si>
  <si>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</si>
  <si>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</si>
  <si>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</si>
  <si>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</si>
  <si>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</si>
  <si>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</si>
  <si>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</si>
  <si>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</si>
  <si>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</si>
  <si>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</si>
  <si>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</si>
  <si>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</si>
  <si>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</si>
  <si>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</si>
  <si>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</si>
  <si>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</si>
  <si>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</si>
  <si>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</si>
  <si>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</si>
  <si>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</si>
  <si>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</si>
  <si>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</si>
  <si>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</si>
  <si>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</si>
  <si>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</si>
  <si>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</si>
  <si>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</si>
  <si>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</si>
  <si>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</si>
  <si>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</si>
  <si>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</si>
  <si>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</si>
  <si>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</si>
  <si>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</si>
  <si>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</si>
  <si>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</si>
  <si>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</si>
  <si>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</si>
  <si>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</si>
  <si>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</si>
  <si>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</si>
  <si>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</si>
  <si>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</si>
  <si>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</si>
  <si>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</si>
  <si>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</si>
  <si>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</si>
  <si>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</si>
  <si>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</si>
  <si>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</si>
  <si>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</si>
  <si>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</si>
  <si>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</si>
  <si>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</si>
  <si>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</si>
  <si>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</si>
  <si>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</si>
  <si>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</si>
  <si>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</si>
  <si>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</si>
  <si>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</si>
  <si>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</si>
  <si>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</si>
  <si>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</si>
  <si>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</si>
  <si>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</si>
  <si>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</si>
  <si>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</si>
  <si>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</si>
  <si>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</si>
  <si>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</si>
  <si>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</si>
  <si>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</si>
  <si>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</si>
  <si>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</si>
  <si>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</si>
  <si>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</si>
  <si>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</si>
  <si>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</si>
  <si>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</si>
  <si>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</si>
  <si>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</si>
  <si>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</si>
  <si>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</si>
  <si>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</si>
  <si>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</si>
  <si>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</si>
  <si>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</si>
  <si>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</si>
  <si>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</si>
  <si>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</si>
  <si>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</si>
  <si>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</si>
  <si>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</si>
  <si>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</si>
  <si>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</si>
  <si>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</si>
  <si>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</si>
  <si>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</si>
  <si>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</si>
  <si>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</si>
  <si>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</si>
  <si>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</si>
  <si>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</si>
  <si>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</si>
  <si>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</si>
  <si>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</si>
  <si>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</si>
  <si>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</si>
  <si>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</si>
  <si>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</si>
  <si>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</si>
  <si>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</si>
  <si>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</si>
  <si>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</si>
  <si>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</si>
  <si>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</si>
  <si>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</si>
  <si>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</si>
  <si>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</si>
  <si>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</si>
  <si>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</si>
  <si>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</si>
  <si>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</si>
  <si>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</si>
  <si>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</si>
  <si>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</si>
  <si>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</si>
  <si>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</si>
  <si>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</si>
  <si>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</si>
  <si>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</si>
  <si>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</si>
  <si>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</si>
  <si>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</si>
  <si>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</si>
  <si>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</si>
  <si>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</si>
  <si>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</si>
  <si>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</si>
  <si>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</si>
  <si>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</si>
  <si>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</si>
  <si>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</si>
  <si>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</si>
  <si>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</si>
  <si>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</si>
  <si>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</si>
  <si>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</si>
  <si>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</si>
  <si>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</si>
  <si>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</si>
  <si>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</si>
  <si>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</si>
  <si>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</si>
  <si>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</si>
  <si>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</si>
  <si>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</si>
  <si>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</si>
  <si>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</si>
  <si>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</si>
  <si>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</si>
  <si>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</si>
  <si>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</si>
  <si>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</si>
  <si>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</si>
  <si>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</si>
  <si>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</si>
  <si>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</si>
  <si>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</si>
  <si>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</si>
  <si>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</si>
  <si>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</si>
  <si>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</si>
  <si>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</si>
  <si>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</si>
  <si>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</si>
  <si>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</si>
  <si>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</si>
  <si>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</si>
  <si>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</si>
  <si>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</si>
  <si>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</si>
  <si>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</si>
  <si>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</si>
  <si>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</si>
  <si>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</si>
  <si>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</si>
  <si>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</si>
  <si>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</si>
  <si>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</si>
  <si>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</si>
  <si>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</si>
  <si>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</si>
  <si>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</si>
  <si>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</si>
  <si>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</si>
  <si>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</si>
  <si>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</si>
  <si>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</si>
  <si>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</si>
  <si>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</si>
  <si>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</si>
  <si>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</si>
  <si>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</si>
  <si>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</si>
  <si>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</si>
  <si>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</si>
  <si>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</si>
  <si>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</si>
  <si>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</si>
  <si>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</si>
  <si>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</si>
  <si>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</si>
  <si>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</si>
  <si>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</si>
  <si>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</si>
  <si>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</si>
  <si>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</si>
  <si>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</si>
  <si>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</si>
  <si>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</si>
  <si>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</si>
  <si>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</si>
  <si>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</si>
  <si>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</si>
  <si>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</si>
  <si>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</si>
  <si>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</si>
  <si>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</si>
  <si>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</si>
  <si>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</si>
  <si>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</si>
  <si>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</si>
  <si>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</si>
  <si>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</si>
  <si>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</si>
  <si>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</si>
  <si>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</si>
  <si>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</si>
  <si>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</si>
  <si>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</si>
  <si>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</si>
  <si>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</si>
  <si>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</si>
  <si>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</si>
  <si>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</si>
  <si>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</si>
  <si>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</si>
  <si>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</si>
  <si>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</si>
  <si>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</si>
  <si>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</si>
  <si>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</si>
  <si>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</si>
  <si>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</si>
  <si>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</si>
  <si>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</si>
  <si>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</si>
  <si>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</si>
  <si>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</si>
  <si>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</si>
  <si>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</si>
  <si>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</si>
  <si>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</si>
  <si>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</si>
  <si>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</si>
  <si>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</si>
  <si>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</si>
  <si>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</si>
  <si>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</si>
  <si>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</si>
  <si>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</si>
  <si>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</si>
  <si>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</si>
  <si>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</si>
  <si>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</si>
  <si>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</si>
  <si>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</si>
  <si>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</si>
  <si>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</si>
  <si>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</si>
  <si>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</si>
  <si>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</si>
  <si>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</si>
  <si>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</si>
  <si>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</si>
  <si>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</si>
  <si>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</si>
  <si>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</si>
  <si>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</si>
  <si>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</si>
  <si>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</si>
  <si>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</si>
  <si>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</si>
  <si>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</si>
  <si>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</si>
  <si>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</si>
  <si>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</si>
  <si>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</si>
  <si>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</si>
  <si>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</si>
  <si>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</si>
  <si>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</si>
  <si>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</si>
  <si>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</si>
  <si>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</si>
  <si>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</si>
  <si>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</si>
  <si>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</si>
  <si>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</si>
  <si>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</si>
  <si>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</si>
  <si>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</si>
  <si>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</si>
  <si>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</si>
  <si>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</si>
  <si>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</si>
  <si>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</si>
  <si>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</si>
  <si>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</si>
  <si>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</si>
  <si>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</si>
  <si>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</si>
  <si>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</si>
  <si>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</si>
  <si>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</si>
  <si>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</si>
  <si>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</si>
  <si>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</si>
  <si>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</si>
  <si>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</si>
  <si>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</si>
  <si>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</si>
  <si>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</si>
  <si>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</si>
  <si>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</si>
  <si>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</si>
  <si>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</si>
  <si>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</si>
  <si>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</si>
  <si>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</si>
  <si>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</si>
  <si>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</si>
  <si>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</si>
  <si>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</si>
  <si>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</si>
  <si>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</si>
  <si>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</si>
  <si>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</si>
  <si>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</si>
  <si>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</si>
  <si>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</si>
  <si>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</si>
  <si>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</si>
  <si>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</si>
  <si>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</si>
  <si>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</si>
  <si>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</si>
  <si>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</si>
  <si>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</si>
  <si>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</si>
  <si>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</si>
  <si>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</si>
  <si>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</si>
  <si>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</si>
  <si>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</si>
  <si>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</si>
  <si>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</si>
  <si>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</si>
  <si>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</si>
  <si>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</si>
  <si>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</si>
  <si>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</si>
  <si>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</si>
  <si>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</si>
  <si>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</si>
  <si>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</si>
  <si>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</si>
  <si>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</si>
  <si>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</si>
  <si>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</si>
  <si>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</si>
  <si>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</si>
  <si>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</si>
  <si>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</si>
  <si>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</si>
  <si>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</si>
  <si>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</si>
  <si>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</si>
  <si>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</si>
  <si>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</si>
  <si>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</si>
  <si>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</si>
  <si>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</si>
  <si>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</si>
  <si>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</si>
  <si>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</si>
  <si>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</si>
  <si>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</si>
  <si>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</si>
  <si>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</si>
  <si>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</si>
  <si>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</si>
  <si>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</si>
  <si>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</si>
  <si>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</si>
  <si>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</si>
  <si>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</si>
  <si>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</si>
  <si>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</si>
  <si>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</si>
  <si>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</si>
  <si>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</si>
  <si>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</si>
  <si>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</si>
  <si>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</si>
  <si>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</si>
  <si>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</si>
  <si>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</si>
  <si>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</si>
  <si>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</si>
  <si>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</si>
  <si>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</si>
  <si>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</si>
  <si>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</si>
  <si>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</si>
  <si>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</si>
  <si>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</si>
  <si>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</si>
  <si>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</si>
  <si>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</si>
  <si>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</si>
  <si>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</si>
  <si>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</si>
  <si>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</si>
  <si>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</si>
  <si>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</si>
  <si>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</si>
  <si>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</si>
  <si>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</si>
  <si>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</si>
  <si>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</si>
  <si>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</si>
  <si>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</si>
  <si>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</si>
  <si>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</si>
  <si>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</si>
  <si>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</si>
  <si>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</si>
  <si>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</si>
  <si>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</si>
  <si>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</si>
  <si>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</si>
  <si>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</si>
  <si>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</si>
  <si>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</si>
  <si>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</si>
  <si>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</si>
  <si>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</si>
  <si>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</si>
  <si>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</si>
  <si>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</si>
  <si>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</si>
  <si>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</si>
  <si>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</si>
  <si>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</si>
  <si>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</si>
  <si>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</si>
  <si>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</si>
  <si>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</si>
  <si>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</si>
  <si>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</si>
  <si>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</si>
  <si>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</si>
  <si>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</si>
  <si>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</si>
  <si>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</si>
  <si>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</si>
  <si>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</si>
  <si>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</si>
  <si>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</si>
  <si>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</si>
  <si>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</si>
  <si>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</si>
  <si>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</si>
  <si>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</si>
  <si>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</si>
  <si>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</si>
  <si>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</si>
  <si>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</si>
  <si>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</si>
  <si>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</si>
  <si>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</si>
  <si>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</si>
  <si>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</si>
  <si>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</si>
  <si>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</si>
  <si>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</si>
  <si>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</si>
  <si>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</si>
  <si>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</si>
  <si>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</si>
  <si>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</si>
  <si>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</si>
  <si>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</si>
  <si>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</si>
  <si>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</si>
  <si>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</si>
  <si>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</si>
  <si>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</si>
  <si>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</si>
  <si>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</si>
  <si>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</si>
  <si>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</si>
  <si>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</si>
  <si>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</si>
  <si>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</si>
  <si>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</si>
  <si>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</si>
  <si>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</si>
  <si>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</si>
  <si>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</si>
  <si>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</si>
  <si>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</si>
  <si>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</si>
  <si>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</si>
  <si>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</si>
  <si>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</si>
  <si>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</si>
  <si>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</si>
  <si>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</si>
  <si>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</si>
  <si>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</si>
  <si>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</si>
  <si>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</si>
  <si>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</si>
  <si>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</si>
  <si>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</si>
  <si>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</si>
  <si>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</si>
  <si>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</si>
  <si>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</si>
  <si>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</si>
  <si>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</si>
  <si>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</si>
  <si>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</si>
  <si>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</si>
  <si>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</si>
  <si>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</si>
  <si>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</si>
  <si>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</si>
  <si>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</si>
  <si>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</si>
  <si>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</si>
  <si>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</si>
  <si>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</si>
  <si>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</si>
  <si>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</si>
  <si>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</si>
  <si>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</si>
  <si>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</si>
  <si>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</si>
  <si>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</si>
  <si>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</si>
  <si>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</si>
  <si>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</si>
  <si>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</si>
  <si>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</si>
  <si>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</si>
  <si>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</si>
  <si>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</si>
  <si>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</si>
  <si>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</si>
  <si>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</si>
  <si>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</si>
  <si>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</si>
  <si>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</si>
  <si>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</si>
  <si>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</si>
  <si>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</si>
  <si>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</si>
  <si>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</si>
  <si>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</si>
  <si>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</si>
  <si>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</si>
  <si>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</si>
  <si>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</si>
  <si>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</si>
  <si>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</si>
  <si>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</si>
  <si>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</si>
  <si>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</si>
  <si>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</si>
  <si>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</si>
  <si>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</si>
  <si>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</si>
  <si>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</si>
  <si>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</si>
  <si>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</si>
  <si>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</si>
  <si>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</si>
  <si>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</si>
  <si>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</si>
  <si>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</si>
  <si>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</si>
  <si>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</si>
  <si>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</si>
  <si>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</si>
  <si>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</si>
  <si>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</si>
  <si>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</si>
  <si>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</si>
  <si>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</si>
  <si>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</si>
  <si>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</si>
  <si>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</si>
  <si>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</si>
  <si>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</si>
  <si>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</si>
  <si>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</si>
  <si>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</si>
  <si>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</si>
  <si>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</si>
  <si>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</si>
  <si>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</si>
  <si>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</si>
  <si>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</si>
  <si>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</si>
  <si>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</si>
  <si>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</si>
  <si>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</si>
  <si>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</si>
  <si>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</si>
  <si>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</si>
  <si>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</si>
  <si>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</si>
  <si>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</si>
  <si>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</si>
  <si>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</si>
  <si>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</si>
  <si>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</si>
  <si>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</si>
  <si>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</si>
  <si>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</si>
  <si>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</si>
  <si>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</si>
  <si>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</si>
  <si>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</si>
  <si>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</si>
  <si>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</si>
  <si>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</si>
  <si>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</si>
  <si>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</si>
  <si>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</si>
  <si>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</si>
  <si>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</si>
  <si>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</si>
  <si>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</si>
  <si>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</si>
  <si>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</si>
  <si>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</si>
  <si>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</si>
  <si>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</si>
  <si>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</si>
  <si>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</si>
  <si>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</si>
  <si>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</si>
  <si>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</si>
  <si>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</si>
  <si>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</si>
  <si>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</si>
  <si>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</si>
  <si>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</si>
  <si>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</si>
  <si>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</si>
  <si>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</si>
  <si>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</si>
  <si>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</si>
  <si>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</si>
  <si>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</si>
  <si>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</si>
  <si>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</si>
  <si>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</si>
  <si>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</si>
  <si>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</si>
  <si>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</si>
  <si>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</si>
  <si>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</si>
  <si>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</si>
  <si>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</si>
  <si>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</si>
  <si>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</si>
  <si>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</si>
  <si>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</si>
  <si>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</si>
  <si>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</si>
  <si>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</si>
  <si>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</si>
  <si>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</si>
  <si>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</si>
  <si>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</si>
  <si>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</si>
  <si>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</si>
  <si>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</si>
  <si>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</si>
  <si>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</si>
  <si>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</si>
  <si>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</si>
  <si>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</si>
  <si>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</si>
  <si>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</si>
  <si>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</si>
  <si>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</si>
  <si>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</si>
  <si>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</si>
  <si>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</si>
  <si>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</si>
  <si>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</si>
  <si>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</si>
  <si>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</si>
  <si>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</si>
  <si>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</si>
  <si>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</si>
  <si>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</si>
  <si>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</si>
  <si>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</si>
  <si>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</si>
  <si>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</si>
  <si>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</si>
  <si>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</si>
  <si>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</si>
  <si>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</si>
  <si>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</si>
  <si>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</si>
  <si>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</si>
  <si>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</si>
  <si>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</si>
  <si>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</si>
  <si>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</si>
  <si>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</si>
  <si>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</si>
  <si>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</si>
  <si>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</si>
  <si>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</si>
  <si>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</si>
  <si>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</si>
  <si>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</si>
  <si>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</si>
  <si>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</si>
  <si>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</si>
  <si>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</si>
  <si>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</si>
  <si>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</si>
  <si>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</si>
  <si>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</si>
  <si>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</si>
  <si>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</si>
  <si>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</si>
  <si>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</si>
  <si>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</si>
  <si>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</si>
  <si>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</si>
  <si>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</si>
  <si>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</si>
  <si>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</si>
  <si>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</si>
  <si>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</si>
  <si>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</si>
  <si>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</si>
  <si>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</si>
  <si>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</si>
  <si>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</si>
  <si>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</si>
  <si>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</si>
  <si>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</si>
  <si>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</si>
  <si>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</si>
  <si>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</si>
  <si>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</si>
  <si>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</si>
  <si>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</si>
  <si>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</si>
  <si>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</si>
  <si>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</si>
  <si>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</si>
  <si>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</si>
  <si>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</si>
  <si>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</si>
  <si>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</si>
  <si>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</si>
  <si>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</si>
  <si>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</si>
  <si>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</si>
  <si>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</si>
  <si>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</si>
  <si>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</si>
  <si>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</si>
  <si>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</si>
  <si>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</si>
  <si>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</si>
  <si>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</si>
  <si>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</si>
  <si>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</si>
  <si>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</si>
  <si>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</si>
  <si>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</si>
  <si>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</si>
  <si>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</si>
  <si>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</si>
  <si>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</si>
  <si>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</si>
  <si>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</si>
  <si>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</si>
  <si>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</si>
  <si>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</si>
  <si>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</si>
  <si>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</si>
  <si>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</si>
  <si>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</si>
  <si>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</si>
  <si>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</si>
  <si>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</si>
  <si>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</si>
  <si>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</si>
  <si>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</si>
  <si>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</si>
  <si>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</si>
  <si>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</si>
  <si>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</si>
  <si>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</si>
  <si>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</si>
  <si>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</si>
  <si>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</si>
  <si>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</si>
  <si>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</si>
  <si>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</si>
  <si>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</si>
  <si>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</si>
  <si>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</si>
  <si>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</si>
  <si>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</si>
  <si>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</si>
  <si>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</si>
  <si>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</si>
  <si>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</si>
  <si>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</si>
  <si>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</si>
  <si>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</si>
  <si>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</si>
  <si>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</si>
  <si>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</si>
  <si>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</si>
  <si>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</si>
  <si>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</si>
  <si>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</si>
  <si>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</si>
  <si>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</si>
  <si>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</si>
  <si>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</si>
  <si>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</si>
  <si>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</si>
  <si>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</si>
  <si>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</si>
  <si>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</si>
  <si>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</si>
  <si>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</si>
  <si>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</si>
  <si>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</si>
  <si>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</si>
  <si>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</si>
  <si>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</si>
  <si>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</si>
  <si>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</si>
  <si>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</si>
  <si>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</si>
  <si>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</si>
  <si>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</si>
  <si>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</si>
  <si>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</si>
  <si>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</si>
  <si>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</si>
  <si>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</si>
  <si>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</si>
  <si>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</si>
  <si>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</si>
  <si>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</si>
  <si>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</si>
  <si>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</si>
  <si>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</si>
  <si>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</si>
  <si>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</si>
  <si>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</si>
  <si>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</si>
  <si>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</si>
  <si>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</si>
  <si>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</si>
  <si>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</si>
  <si>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</si>
  <si>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</si>
  <si>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</si>
  <si>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</si>
  <si>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</si>
  <si>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</si>
  <si>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</si>
  <si>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</si>
  <si>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</si>
  <si>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</si>
  <si>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</si>
  <si>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</si>
  <si>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</si>
  <si>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</si>
  <si>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</si>
  <si>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</si>
  <si>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</si>
  <si>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</si>
  <si>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</si>
  <si>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</si>
  <si>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</si>
  <si>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</si>
  <si>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</si>
  <si>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</si>
  <si>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</si>
  <si>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</si>
  <si>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</si>
  <si>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</si>
  <si>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</si>
  <si>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</si>
  <si>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</si>
  <si>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</si>
  <si>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</si>
  <si>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</si>
  <si>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</si>
  <si>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</si>
  <si>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</si>
  <si>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</si>
  <si>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</si>
  <si>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</si>
  <si>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</si>
  <si>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</si>
  <si>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</si>
  <si>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</si>
  <si>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</si>
  <si>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</si>
  <si>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</si>
  <si>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</si>
  <si>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</si>
  <si>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</si>
  <si>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</si>
  <si>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</si>
  <si>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</si>
  <si>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</si>
  <si>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</si>
  <si>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</si>
  <si>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</si>
  <si>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</si>
  <si>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</si>
  <si>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</si>
  <si>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</si>
  <si>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</si>
  <si>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</si>
  <si>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</si>
  <si>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</si>
  <si>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</si>
  <si>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</si>
  <si>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</si>
  <si>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</si>
  <si>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</si>
  <si>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</si>
  <si>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</si>
  <si>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</si>
  <si>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</si>
  <si>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</si>
  <si>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</si>
  <si>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</si>
  <si>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</si>
  <si>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</si>
  <si>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</si>
  <si>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</si>
  <si>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</si>
  <si>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</si>
  <si>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</si>
  <si>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</si>
  <si>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</si>
  <si>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</si>
  <si>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</si>
  <si>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</si>
  <si>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</si>
  <si>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</si>
  <si>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</si>
  <si>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</si>
  <si>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</si>
  <si>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</si>
  <si>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</si>
  <si>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</si>
  <si>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</si>
  <si>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</si>
  <si>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</si>
  <si>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</si>
  <si>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</si>
  <si>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</si>
  <si>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</si>
  <si>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</si>
  <si>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</si>
  <si>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</si>
  <si>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</si>
  <si>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</si>
  <si>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</si>
  <si>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</si>
  <si>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</si>
  <si>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</si>
  <si>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</si>
  <si>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</si>
  <si>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</si>
  <si>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</si>
  <si>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</si>
  <si>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</si>
  <si>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</si>
  <si>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</si>
  <si>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</si>
  <si>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</si>
  <si>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</si>
  <si>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</si>
  <si>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</si>
  <si>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</si>
  <si>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</si>
  <si>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</si>
  <si>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</si>
  <si>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</si>
  <si>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</si>
  <si>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</si>
  <si>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</si>
  <si>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</si>
  <si>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</si>
  <si>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</si>
  <si>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</si>
  <si>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</si>
  <si>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</si>
  <si>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</si>
  <si>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</si>
  <si>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</si>
  <si>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</si>
  <si>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</si>
  <si>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</si>
  <si>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</si>
  <si>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</si>
  <si>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</si>
  <si>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</si>
  <si>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</si>
  <si>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</si>
  <si>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</si>
  <si>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</si>
  <si>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</si>
  <si>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</si>
  <si>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</si>
  <si>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</si>
  <si>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</si>
  <si>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</si>
  <si>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</si>
  <si>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</si>
  <si>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</si>
  <si>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</si>
  <si>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</si>
  <si>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</si>
  <si>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</si>
  <si>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</si>
  <si>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</si>
  <si>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</si>
  <si>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</si>
  <si>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</si>
  <si>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</si>
  <si>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</si>
  <si>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</si>
  <si>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</si>
  <si>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</si>
  <si>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</si>
  <si>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</si>
  <si>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</si>
  <si>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</si>
  <si>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</si>
  <si>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</si>
  <si>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</si>
  <si>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</si>
  <si>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</si>
  <si>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</si>
  <si>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</si>
  <si>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</si>
  <si>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</si>
  <si>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</si>
  <si>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</si>
  <si>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</si>
  <si>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</si>
  <si>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</si>
  <si>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</si>
  <si>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</si>
  <si>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</si>
  <si>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</si>
  <si>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</si>
  <si>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</si>
  <si>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</si>
  <si>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</si>
  <si>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</si>
  <si>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</si>
  <si>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</si>
  <si>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</si>
  <si>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</si>
  <si>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</si>
  <si>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</si>
  <si>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</si>
  <si>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</si>
  <si>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</si>
  <si>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</si>
  <si>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</si>
  <si>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</si>
  <si>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</si>
  <si>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</si>
  <si>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</si>
  <si>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</si>
  <si>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</si>
  <si>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</si>
  <si>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</si>
  <si>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</si>
  <si>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</si>
  <si>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</si>
  <si>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</si>
  <si>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</si>
  <si>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</si>
  <si>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</si>
  <si>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</si>
  <si>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</si>
  <si>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</si>
  <si>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</si>
  <si>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</si>
  <si>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</si>
  <si>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</si>
  <si>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</si>
  <si>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</si>
  <si>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</si>
  <si>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</si>
  <si>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</si>
  <si>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</si>
  <si>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</si>
  <si>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</si>
  <si>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</si>
  <si>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</si>
  <si>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</si>
  <si>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</si>
  <si>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</si>
  <si>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</si>
  <si>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</si>
  <si>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</si>
  <si>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</si>
  <si>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</si>
  <si>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</si>
  <si>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</si>
  <si>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</si>
  <si>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</si>
  <si>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</si>
  <si>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</si>
  <si>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</si>
  <si>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</si>
  <si>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</si>
  <si>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</si>
  <si>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</si>
  <si>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</si>
  <si>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</si>
  <si>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</si>
  <si>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</si>
  <si>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</si>
  <si>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</si>
  <si>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</si>
  <si>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</si>
  <si>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</si>
  <si>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</si>
  <si>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</si>
  <si>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</si>
  <si>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</si>
  <si>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</si>
  <si>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</si>
  <si>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</si>
  <si>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</si>
  <si>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</si>
  <si>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</si>
  <si>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</si>
  <si>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</si>
  <si>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</si>
  <si>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</si>
  <si>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</si>
  <si>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</si>
  <si>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</si>
  <si>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</si>
  <si>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</si>
  <si>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</si>
  <si>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</si>
  <si>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</si>
  <si>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</si>
  <si>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</si>
  <si>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</si>
  <si>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</si>
  <si>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</si>
  <si>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</si>
  <si>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</si>
  <si>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</si>
  <si>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</si>
  <si>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</si>
  <si>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</si>
  <si>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</si>
  <si>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</si>
  <si>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</si>
  <si>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</si>
  <si>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</si>
  <si>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</si>
  <si>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</si>
  <si>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</si>
  <si>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</si>
  <si>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</si>
  <si>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</si>
  <si>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</si>
  <si>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</si>
  <si>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</si>
  <si>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</si>
  <si>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</si>
  <si>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</si>
  <si>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</si>
  <si>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</si>
  <si>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</si>
  <si>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</si>
  <si>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</si>
  <si>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</si>
  <si>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</si>
  <si>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</si>
  <si>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</si>
  <si>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</si>
  <si>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</si>
  <si>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</si>
  <si>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</si>
  <si>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</si>
  <si>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</si>
  <si>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</si>
  <si>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</si>
  <si>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</si>
  <si>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</si>
  <si>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</si>
  <si>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</si>
  <si>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</si>
  <si>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</si>
  <si>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</si>
  <si>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</si>
  <si>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</si>
  <si>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</si>
  <si>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</si>
  <si>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</si>
  <si>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</si>
  <si>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</si>
  <si>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</si>
  <si>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</si>
  <si>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</si>
  <si>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</si>
  <si>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</si>
  <si>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</si>
  <si>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</si>
  <si>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</si>
  <si>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</si>
  <si>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</si>
  <si>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</si>
  <si>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</si>
  <si>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</si>
  <si>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</si>
  <si>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</si>
  <si>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</si>
  <si>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</si>
  <si>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</si>
  <si>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</si>
  <si>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</si>
  <si>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</si>
  <si>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</si>
  <si>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</si>
  <si>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</si>
  <si>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</si>
  <si>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</si>
  <si>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</si>
  <si>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</si>
  <si>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</si>
  <si>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</si>
  <si>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</si>
  <si>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</si>
  <si>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</si>
  <si>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</si>
  <si>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</si>
  <si>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</si>
  <si>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</si>
  <si>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</si>
  <si>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</si>
  <si>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</si>
  <si>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</si>
  <si>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</si>
  <si>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</si>
  <si>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</si>
  <si>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</si>
  <si>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</si>
  <si>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</si>
  <si>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</si>
  <si>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</si>
  <si>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</si>
  <si>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</si>
  <si>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</si>
  <si>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</si>
  <si>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</si>
  <si>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</si>
  <si>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</si>
  <si>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</si>
  <si>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</si>
  <si>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</si>
  <si>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</si>
  <si>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</si>
  <si>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</si>
  <si>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</si>
  <si>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</si>
  <si>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</si>
  <si>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</si>
  <si>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</si>
  <si>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</si>
  <si>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</si>
  <si>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</si>
  <si>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</si>
  <si>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</si>
  <si>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</si>
  <si>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</si>
  <si>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</si>
  <si>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</si>
  <si>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</si>
  <si>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</si>
  <si>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</si>
  <si>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</si>
  <si>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</si>
  <si>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</si>
  <si>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</si>
  <si>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</si>
  <si>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</si>
  <si>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</si>
  <si>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</si>
  <si>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</si>
  <si>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</si>
  <si>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</si>
  <si>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</si>
  <si>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</si>
  <si>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</si>
  <si>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</si>
  <si>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</si>
  <si>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</si>
  <si>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</si>
  <si>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</si>
  <si>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</si>
  <si>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</si>
  <si>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</si>
  <si>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</si>
  <si>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</si>
  <si>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</si>
  <si>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</si>
  <si>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</si>
  <si>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</si>
  <si>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</si>
  <si>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</si>
  <si>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</si>
  <si>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</si>
  <si>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</si>
  <si>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</si>
  <si>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</si>
  <si>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</si>
  <si>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</si>
  <si>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</si>
  <si>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</si>
  <si>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</si>
  <si>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</si>
  <si>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</si>
  <si>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</si>
  <si>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</si>
  <si>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</si>
  <si>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</si>
  <si>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</si>
  <si>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</si>
  <si>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</si>
  <si>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</si>
  <si>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</si>
  <si>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</si>
  <si>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</si>
  <si>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</si>
  <si>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</si>
  <si>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</si>
  <si>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</si>
  <si>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</si>
  <si>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</si>
  <si>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</si>
  <si>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</si>
  <si>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</si>
  <si>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</si>
  <si>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</si>
  <si>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</si>
  <si>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</si>
  <si>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</si>
  <si>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</si>
  <si>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</si>
  <si>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</si>
  <si>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</si>
  <si>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</si>
  <si>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</si>
  <si>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</si>
  <si>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</si>
  <si>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</si>
  <si>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</si>
  <si>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</si>
  <si>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</si>
  <si>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</si>
  <si>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</si>
  <si>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</si>
  <si>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</si>
  <si>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</si>
  <si>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</si>
  <si>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</si>
  <si>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</si>
  <si>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</si>
  <si>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</si>
  <si>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</si>
  <si>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</si>
  <si>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</si>
  <si>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</si>
  <si>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</si>
  <si>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</si>
  <si>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</si>
  <si>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</si>
  <si>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</si>
  <si>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</si>
  <si>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</si>
  <si>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</si>
  <si>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</si>
  <si>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</si>
  <si>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</si>
  <si>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</si>
  <si>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</si>
  <si>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</si>
  <si>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</si>
  <si>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</si>
  <si>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</si>
  <si>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</si>
  <si>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</si>
  <si>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</si>
  <si>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</si>
  <si>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</si>
  <si>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</si>
  <si>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</si>
  <si>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</si>
  <si>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</si>
  <si>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</si>
  <si>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</si>
  <si>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</si>
  <si>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</si>
  <si>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</si>
  <si>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</si>
  <si>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</si>
  <si>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</si>
  <si>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</si>
  <si>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</si>
  <si>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</si>
  <si>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</si>
  <si>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</si>
  <si>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</si>
  <si>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</si>
  <si>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</si>
  <si>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</si>
  <si>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</si>
  <si>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</si>
  <si>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</si>
  <si>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</si>
  <si>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</si>
  <si>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</si>
  <si>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</si>
  <si>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</si>
  <si>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</si>
  <si>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</si>
  <si>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</si>
  <si>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</si>
  <si>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</si>
  <si>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</si>
  <si>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</si>
  <si>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</si>
  <si>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</si>
  <si>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</si>
  <si>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</si>
  <si>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</si>
  <si>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</si>
  <si>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</si>
  <si>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</si>
  <si>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</si>
  <si>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</si>
  <si>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</si>
  <si>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</si>
  <si>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</si>
  <si>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</si>
  <si>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</si>
  <si>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</si>
  <si>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</si>
  <si>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</si>
  <si>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</si>
  <si>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</si>
  <si>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</si>
  <si>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</si>
  <si>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</si>
  <si>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</si>
  <si>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</si>
  <si>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</si>
  <si>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</si>
  <si>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</si>
  <si>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</si>
  <si>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</si>
  <si>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</si>
  <si>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</si>
  <si>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</si>
  <si>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</si>
  <si>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</si>
  <si>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</si>
  <si>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</si>
  <si>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</si>
  <si>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</si>
  <si>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</si>
  <si>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</si>
  <si>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</si>
  <si>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</si>
  <si>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</si>
  <si>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</si>
  <si>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</si>
  <si>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</si>
  <si>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</si>
  <si>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</si>
  <si>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</si>
  <si>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</si>
  <si>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</si>
  <si>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</si>
  <si>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</si>
  <si>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</si>
  <si>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</si>
  <si>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</si>
  <si>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</si>
  <si>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</si>
  <si>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</si>
  <si>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</si>
  <si>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</si>
  <si>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</si>
  <si>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</si>
  <si>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</si>
  <si>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</si>
  <si>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</si>
  <si>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</si>
  <si>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</si>
  <si>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</si>
  <si>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</si>
  <si>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</si>
  <si>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</si>
  <si>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</si>
  <si>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</si>
  <si>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</si>
  <si>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</si>
  <si>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</si>
  <si>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</si>
  <si>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</si>
  <si>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</si>
  <si>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</si>
  <si>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</si>
  <si>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</si>
  <si>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</si>
  <si>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</si>
  <si>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</si>
  <si>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</si>
  <si>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</si>
  <si>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</si>
  <si>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</si>
  <si>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</si>
  <si>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</si>
  <si>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</si>
  <si>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</si>
  <si>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</si>
  <si>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</si>
  <si>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</si>
  <si>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</si>
  <si>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</si>
  <si>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</si>
  <si>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</si>
  <si>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</si>
  <si>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</si>
  <si>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</si>
  <si>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</si>
  <si>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</si>
  <si>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</si>
  <si>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</si>
  <si>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</si>
  <si>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</si>
  <si>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</si>
  <si>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</si>
  <si>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</si>
  <si>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</si>
  <si>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</si>
  <si>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</si>
  <si>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</si>
  <si>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</si>
  <si>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</si>
  <si>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</si>
  <si>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</si>
  <si>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</si>
  <si>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</si>
  <si>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</si>
  <si>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</si>
  <si>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</si>
  <si>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</si>
  <si>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</si>
  <si>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</si>
  <si>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</si>
  <si>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</si>
  <si>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</si>
  <si>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</si>
  <si>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</si>
  <si>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</si>
  <si>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</si>
  <si>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</si>
  <si>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</si>
  <si>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</si>
  <si>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</si>
  <si>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</si>
  <si>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</si>
  <si>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</si>
  <si>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</si>
  <si>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</si>
  <si>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</si>
  <si>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</si>
  <si>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</si>
  <si>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</si>
  <si>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</si>
  <si>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</si>
  <si>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</si>
  <si>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</si>
  <si>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</si>
  <si>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</si>
  <si>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</si>
  <si>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</si>
  <si>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</si>
  <si>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</si>
  <si>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</si>
  <si>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</si>
  <si>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</si>
  <si>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</si>
  <si>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</si>
  <si>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</si>
  <si>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</si>
  <si>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</si>
  <si>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</si>
  <si>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</si>
  <si>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</si>
  <si>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</si>
  <si>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</si>
  <si>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</si>
  <si>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</si>
  <si>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</si>
  <si>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</si>
  <si>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</si>
  <si>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</si>
  <si>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</si>
  <si>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</si>
  <si>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</si>
  <si>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</si>
  <si>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</si>
  <si>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</si>
  <si>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</si>
  <si>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</si>
  <si>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</si>
  <si>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</si>
  <si>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</si>
  <si>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</si>
  <si>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</si>
  <si>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</si>
  <si>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</si>
  <si>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</si>
  <si>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</si>
  <si>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</si>
  <si>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</si>
  <si>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</si>
  <si>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</si>
  <si>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</si>
  <si>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</si>
  <si>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</si>
  <si>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</si>
  <si>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</si>
  <si>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</si>
  <si>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</si>
  <si>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</si>
  <si>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</si>
  <si>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</si>
  <si>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</si>
  <si>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</si>
  <si>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</si>
  <si>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</si>
  <si>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</si>
  <si>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</si>
  <si>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</si>
  <si>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</si>
  <si>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</si>
  <si>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</si>
  <si>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</si>
  <si>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</si>
  <si>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</si>
  <si>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</si>
  <si>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</si>
  <si>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</si>
  <si>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</si>
  <si>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</si>
  <si>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</si>
  <si>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</si>
  <si>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</si>
  <si>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</si>
  <si>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</si>
  <si>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</si>
  <si>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</si>
  <si>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</si>
  <si>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</si>
  <si>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</si>
  <si>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</si>
  <si>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</si>
  <si>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</si>
  <si>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</si>
  <si>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</si>
  <si>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</si>
  <si>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</si>
  <si>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</si>
  <si>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</si>
  <si>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</si>
  <si>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</si>
  <si>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</si>
  <si>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</si>
  <si>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</si>
  <si>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</si>
  <si>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</si>
  <si>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</si>
  <si>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</si>
  <si>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</si>
  <si>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</si>
  <si>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</si>
  <si>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</si>
  <si>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</si>
  <si>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</si>
  <si>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</si>
  <si>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</si>
  <si>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</si>
  <si>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</si>
  <si>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</si>
  <si>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</si>
  <si>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</si>
  <si>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</si>
  <si>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</si>
  <si>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</si>
  <si>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</si>
  <si>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</si>
  <si>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</si>
  <si>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</si>
  <si>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</si>
  <si>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</si>
  <si>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</si>
  <si>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</si>
  <si>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</si>
  <si>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</si>
  <si>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</si>
  <si>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</si>
  <si>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</si>
  <si>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</si>
  <si>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</si>
  <si>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</si>
  <si>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</si>
  <si>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</si>
  <si>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</si>
  <si>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</si>
  <si>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</si>
  <si>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</si>
  <si>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</si>
  <si>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</si>
  <si>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</si>
  <si>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</si>
  <si>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</si>
  <si>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</si>
  <si>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</si>
  <si>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</si>
  <si>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</si>
  <si>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</si>
  <si>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</si>
  <si>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</si>
  <si>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</si>
  <si>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</si>
  <si>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</si>
  <si>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</si>
  <si>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</si>
  <si>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</si>
  <si>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</si>
  <si>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</si>
  <si>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</si>
  <si>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</si>
  <si>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</si>
  <si>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</si>
  <si>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</si>
  <si>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</si>
  <si>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</si>
  <si>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</si>
  <si>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</si>
  <si>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</si>
  <si>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</si>
  <si>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</si>
  <si>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</si>
  <si>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</si>
  <si>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</si>
  <si>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</si>
  <si>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</si>
  <si>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</si>
  <si>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</si>
  <si>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</si>
  <si>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</si>
  <si>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</si>
  <si>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</si>
  <si>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</si>
  <si>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</si>
  <si>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</si>
  <si>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</si>
  <si>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</si>
  <si>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</si>
  <si>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</si>
  <si>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</si>
  <si>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</si>
  <si>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</si>
  <si>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</si>
  <si>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</si>
  <si>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</si>
  <si>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</si>
  <si>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</si>
  <si>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</si>
  <si>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</si>
  <si>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</si>
  <si>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</si>
  <si>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</si>
  <si>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</si>
  <si>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</si>
  <si>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</si>
  <si>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</si>
  <si>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</si>
  <si>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</si>
  <si>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</si>
  <si>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</si>
  <si>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</si>
  <si>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</si>
  <si>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</si>
  <si>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</si>
  <si>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</si>
  <si>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</si>
  <si>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</si>
  <si>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</si>
  <si>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</si>
  <si>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</si>
  <si>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</si>
  <si>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</si>
  <si>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</si>
  <si>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</si>
  <si>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</si>
  <si>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</si>
  <si>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</si>
  <si>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</si>
  <si>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</si>
  <si>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</si>
  <si>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</si>
  <si>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</si>
  <si>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</si>
  <si>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</si>
  <si>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</si>
  <si>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</si>
  <si>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</si>
  <si>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</si>
  <si>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</si>
  <si>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</si>
  <si>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</si>
  <si>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</si>
  <si>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</si>
  <si>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</si>
  <si>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</si>
  <si>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</si>
  <si>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</si>
  <si>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</si>
  <si>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</si>
  <si>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</si>
  <si>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</si>
  <si>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</si>
  <si>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</si>
  <si>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</si>
  <si>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</si>
  <si>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</si>
  <si>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</si>
  <si>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</si>
  <si>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</si>
  <si>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</si>
  <si>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</si>
  <si>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</si>
  <si>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</si>
  <si>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</si>
  <si>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</si>
  <si>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</si>
  <si>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</si>
  <si>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</si>
  <si>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</si>
  <si>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</si>
  <si>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</si>
  <si>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</si>
  <si>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</si>
  <si>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</si>
  <si>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</si>
  <si>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</si>
  <si>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</si>
  <si>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</si>
  <si>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</si>
  <si>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</si>
  <si>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</si>
  <si>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</si>
  <si>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</si>
  <si>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</si>
  <si>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</si>
  <si>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</si>
  <si>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</si>
  <si>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</si>
  <si>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</si>
  <si>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</si>
  <si>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</si>
  <si>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</si>
  <si>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</si>
  <si>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</si>
  <si>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</si>
  <si>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</si>
  <si>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</si>
  <si>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</si>
  <si>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</si>
  <si>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</si>
  <si>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</si>
  <si>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</si>
  <si>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</si>
  <si>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</si>
  <si>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</si>
  <si>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</si>
  <si>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</si>
  <si>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</si>
  <si>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</si>
  <si>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</si>
  <si>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</si>
  <si>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</si>
  <si>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</si>
  <si>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</si>
  <si>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</si>
  <si>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</si>
  <si>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</si>
  <si>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</si>
  <si>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</si>
  <si>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</si>
  <si>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</si>
  <si>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</si>
  <si>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</si>
  <si>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</si>
  <si>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</si>
  <si>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</si>
  <si>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</si>
  <si>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</si>
  <si>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</si>
  <si>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</si>
  <si>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</si>
  <si>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</si>
  <si>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</si>
  <si>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</si>
  <si>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</si>
  <si>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</si>
  <si>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</si>
  <si>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</si>
  <si>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</si>
  <si>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</si>
  <si>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</si>
  <si>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</si>
  <si>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</si>
  <si>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</si>
  <si>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</si>
  <si>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</si>
  <si>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</si>
  <si>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</si>
  <si>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</si>
  <si>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</si>
  <si>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</si>
  <si>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</si>
  <si>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</si>
  <si>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</si>
  <si>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</si>
  <si>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</si>
  <si>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</si>
  <si>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</si>
  <si>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</si>
  <si>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</si>
  <si>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</si>
  <si>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</si>
  <si>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</si>
  <si>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</si>
  <si>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</si>
  <si>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</si>
  <si>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</si>
  <si>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</si>
  <si>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</si>
  <si>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</si>
  <si>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</si>
  <si>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</si>
  <si>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</si>
  <si>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</si>
  <si>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</si>
  <si>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</si>
  <si>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</si>
  <si>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</si>
  <si>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</si>
  <si>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</si>
  <si>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</si>
  <si>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</si>
  <si>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</si>
  <si>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</si>
  <si>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</si>
  <si>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</si>
  <si>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</si>
  <si>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</si>
  <si>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</si>
  <si>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</si>
  <si>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</si>
  <si>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</si>
  <si>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</si>
  <si>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</si>
  <si>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</si>
  <si>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</si>
  <si>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</si>
  <si>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</si>
  <si>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</si>
  <si>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</si>
  <si>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</si>
  <si>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</si>
  <si>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</si>
  <si>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</si>
  <si>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</si>
  <si>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</si>
  <si>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</si>
  <si>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</si>
  <si>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</si>
  <si>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</si>
  <si>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</si>
  <si>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</si>
  <si>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</si>
  <si>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</si>
  <si>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</si>
  <si>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</si>
  <si>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</si>
  <si>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</si>
  <si>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</si>
  <si>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</si>
  <si>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</si>
  <si>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</si>
  <si>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</si>
  <si>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</si>
  <si>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</si>
  <si>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</si>
  <si>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</si>
  <si>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</si>
  <si>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</si>
  <si>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</si>
  <si>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</si>
  <si>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</si>
  <si>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</si>
  <si>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</si>
  <si>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</si>
  <si>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</si>
  <si>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</si>
  <si>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</si>
  <si>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</si>
  <si>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</si>
  <si>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</si>
  <si>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</si>
  <si>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</si>
  <si>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</si>
  <si>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</si>
  <si>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</si>
  <si>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</si>
  <si>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</si>
  <si>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</si>
  <si>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</si>
  <si>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</si>
  <si>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</si>
  <si>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</si>
  <si>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</si>
  <si>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</si>
  <si>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</si>
  <si>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</si>
  <si>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</si>
  <si>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</si>
  <si>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</si>
  <si>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</si>
  <si>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</si>
  <si>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</si>
  <si>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</si>
  <si>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</si>
  <si>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</si>
  <si>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</si>
  <si>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</si>
  <si>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</si>
  <si>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</si>
  <si>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</si>
  <si>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</si>
  <si>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</si>
  <si>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</si>
  <si>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</si>
  <si>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</si>
  <si>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</si>
  <si>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</si>
  <si>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</si>
  <si>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</si>
  <si>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</si>
  <si>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</si>
  <si>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</si>
  <si>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</si>
  <si>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</si>
  <si>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</si>
  <si>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</si>
  <si>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</si>
  <si>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</si>
  <si>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</si>
  <si>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</si>
  <si>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</si>
  <si>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</si>
  <si>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</si>
  <si>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</si>
  <si>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</si>
  <si>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</si>
  <si>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</si>
  <si>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</si>
  <si>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</si>
  <si>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</si>
  <si>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</si>
  <si>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</si>
  <si>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</si>
  <si>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</si>
  <si>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</si>
  <si>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</si>
  <si>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</si>
  <si>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</si>
  <si>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</si>
  <si>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</si>
  <si>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</si>
  <si>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</si>
  <si>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</si>
  <si>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</si>
  <si>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</si>
  <si>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</si>
  <si>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</si>
  <si>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</si>
  <si>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</si>
  <si>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</si>
  <si>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</si>
  <si>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</si>
  <si>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</si>
  <si>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</si>
  <si>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</si>
  <si>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</si>
  <si>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</si>
  <si>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</si>
  <si>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</si>
  <si>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</si>
  <si>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</si>
  <si>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</si>
  <si>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</si>
  <si>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</si>
  <si>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</si>
  <si>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</si>
  <si>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</si>
  <si>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</si>
  <si>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</si>
  <si>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</si>
  <si>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</si>
  <si>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</si>
  <si>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</si>
  <si>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</si>
  <si>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</si>
  <si>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</si>
  <si>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</si>
  <si>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</si>
  <si>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</si>
  <si>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</si>
  <si>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</si>
  <si>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</si>
  <si>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</si>
  <si>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</si>
  <si>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</si>
  <si>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</si>
  <si>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</si>
  <si>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</si>
  <si>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</si>
  <si>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</si>
  <si>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</si>
  <si>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</si>
  <si>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</si>
  <si>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</si>
  <si>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</si>
  <si>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</si>
  <si>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</si>
  <si>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</si>
  <si>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</si>
  <si>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</si>
  <si>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</si>
  <si>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</si>
  <si>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</si>
  <si>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</si>
  <si>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</si>
  <si>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</si>
  <si>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</si>
  <si>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</si>
  <si>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</si>
  <si>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</si>
  <si>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</si>
  <si>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</si>
  <si>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</si>
  <si>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</si>
  <si>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</si>
  <si>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</si>
  <si>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</si>
  <si>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</si>
  <si>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</si>
  <si>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</si>
  <si>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</si>
  <si>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</si>
  <si>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</si>
  <si>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</si>
  <si>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</si>
  <si>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</si>
  <si>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</si>
  <si>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</si>
  <si>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</si>
  <si>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</si>
  <si>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</si>
  <si>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</si>
  <si>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</si>
  <si>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</si>
  <si>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</si>
  <si>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</si>
  <si>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</si>
  <si>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</si>
  <si>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</si>
  <si>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</si>
  <si>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</si>
  <si>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</si>
  <si>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</si>
  <si>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</si>
  <si>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</si>
  <si>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</si>
  <si>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</si>
  <si>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</si>
  <si>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</si>
  <si>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</si>
  <si>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</si>
  <si>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</si>
  <si>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</si>
  <si>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</si>
  <si>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</si>
  <si>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</si>
  <si>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</si>
  <si>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</si>
  <si>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</si>
  <si>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</si>
  <si>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</si>
  <si>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</si>
  <si>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</si>
  <si>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</si>
  <si>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</si>
  <si>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</si>
  <si>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</si>
  <si>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</si>
  <si>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</si>
  <si>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</si>
  <si>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</si>
  <si>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</si>
  <si>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</si>
  <si>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</si>
  <si>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</si>
  <si>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</si>
  <si>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</si>
  <si>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</si>
  <si>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</si>
  <si>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</si>
  <si>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</si>
  <si>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</si>
  <si>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</si>
  <si>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</si>
  <si>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</si>
  <si>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</si>
  <si>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</si>
  <si>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</si>
  <si>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</si>
  <si>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</si>
  <si>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</si>
  <si>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</si>
  <si>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</si>
  <si>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</si>
  <si>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</si>
  <si>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</si>
  <si>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</si>
  <si>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</si>
  <si>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</si>
  <si>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</si>
  <si>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</si>
  <si>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</si>
  <si>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</si>
  <si>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</si>
  <si>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</si>
  <si>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</si>
  <si>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</si>
  <si>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</si>
  <si>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</si>
  <si>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</si>
  <si>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</si>
  <si>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</si>
  <si>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</si>
  <si>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</si>
  <si>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</si>
  <si>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</si>
  <si>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</si>
  <si>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</si>
  <si>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</si>
  <si>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</si>
  <si>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</si>
  <si>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</si>
  <si>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</si>
  <si>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</si>
  <si>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</si>
  <si>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</si>
  <si>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</si>
  <si>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</si>
  <si>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</si>
  <si>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</si>
  <si>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</si>
  <si>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</si>
  <si>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</si>
  <si>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</si>
  <si>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</si>
  <si>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</si>
  <si>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</si>
  <si>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</si>
  <si>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</si>
  <si>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</si>
  <si>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</si>
  <si>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</si>
  <si>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</si>
  <si>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</si>
  <si>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</si>
  <si>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</si>
  <si>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</si>
  <si>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</si>
  <si>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</si>
  <si>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</si>
  <si>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</si>
  <si>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</si>
  <si>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</si>
  <si>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</si>
  <si>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</si>
  <si>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</si>
  <si>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</si>
  <si>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</si>
  <si>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</si>
  <si>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</si>
  <si>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</si>
  <si>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</si>
  <si>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</si>
  <si>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</si>
  <si>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</si>
  <si>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</si>
  <si>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</si>
  <si>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</si>
  <si>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</si>
  <si>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</si>
  <si>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</si>
  <si>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</si>
  <si>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</si>
  <si>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</si>
  <si>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</si>
  <si>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</si>
  <si>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</si>
  <si>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</si>
  <si>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</si>
  <si>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</si>
  <si>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</si>
  <si>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</si>
  <si>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</si>
  <si>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</si>
  <si>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</si>
  <si>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</si>
  <si>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</si>
  <si>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</si>
  <si>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</si>
  <si>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</si>
  <si>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</si>
  <si>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</si>
  <si>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</si>
  <si>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</si>
  <si>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</si>
  <si>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</si>
  <si>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</si>
  <si>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</si>
  <si>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</si>
  <si>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</si>
  <si>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</si>
  <si>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</si>
  <si>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</si>
  <si>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</si>
  <si>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</si>
  <si>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</si>
  <si>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</si>
  <si>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</si>
  <si>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</si>
  <si>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</si>
  <si>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</si>
  <si>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</si>
  <si>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</si>
  <si>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</si>
  <si>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</si>
  <si>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</si>
  <si>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</si>
  <si>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</si>
  <si>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</si>
  <si>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</si>
  <si>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</si>
  <si>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</si>
  <si>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</si>
  <si>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</si>
  <si>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</si>
  <si>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</si>
  <si>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</si>
  <si>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</si>
  <si>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</si>
  <si>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</si>
  <si>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</si>
  <si>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</si>
  <si>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</si>
  <si>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</si>
  <si>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</si>
  <si>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</si>
  <si>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</si>
  <si>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</si>
  <si>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</si>
  <si>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</si>
  <si>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</si>
  <si>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</si>
  <si>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</si>
  <si>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</si>
  <si>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</si>
  <si>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</si>
  <si>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</si>
  <si>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</si>
  <si>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</si>
  <si>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</si>
  <si>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</si>
  <si>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</si>
  <si>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</si>
  <si>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</si>
  <si>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</si>
  <si>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</si>
  <si>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</si>
  <si>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</si>
  <si>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</si>
  <si>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</si>
  <si>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</si>
  <si>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</si>
  <si>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</si>
  <si>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</si>
  <si>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</si>
  <si>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</si>
  <si>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</si>
  <si>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</si>
  <si>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</si>
  <si>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</si>
  <si>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</si>
  <si>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</si>
  <si>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</si>
  <si>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</si>
  <si>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</si>
  <si>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</si>
  <si>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</si>
  <si>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</si>
  <si>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</si>
  <si>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</si>
  <si>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</si>
  <si>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</si>
  <si>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</si>
  <si>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</si>
  <si>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</si>
  <si>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</si>
  <si>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</si>
  <si>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</si>
  <si>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</si>
  <si>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</si>
  <si>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</si>
  <si>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</si>
  <si>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</si>
  <si>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</si>
  <si>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</si>
  <si>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</si>
  <si>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</si>
  <si>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</si>
  <si>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</si>
  <si>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</si>
  <si>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</si>
  <si>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</si>
  <si>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</si>
  <si>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</si>
  <si>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</si>
  <si>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</si>
  <si>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</si>
  <si>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</si>
  <si>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</si>
  <si>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</si>
  <si>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</si>
  <si>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</si>
  <si>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</si>
  <si>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</si>
  <si>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</si>
  <si>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</si>
  <si>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</si>
  <si>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</si>
  <si>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</si>
  <si>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</si>
  <si>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</si>
  <si>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</si>
  <si>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</si>
  <si>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</si>
  <si>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</si>
  <si>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</si>
  <si>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</si>
  <si>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</si>
  <si>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</si>
  <si>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</si>
  <si>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</si>
  <si>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</si>
  <si>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</si>
  <si>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</si>
  <si>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</si>
  <si>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</si>
  <si>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</si>
  <si>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</si>
  <si>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</si>
  <si>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</si>
  <si>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</si>
  <si>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</si>
  <si>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</si>
  <si>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</si>
  <si>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</si>
  <si>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</si>
  <si>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</si>
  <si>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</si>
  <si>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</si>
  <si>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</si>
  <si>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</si>
  <si>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</si>
  <si>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</si>
  <si>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</si>
  <si>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</si>
  <si>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</si>
  <si>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</si>
  <si>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</si>
  <si>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</si>
  <si>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</si>
  <si>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</si>
  <si>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</si>
  <si>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</si>
  <si>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</si>
  <si>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</si>
  <si>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</si>
  <si>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</si>
  <si>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</si>
  <si>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</si>
  <si>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</si>
  <si>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</si>
  <si>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</si>
  <si>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</si>
  <si>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</si>
  <si>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</si>
  <si>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</si>
  <si>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</si>
  <si>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</si>
  <si>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</si>
  <si>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</si>
  <si>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</si>
  <si>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</si>
  <si>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</si>
  <si>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</si>
  <si>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</si>
  <si>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</si>
  <si>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</si>
  <si>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</si>
  <si>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</si>
  <si>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</si>
  <si>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</si>
  <si>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</si>
  <si>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</si>
  <si>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</si>
  <si>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</si>
  <si>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</si>
  <si>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</si>
  <si>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</si>
  <si>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</si>
  <si>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</si>
  <si>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</si>
  <si>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</si>
  <si>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</si>
  <si>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</si>
  <si>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</si>
  <si>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</si>
  <si>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</si>
  <si>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</si>
  <si>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</si>
  <si>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</si>
  <si>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</si>
  <si>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</si>
  <si>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</si>
  <si>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</si>
  <si>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</si>
  <si>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</si>
  <si>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</si>
  <si>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</si>
  <si>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</si>
  <si>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</si>
  <si>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</si>
  <si>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</si>
  <si>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</si>
  <si>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</si>
  <si>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</si>
  <si>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</si>
  <si>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</si>
  <si>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</si>
  <si>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</si>
  <si>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</si>
  <si>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</si>
  <si>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</si>
  <si>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</si>
  <si>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</si>
  <si>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</si>
  <si>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</si>
  <si>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</si>
  <si>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</si>
  <si>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</si>
  <si>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</si>
  <si>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</si>
  <si>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</si>
  <si>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</si>
  <si>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</si>
  <si>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</si>
  <si>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</si>
  <si>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</si>
  <si>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</si>
  <si>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</si>
  <si>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</si>
  <si>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</si>
  <si>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</si>
  <si>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</si>
  <si>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</si>
  <si>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</si>
  <si>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</si>
  <si>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</si>
  <si>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</si>
  <si>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</si>
  <si>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</si>
  <si>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</si>
  <si>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</si>
  <si>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</si>
  <si>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</si>
  <si>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</si>
  <si>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</si>
  <si>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</si>
  <si>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</si>
  <si>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</si>
  <si>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</si>
  <si>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</si>
  <si>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</si>
  <si>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</si>
  <si>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</si>
  <si>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</si>
  <si>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</si>
  <si>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</si>
  <si>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</si>
  <si>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</si>
  <si>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</si>
  <si>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</si>
  <si>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</si>
  <si>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</si>
  <si>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</si>
  <si>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</si>
  <si>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</si>
  <si>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</si>
  <si>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</si>
  <si>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</si>
  <si>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</si>
  <si>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</si>
  <si>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</si>
  <si>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</si>
  <si>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</si>
  <si>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</si>
  <si>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</si>
  <si>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</si>
  <si>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</si>
  <si>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</si>
  <si>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</si>
  <si>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</si>
  <si>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</si>
  <si>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</si>
  <si>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</si>
  <si>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</si>
  <si>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</si>
  <si>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</si>
  <si>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</si>
  <si>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</si>
  <si>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</si>
  <si>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</si>
  <si>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</si>
  <si>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</si>
  <si>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</si>
  <si>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</si>
  <si>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</si>
  <si>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</si>
  <si>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</si>
  <si>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</si>
  <si>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</si>
  <si>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</si>
  <si>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</si>
  <si>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</si>
  <si>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</si>
  <si>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</si>
  <si>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</si>
  <si>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</si>
  <si>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</si>
  <si>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</si>
  <si>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</si>
  <si>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</si>
  <si>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</si>
  <si>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</si>
  <si>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</si>
  <si>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</si>
  <si>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</si>
  <si>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</si>
  <si>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</si>
  <si>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</si>
  <si>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</si>
  <si>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</si>
  <si>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</si>
  <si>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</si>
  <si>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</si>
  <si>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</si>
  <si>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</si>
  <si>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</si>
  <si>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</si>
  <si>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</si>
  <si>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</si>
  <si>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</si>
  <si>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</si>
  <si>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</si>
  <si>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</si>
  <si>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</si>
  <si>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</si>
  <si>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</si>
  <si>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</si>
  <si>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</si>
  <si>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</si>
  <si>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</si>
  <si>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</si>
  <si>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</si>
  <si>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</si>
  <si>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</si>
  <si>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</si>
  <si>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</si>
  <si>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</si>
  <si>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</si>
  <si>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</si>
  <si>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</si>
  <si>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</si>
  <si>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</si>
  <si>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</si>
  <si>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</si>
  <si>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</si>
  <si>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</si>
  <si>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</si>
  <si>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</si>
  <si>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</si>
  <si>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</si>
  <si>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</si>
  <si>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</si>
  <si>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</si>
  <si>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</si>
  <si>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</si>
  <si>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</si>
  <si>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</si>
  <si>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</si>
  <si>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</si>
  <si>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</si>
  <si>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</si>
  <si>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</si>
  <si>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</si>
  <si>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</si>
  <si>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</si>
  <si>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</si>
  <si>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</si>
  <si>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</si>
  <si>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</si>
  <si>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</si>
  <si>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</si>
  <si>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</si>
  <si>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</si>
  <si>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</si>
  <si>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</si>
  <si>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</si>
  <si>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</si>
  <si>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</si>
  <si>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</si>
  <si>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</si>
  <si>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</si>
  <si>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</si>
  <si>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</si>
  <si>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</si>
  <si>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</si>
  <si>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</si>
  <si>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</si>
  <si>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</si>
  <si>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</si>
  <si>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</si>
  <si>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</si>
  <si>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</si>
  <si>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</si>
  <si>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</si>
  <si>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</si>
  <si>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</si>
  <si>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</si>
  <si>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</si>
  <si>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</si>
  <si>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</si>
  <si>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</si>
  <si>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</si>
  <si>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</si>
  <si>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</si>
  <si>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</si>
  <si>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</si>
  <si>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</si>
  <si>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</si>
  <si>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</si>
  <si>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</si>
  <si>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</si>
  <si>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</si>
  <si>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</si>
  <si>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</si>
  <si>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</si>
  <si>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</si>
  <si>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</si>
  <si>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</si>
  <si>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</si>
  <si>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</si>
  <si>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</si>
  <si>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</si>
  <si>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</si>
  <si>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</si>
  <si>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</si>
  <si>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</si>
  <si>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</si>
  <si>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</si>
  <si>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</si>
  <si>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</si>
  <si>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</si>
  <si>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</si>
  <si>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</si>
  <si>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</si>
  <si>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</si>
  <si>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</si>
  <si>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</si>
  <si>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</si>
  <si>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</si>
  <si>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</si>
  <si>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</si>
  <si>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</si>
  <si>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</si>
  <si>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</si>
  <si>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</si>
  <si>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</si>
  <si>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</si>
  <si>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</si>
  <si>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</si>
  <si>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</si>
  <si>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</si>
  <si>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</si>
  <si>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</si>
  <si>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</si>
  <si>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</si>
  <si>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</si>
  <si>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</si>
  <si>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</si>
  <si>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</si>
  <si>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</si>
  <si>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</si>
  <si>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</si>
  <si>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</si>
  <si>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</si>
  <si>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</si>
  <si>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</si>
  <si>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</si>
  <si>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</si>
  <si>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</si>
  <si>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</si>
  <si>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</si>
  <si>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</si>
  <si>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</si>
  <si>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</si>
  <si>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</si>
  <si>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</si>
  <si>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</si>
  <si>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</si>
  <si>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</si>
  <si>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</si>
  <si>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</si>
  <si>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</si>
  <si>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</si>
  <si>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</si>
  <si>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</si>
  <si>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</si>
  <si>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</si>
  <si>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</si>
  <si>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</si>
  <si>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</si>
  <si>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</si>
  <si>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</si>
  <si>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</si>
  <si>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</si>
  <si>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</si>
  <si>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</si>
  <si>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</si>
  <si>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</si>
  <si>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</si>
  <si>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</si>
  <si>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</si>
  <si>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</si>
  <si>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</si>
  <si>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</si>
  <si>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</si>
  <si>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</si>
  <si>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</si>
  <si>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</si>
  <si>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</si>
  <si>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</si>
  <si>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</si>
  <si>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</si>
  <si>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</si>
  <si>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</si>
  <si>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</si>
  <si>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</si>
  <si>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</si>
  <si>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</si>
  <si>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</si>
  <si>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</si>
  <si>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</si>
  <si>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</si>
  <si>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</si>
  <si>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</si>
  <si>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</si>
  <si>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</si>
  <si>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</si>
  <si>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</si>
  <si>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</si>
  <si>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</si>
  <si>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</si>
  <si>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</si>
  <si>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</si>
  <si>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</si>
  <si>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</si>
  <si>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</si>
  <si>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</si>
  <si>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</si>
  <si>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</si>
  <si>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</si>
  <si>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</si>
  <si>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</si>
  <si>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</si>
  <si>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</si>
  <si>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</si>
  <si>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</si>
  <si>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</si>
  <si>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</si>
  <si>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</si>
  <si>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</si>
  <si>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</si>
  <si>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</si>
  <si>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</si>
  <si>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</si>
  <si>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</si>
  <si>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</si>
  <si>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</si>
  <si>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</si>
  <si>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</si>
  <si>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</si>
  <si>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</si>
  <si>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</si>
  <si>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</si>
  <si>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</si>
  <si>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</si>
  <si>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</si>
  <si>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</si>
  <si>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</si>
  <si>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</si>
  <si>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</si>
  <si>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</si>
  <si>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</si>
  <si>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</si>
  <si>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</si>
  <si>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</si>
  <si>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</si>
  <si>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</si>
  <si>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</si>
  <si>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</si>
  <si>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</si>
  <si>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</si>
  <si>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</si>
  <si>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</si>
  <si>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</si>
  <si>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</si>
  <si>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</si>
  <si>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</si>
  <si>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</si>
  <si>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</si>
  <si>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</si>
  <si>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</si>
  <si>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</si>
  <si>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</si>
  <si>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</si>
  <si>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</si>
  <si>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</si>
  <si>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</si>
  <si>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</si>
  <si>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</si>
  <si>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</si>
  <si>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</si>
  <si>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</si>
  <si>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</si>
  <si>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</si>
  <si>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</si>
  <si>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</si>
  <si>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</si>
  <si>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</si>
  <si>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</si>
  <si>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</si>
  <si>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</si>
  <si>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</si>
  <si>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</si>
  <si>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</si>
  <si>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</si>
  <si>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</si>
  <si>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</si>
  <si>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</si>
  <si>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</si>
  <si>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</si>
  <si>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</si>
  <si>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</si>
  <si>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</si>
  <si>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</si>
  <si>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</si>
  <si>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</si>
  <si>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</si>
  <si>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</si>
  <si>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</si>
  <si>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</si>
  <si>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</si>
  <si>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</si>
  <si>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</si>
  <si>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</si>
  <si>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</si>
  <si>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</si>
  <si>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</si>
  <si>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</si>
  <si>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</si>
  <si>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</si>
  <si>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</si>
  <si>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</si>
  <si>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</si>
  <si>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</si>
  <si>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</si>
  <si>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</si>
  <si>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</si>
  <si>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</si>
  <si>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</si>
  <si>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</si>
  <si>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</si>
  <si>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</si>
  <si>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</si>
  <si>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</si>
  <si>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</si>
  <si>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</si>
  <si>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</si>
  <si>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</si>
  <si>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</si>
  <si>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</si>
  <si>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</si>
  <si>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</si>
  <si>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</si>
  <si>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</si>
  <si>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</si>
  <si>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</si>
  <si>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</si>
  <si>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</si>
  <si>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</si>
  <si>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</si>
  <si>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</si>
  <si>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</si>
  <si>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</si>
  <si>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</si>
  <si>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</si>
  <si>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</si>
  <si>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</si>
  <si>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</si>
  <si>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</si>
  <si>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</si>
  <si>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</si>
  <si>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</si>
  <si>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</si>
  <si>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</si>
  <si>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</si>
  <si>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</si>
  <si>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</si>
  <si>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</si>
  <si>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</si>
  <si>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</si>
  <si>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</si>
  <si>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</si>
  <si>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</si>
  <si>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</si>
  <si>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</si>
  <si>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</si>
  <si>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</si>
  <si>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</si>
  <si>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</si>
  <si>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</si>
  <si>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</si>
  <si>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</si>
  <si>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</si>
  <si>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</si>
  <si>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</si>
  <si>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</si>
  <si>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</si>
  <si>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</si>
  <si>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</si>
  <si>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</si>
  <si>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</si>
  <si>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</si>
  <si>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</si>
  <si>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</si>
  <si>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</si>
  <si>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</si>
  <si>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</si>
  <si>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</si>
  <si>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</si>
  <si>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</si>
  <si>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</si>
  <si>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</si>
  <si>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</si>
  <si>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</si>
  <si>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</si>
  <si>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</si>
  <si>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</si>
  <si>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</si>
  <si>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</si>
  <si>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</si>
  <si>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</si>
  <si>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</si>
  <si>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</si>
  <si>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</si>
  <si>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</si>
  <si>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</si>
  <si>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</si>
  <si>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</si>
  <si>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</si>
  <si>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</si>
  <si>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</si>
  <si>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</si>
  <si>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</si>
  <si>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</si>
  <si>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</si>
  <si>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</si>
  <si>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</si>
  <si>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</si>
  <si>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</si>
  <si>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</si>
  <si>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</si>
  <si>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</si>
  <si>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</si>
  <si>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</si>
  <si>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</si>
  <si>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</si>
  <si>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</si>
  <si>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</si>
  <si>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</si>
  <si>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</si>
  <si>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</si>
  <si>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</si>
  <si>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</si>
  <si>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</si>
  <si>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</si>
  <si>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</si>
  <si>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</si>
  <si>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</si>
  <si>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</si>
  <si>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</si>
  <si>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</si>
  <si>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</si>
  <si>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</si>
  <si>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</si>
  <si>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</si>
  <si>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</si>
  <si>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</si>
  <si>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</si>
  <si>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</si>
  <si>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</si>
  <si>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</si>
  <si>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</si>
  <si>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</si>
  <si>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</si>
  <si>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</si>
  <si>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</si>
  <si>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</si>
  <si>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</si>
  <si>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</si>
  <si>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</si>
  <si>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</si>
  <si>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</si>
  <si>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</si>
  <si>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</si>
  <si>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</si>
  <si>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</si>
  <si>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</si>
  <si>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</si>
  <si>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</si>
  <si>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</si>
  <si>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</si>
  <si>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</si>
  <si>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</si>
  <si>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</si>
  <si>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</si>
  <si>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</si>
  <si>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</si>
  <si>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</si>
  <si>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</si>
  <si>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</si>
  <si>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</si>
  <si>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</si>
  <si>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</si>
  <si>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</si>
  <si>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</si>
  <si>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</si>
  <si>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</si>
  <si>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</si>
  <si>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</si>
  <si>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</si>
  <si>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</si>
  <si>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</si>
  <si>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</si>
  <si>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</si>
  <si>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</si>
  <si>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</si>
  <si>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</si>
  <si>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</si>
  <si>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</si>
  <si>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</si>
  <si>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</si>
  <si>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</si>
  <si>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</si>
  <si>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</si>
  <si>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</si>
  <si>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</si>
  <si>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</si>
  <si>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</si>
  <si>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</si>
  <si>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</si>
  <si>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</si>
  <si>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</si>
  <si>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</si>
  <si>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</si>
  <si>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</si>
  <si>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</si>
  <si>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</si>
  <si>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</si>
  <si>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</si>
  <si>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</si>
  <si>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</si>
  <si>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</si>
  <si>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</si>
  <si>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</si>
  <si>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</si>
  <si>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</si>
  <si>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</si>
  <si>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</si>
  <si>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</si>
  <si>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</si>
  <si>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</si>
  <si>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</si>
  <si>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</si>
  <si>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</si>
  <si>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</si>
  <si>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</si>
  <si>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</si>
  <si>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</si>
  <si>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</si>
  <si>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</si>
  <si>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</si>
  <si>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</si>
  <si>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</si>
  <si>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</si>
  <si>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</si>
  <si>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</si>
  <si>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</si>
  <si>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</si>
  <si>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</si>
  <si>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</si>
  <si>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</si>
  <si>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</si>
  <si>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</si>
  <si>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</si>
  <si>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</si>
  <si>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</si>
  <si>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</si>
  <si>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</si>
  <si>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</si>
  <si>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</si>
  <si>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</si>
  <si>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</si>
  <si>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</si>
  <si>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</si>
  <si>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</si>
  <si>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</si>
  <si>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</si>
  <si>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</si>
  <si>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</si>
  <si>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</si>
  <si>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</si>
  <si>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</si>
  <si>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</si>
  <si>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</si>
  <si>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</si>
  <si>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</si>
  <si>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</si>
  <si>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</si>
  <si>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</si>
  <si>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</si>
  <si>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</si>
  <si>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</si>
  <si>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</si>
  <si>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</si>
  <si>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</si>
  <si>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</si>
  <si>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</si>
  <si>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</si>
  <si>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</si>
  <si>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</si>
  <si>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</si>
  <si>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</si>
  <si>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</si>
  <si>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</si>
  <si>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</si>
  <si>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</si>
  <si>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</si>
  <si>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</si>
  <si>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</si>
  <si>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</si>
  <si>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</si>
  <si>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</si>
  <si>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</si>
  <si>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</si>
  <si>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</si>
  <si>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</si>
  <si>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</si>
  <si>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</si>
  <si>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</si>
  <si>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</si>
  <si>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</si>
  <si>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</si>
  <si>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</si>
  <si>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</si>
  <si>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</si>
  <si>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</si>
  <si>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</si>
  <si>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</si>
  <si>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</si>
  <si>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</si>
  <si>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</si>
  <si>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</si>
  <si>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</si>
  <si>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</si>
  <si>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</si>
  <si>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</si>
  <si>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</si>
  <si>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</si>
  <si>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</si>
  <si>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</si>
  <si>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</si>
  <si>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</si>
  <si>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</si>
  <si>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</si>
  <si>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</si>
  <si>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</si>
  <si>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</si>
  <si>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</si>
  <si>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</si>
  <si>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</si>
  <si>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</si>
  <si>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</si>
  <si>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</si>
  <si>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</si>
  <si>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</si>
  <si>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</si>
  <si>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</si>
  <si>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</si>
  <si>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</si>
  <si>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</si>
  <si>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</si>
  <si>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</si>
  <si>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</si>
  <si>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</si>
  <si>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</si>
  <si>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</si>
  <si>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</si>
  <si>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</si>
  <si>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</si>
  <si>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</si>
  <si>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</si>
  <si>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</si>
  <si>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</si>
  <si>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</si>
  <si>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</si>
  <si>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</si>
  <si>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</si>
  <si>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</si>
  <si>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</si>
  <si>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</si>
  <si>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</si>
  <si>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</si>
  <si>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</si>
  <si>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</si>
  <si>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</si>
  <si>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</si>
  <si>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</si>
  <si>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</si>
  <si>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</si>
  <si>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</si>
  <si>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</si>
  <si>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</si>
  <si>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</si>
  <si>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</si>
  <si>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</si>
  <si>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</si>
  <si>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</si>
  <si>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</si>
  <si>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</si>
  <si>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</si>
  <si>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</si>
  <si>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</si>
  <si>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</si>
  <si>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</si>
  <si>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</si>
  <si>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</si>
  <si>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</si>
  <si>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</si>
  <si>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</si>
  <si>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</si>
  <si>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</si>
  <si>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</si>
  <si>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</si>
  <si>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</si>
  <si>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</si>
  <si>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</si>
  <si>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</si>
  <si>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</si>
  <si>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</si>
  <si>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</si>
  <si>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</si>
  <si>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</si>
  <si>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</si>
  <si>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</si>
  <si>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</si>
  <si>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</si>
  <si>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</si>
  <si>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</si>
  <si>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</si>
  <si>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</si>
  <si>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</si>
  <si>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</si>
  <si>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</si>
  <si>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</si>
  <si>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</si>
  <si>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</si>
  <si>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</si>
  <si>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</si>
  <si>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</si>
  <si>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</si>
  <si>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</si>
  <si>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</si>
  <si>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</si>
  <si>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</si>
  <si>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</si>
  <si>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</si>
  <si>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</si>
  <si>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</si>
  <si>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</si>
  <si>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</si>
  <si>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</si>
  <si>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</si>
  <si>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</si>
  <si>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</si>
  <si>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</si>
  <si>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</si>
  <si>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</si>
  <si>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</si>
  <si>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</si>
  <si>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</si>
  <si>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</si>
  <si>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</si>
  <si>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</si>
  <si>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</si>
  <si>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</si>
  <si>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</si>
  <si>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</si>
  <si>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</si>
  <si>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</si>
  <si>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</si>
  <si>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</si>
  <si>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</si>
  <si>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</si>
  <si>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</si>
  <si>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</si>
  <si>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</si>
  <si>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</si>
  <si>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</si>
  <si>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</si>
  <si>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</si>
  <si>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</si>
  <si>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</si>
  <si>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</si>
  <si>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</si>
  <si>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</si>
  <si>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</si>
  <si>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</si>
  <si>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</si>
  <si>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</si>
  <si>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</si>
  <si>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</si>
  <si>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</si>
  <si>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</si>
  <si>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</si>
  <si>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</si>
  <si>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</si>
  <si>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</si>
  <si>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</si>
  <si>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</si>
  <si>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</si>
  <si>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</si>
  <si>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</si>
  <si>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</si>
  <si>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</si>
  <si>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</si>
  <si>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</si>
  <si>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</si>
  <si>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</si>
  <si>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</si>
  <si>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</si>
  <si>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</si>
  <si>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</si>
  <si>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</si>
  <si>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</si>
  <si>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</si>
  <si>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</si>
  <si>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</si>
  <si>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</si>
  <si>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</si>
  <si>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</si>
  <si>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</si>
  <si>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</si>
  <si>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</si>
  <si>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</si>
  <si>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</si>
  <si>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</si>
  <si>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</si>
  <si>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</si>
  <si>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</si>
  <si>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</si>
  <si>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</si>
  <si>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</si>
  <si>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</si>
  <si>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</si>
  <si>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</si>
  <si>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</si>
  <si>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</si>
  <si>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</si>
  <si>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</si>
  <si>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</si>
  <si>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</si>
  <si>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</si>
  <si>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</si>
  <si>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</si>
  <si>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</si>
  <si>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</si>
  <si>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</si>
  <si>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</si>
  <si>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</si>
  <si>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</si>
  <si>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</si>
  <si>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</si>
  <si>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</si>
  <si>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</si>
  <si>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</si>
  <si>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</si>
  <si>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</si>
  <si>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</si>
  <si>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</si>
  <si>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</si>
  <si>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</si>
  <si>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</si>
  <si>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</si>
  <si>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</si>
  <si>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</si>
  <si>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</si>
  <si>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</si>
  <si>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</si>
  <si>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</si>
  <si>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</si>
  <si>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</si>
  <si>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</si>
  <si>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</si>
  <si>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</si>
  <si>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</si>
  <si>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</si>
  <si>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</si>
  <si>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</si>
  <si>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</si>
  <si>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</si>
  <si>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</si>
  <si>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</si>
  <si>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</si>
  <si>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</si>
  <si>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</si>
  <si>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</si>
  <si>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</si>
  <si>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</si>
  <si>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</si>
  <si>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</si>
  <si>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</si>
  <si>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</si>
  <si>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</si>
  <si>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</si>
  <si>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</si>
  <si>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</si>
  <si>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</si>
  <si>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</si>
  <si>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</si>
  <si>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</si>
  <si>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</si>
  <si>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</si>
  <si>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</si>
  <si>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</si>
  <si>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</si>
  <si>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</si>
  <si>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</si>
  <si>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</si>
  <si>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</si>
  <si>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</si>
  <si>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</si>
  <si>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</si>
  <si>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</si>
  <si>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</si>
  <si>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</si>
  <si>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</si>
  <si>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</si>
  <si>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</si>
  <si>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</si>
  <si>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</si>
  <si>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</si>
  <si>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</si>
  <si>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</si>
  <si>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</si>
  <si>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</si>
  <si>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</si>
  <si>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</si>
  <si>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</si>
  <si>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</si>
  <si>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</si>
  <si>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</si>
  <si>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</si>
  <si>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</si>
  <si>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</si>
  <si>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</si>
  <si>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</si>
  <si>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</si>
  <si>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</si>
  <si>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</si>
  <si>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</si>
  <si>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</si>
  <si>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</si>
  <si>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</si>
  <si>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</si>
  <si>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</si>
  <si>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</si>
  <si>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</si>
  <si>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</si>
  <si>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</si>
  <si>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</si>
  <si>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</si>
  <si>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</si>
  <si>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</si>
  <si>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</si>
  <si>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</si>
  <si>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</si>
  <si>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</si>
  <si>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</si>
  <si>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</si>
  <si>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</si>
  <si>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</si>
  <si>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</si>
  <si>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</si>
  <si>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</si>
  <si>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</si>
  <si>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</si>
  <si>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</si>
  <si>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</si>
  <si>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</si>
  <si>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</si>
  <si>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</si>
  <si>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</si>
  <si>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</si>
  <si>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</si>
  <si>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</si>
  <si>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</si>
  <si>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</si>
  <si>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</si>
  <si>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</si>
  <si>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</si>
  <si>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</si>
  <si>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</si>
  <si>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</si>
  <si>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</si>
  <si>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</si>
  <si>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</si>
  <si>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</si>
  <si>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</si>
  <si>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</si>
  <si>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</si>
  <si>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</si>
  <si>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</si>
  <si>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</si>
  <si>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</si>
  <si>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</si>
  <si>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</si>
  <si>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</si>
  <si>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</si>
  <si>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</si>
  <si>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</si>
  <si>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</si>
  <si>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</si>
  <si>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</si>
  <si>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</si>
  <si>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</si>
  <si>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</si>
  <si>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</si>
  <si>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</si>
  <si>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</si>
  <si>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</si>
  <si>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</si>
  <si>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</si>
  <si>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</si>
  <si>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</si>
  <si>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</si>
  <si>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</si>
  <si>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</si>
  <si>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</si>
  <si>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</si>
  <si>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</si>
  <si>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</si>
  <si>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</si>
  <si>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</si>
  <si>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</si>
  <si>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</si>
  <si>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</si>
  <si>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</si>
  <si>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</si>
  <si>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</si>
  <si>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</si>
  <si>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</si>
  <si>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</si>
  <si>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</si>
  <si>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</si>
  <si>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</si>
  <si>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</si>
  <si>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</si>
  <si>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</si>
  <si>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</si>
  <si>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</si>
  <si>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</si>
  <si>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</si>
  <si>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</si>
  <si>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</si>
  <si>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</si>
  <si>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</si>
  <si>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</si>
  <si>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</si>
  <si>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</si>
  <si>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</si>
  <si>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</si>
  <si>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</si>
  <si>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</si>
  <si>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</si>
  <si>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</si>
  <si>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</si>
  <si>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</si>
  <si>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</si>
  <si>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</si>
  <si>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</si>
  <si>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</si>
  <si>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</si>
  <si>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</si>
  <si>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</si>
  <si>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</si>
  <si>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</si>
  <si>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</si>
  <si>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</si>
  <si>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</si>
  <si>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</si>
  <si>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</si>
  <si>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</si>
  <si>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</si>
  <si>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</si>
  <si>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</si>
  <si>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</si>
  <si>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</si>
  <si>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</si>
  <si>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</si>
  <si>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</si>
  <si>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</si>
  <si>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</si>
  <si>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</si>
  <si>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</si>
  <si>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</si>
  <si>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</si>
  <si>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</si>
  <si>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</si>
  <si>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</si>
  <si>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</si>
  <si>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</si>
  <si>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</si>
  <si>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</si>
  <si>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</si>
  <si>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</si>
  <si>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</si>
  <si>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</si>
  <si>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</si>
  <si>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</si>
  <si>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</si>
  <si>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</si>
  <si>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</si>
  <si>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</si>
  <si>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</si>
  <si>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</si>
  <si>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</si>
  <si>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</si>
  <si>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</si>
  <si>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</si>
  <si>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</si>
  <si>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</si>
  <si>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</si>
  <si>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</si>
  <si>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</si>
  <si>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</si>
  <si>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</si>
  <si>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</si>
  <si>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</si>
  <si>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</si>
  <si>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</si>
  <si>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</si>
  <si>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</si>
  <si>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</si>
  <si>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</si>
  <si>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</si>
  <si>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</si>
  <si>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</si>
  <si>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</si>
  <si>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</si>
  <si>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</si>
  <si>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</si>
  <si>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</si>
  <si>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</si>
  <si>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</si>
  <si>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</si>
  <si>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</si>
  <si>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</si>
  <si>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</si>
  <si>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</si>
  <si>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</si>
  <si>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</si>
  <si>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</si>
  <si>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</si>
  <si>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</si>
  <si>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</si>
  <si>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</si>
  <si>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</si>
  <si>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</si>
  <si>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</si>
  <si>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</si>
  <si>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</si>
  <si>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</si>
  <si>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</si>
  <si>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</si>
  <si>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</si>
  <si>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</si>
  <si>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</si>
  <si>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</si>
  <si>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</si>
  <si>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</si>
  <si>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</si>
  <si>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</si>
  <si>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</si>
  <si>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</si>
  <si>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</si>
  <si>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</si>
  <si>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</si>
  <si>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</si>
  <si>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</si>
  <si>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</si>
  <si>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</si>
  <si>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</si>
  <si>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</si>
  <si>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</si>
  <si>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</si>
  <si>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</si>
  <si>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</si>
  <si>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</si>
  <si>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</si>
  <si>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</si>
  <si>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</si>
  <si>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</si>
  <si>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</si>
  <si>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</si>
  <si>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</si>
  <si>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</si>
  <si>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</si>
  <si>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</si>
  <si>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</si>
  <si>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</si>
  <si>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</si>
  <si>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</si>
  <si>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</si>
  <si>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</si>
  <si>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</si>
  <si>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</si>
  <si>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</si>
  <si>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</si>
  <si>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</si>
  <si>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</si>
  <si>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</si>
  <si>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</si>
  <si>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</si>
  <si>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</si>
  <si>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</si>
  <si>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</si>
  <si>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</si>
  <si>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</si>
  <si>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</si>
  <si>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</si>
  <si>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</si>
  <si>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</si>
  <si>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</si>
  <si>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</si>
  <si>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</si>
  <si>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</si>
  <si>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</si>
  <si>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</si>
  <si>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</si>
  <si>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</si>
  <si>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</si>
  <si>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</si>
  <si>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</si>
  <si>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</si>
  <si>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</si>
  <si>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</si>
  <si>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</si>
  <si>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</si>
  <si>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</si>
  <si>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</si>
  <si>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</si>
  <si>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</si>
  <si>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</si>
  <si>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</si>
  <si>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</si>
  <si>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</si>
  <si>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</si>
  <si>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</si>
  <si>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</si>
  <si>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</si>
  <si>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</si>
  <si>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</si>
  <si>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</si>
  <si>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</si>
  <si>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</si>
  <si>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</si>
  <si>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</si>
  <si>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</si>
  <si>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</si>
  <si>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</si>
  <si>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</si>
  <si>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</si>
  <si>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</si>
  <si>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</si>
  <si>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</si>
  <si>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</si>
  <si>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</si>
  <si>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</si>
  <si>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</si>
  <si>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</si>
  <si>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</si>
  <si>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</si>
  <si>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</si>
  <si>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</si>
  <si>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</si>
  <si>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</si>
  <si>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</si>
  <si>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</si>
  <si>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</si>
  <si>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</si>
  <si>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</si>
  <si>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</si>
  <si>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</si>
  <si>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</si>
  <si>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</si>
  <si>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</si>
  <si>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</si>
  <si>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</si>
  <si>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</si>
  <si>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</si>
  <si>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</si>
  <si>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</si>
  <si>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</si>
  <si>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</si>
  <si>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</si>
  <si>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</si>
  <si>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</si>
  <si>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</si>
  <si>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</si>
  <si>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</si>
  <si>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</si>
  <si>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</si>
  <si>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</si>
  <si>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</si>
  <si>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</si>
  <si>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</si>
  <si>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</si>
  <si>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</si>
  <si>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</si>
  <si>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</si>
  <si>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</si>
  <si>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</si>
  <si>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</si>
  <si>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</si>
  <si>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</si>
  <si>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</si>
  <si>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</si>
  <si>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</si>
  <si>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</si>
  <si>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</si>
  <si>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</si>
  <si>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</si>
  <si>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</si>
  <si>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</si>
  <si>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</si>
  <si>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</si>
  <si>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</si>
  <si>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</si>
  <si>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</si>
  <si>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</si>
  <si>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</si>
  <si>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</si>
  <si>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</si>
  <si>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</si>
  <si>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</si>
  <si>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</si>
  <si>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</si>
  <si>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</si>
  <si>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</si>
  <si>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</si>
  <si>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</si>
  <si>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</si>
  <si>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</si>
  <si>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</si>
  <si>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</si>
  <si>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</si>
  <si>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</si>
  <si>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</si>
  <si>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</si>
  <si>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</si>
  <si>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</si>
  <si>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</si>
  <si>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</si>
  <si>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</si>
  <si>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</si>
  <si>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</si>
  <si>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</si>
  <si>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</si>
  <si>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</si>
  <si>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</si>
  <si>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</si>
  <si>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</si>
  <si>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</si>
  <si>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</si>
  <si>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</si>
  <si>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</si>
  <si>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</si>
  <si>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</si>
  <si>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</si>
  <si>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</si>
  <si>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</si>
  <si>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</si>
  <si>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</si>
  <si>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</si>
  <si>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</si>
  <si>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</si>
  <si>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</si>
  <si>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</si>
  <si>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</si>
  <si>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</si>
  <si>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</si>
  <si>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</si>
  <si>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</si>
  <si>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</si>
  <si>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</si>
  <si>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</si>
  <si>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</si>
  <si>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</si>
  <si>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</si>
  <si>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</si>
  <si>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</si>
  <si>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</si>
  <si>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</si>
  <si>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</si>
  <si>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</si>
  <si>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</si>
  <si>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</si>
  <si>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</si>
  <si>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</si>
  <si>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</si>
  <si>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</si>
  <si>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</si>
  <si>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</si>
  <si>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</si>
  <si>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</si>
  <si>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</si>
  <si>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</si>
  <si>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</si>
  <si>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</si>
  <si>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</si>
  <si>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</si>
  <si>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</si>
  <si>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</si>
  <si>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</si>
  <si>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</si>
  <si>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</si>
  <si>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</si>
  <si>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</si>
  <si>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</si>
  <si>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</si>
  <si>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</si>
  <si>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</si>
  <si>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</si>
  <si>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</si>
  <si>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</si>
  <si>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</si>
  <si>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</si>
  <si>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</si>
  <si>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</si>
  <si>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</si>
  <si>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</si>
  <si>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</si>
  <si>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</si>
  <si>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</si>
  <si>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</si>
  <si>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</si>
  <si>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</si>
  <si>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</si>
  <si>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</si>
  <si>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</si>
  <si>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</si>
  <si>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</si>
  <si>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</si>
  <si>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</si>
  <si>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</si>
  <si>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</si>
  <si>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</si>
  <si>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</si>
  <si>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</si>
  <si>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</si>
  <si>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</si>
  <si>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</si>
  <si>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</si>
  <si>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</si>
  <si>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</si>
  <si>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</si>
  <si>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</si>
  <si>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</si>
  <si>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</si>
  <si>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</si>
  <si>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</si>
  <si>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</si>
  <si>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</si>
  <si>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</si>
  <si>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</si>
  <si>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</si>
  <si>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</si>
  <si>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</si>
  <si>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</si>
  <si>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</si>
  <si>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</si>
  <si>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</si>
  <si>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</si>
  <si>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</si>
  <si>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</si>
  <si>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</si>
  <si>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</si>
  <si>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</si>
  <si>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</si>
  <si>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</si>
  <si>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</si>
  <si>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</si>
  <si>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</si>
  <si>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</si>
  <si>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</si>
  <si>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</si>
  <si>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</si>
  <si>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</si>
  <si>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</si>
  <si>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</si>
  <si>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</si>
  <si>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</si>
  <si>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</si>
  <si>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</si>
  <si>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</si>
  <si>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</si>
  <si>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</si>
  <si>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</si>
  <si>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</si>
  <si>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</si>
  <si>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</si>
  <si>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</si>
  <si>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</si>
  <si>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</si>
  <si>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</si>
  <si>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</si>
  <si>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</si>
  <si>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</si>
  <si>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</si>
  <si>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</si>
  <si>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</si>
  <si>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</si>
  <si>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</si>
  <si>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</si>
  <si>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</si>
  <si>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</si>
  <si>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</si>
  <si>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</si>
  <si>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</si>
  <si>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</si>
  <si>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</si>
  <si>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</si>
  <si>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</si>
  <si>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</si>
  <si>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</si>
  <si>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</si>
  <si>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</si>
  <si>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</si>
  <si>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</si>
  <si>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</si>
  <si>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</si>
  <si>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</si>
  <si>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</si>
  <si>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</si>
  <si>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</si>
  <si>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</si>
  <si>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</si>
  <si>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</si>
  <si>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</si>
  <si>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</si>
  <si>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</si>
  <si>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</si>
  <si>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</si>
  <si>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</si>
  <si>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</si>
  <si>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</si>
  <si>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</si>
  <si>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</si>
  <si>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</si>
  <si>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</si>
  <si>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</si>
  <si>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</si>
  <si>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</si>
  <si>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</si>
  <si>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</si>
  <si>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</si>
  <si>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</si>
  <si>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</si>
  <si>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</si>
  <si>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</si>
  <si>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</si>
  <si>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</si>
  <si>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</si>
  <si>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</si>
  <si>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</si>
  <si>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</si>
  <si>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</si>
  <si>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</si>
  <si>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</si>
  <si>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</si>
  <si>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</si>
  <si>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</si>
  <si>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</si>
  <si>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</si>
  <si>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</si>
  <si>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</si>
  <si>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</si>
  <si>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</si>
  <si>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</si>
  <si>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</si>
  <si>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</si>
  <si>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</si>
  <si>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</si>
  <si>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</si>
  <si>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</si>
  <si>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</si>
  <si>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</si>
  <si>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</si>
  <si>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</si>
  <si>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</si>
  <si>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</si>
  <si>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</si>
  <si>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</si>
  <si>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</si>
  <si>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</si>
  <si>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</si>
  <si>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</si>
  <si>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</si>
  <si>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</si>
  <si>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</si>
  <si>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</si>
  <si>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</si>
  <si>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</si>
  <si>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</si>
  <si>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</si>
  <si>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</si>
  <si>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</si>
  <si>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</si>
  <si>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</si>
  <si>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</si>
  <si>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</si>
  <si>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</si>
  <si>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</si>
  <si>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</si>
  <si>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</si>
  <si>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</si>
  <si>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</si>
  <si>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</si>
  <si>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</si>
  <si>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</si>
  <si>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</si>
  <si>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</si>
  <si>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</si>
  <si>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</si>
  <si>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</si>
  <si>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</si>
  <si>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</si>
  <si>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</si>
  <si>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</si>
  <si>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</si>
  <si>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</si>
  <si>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</si>
  <si>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</si>
  <si>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</si>
  <si>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</si>
  <si>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</si>
  <si>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</si>
  <si>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</si>
  <si>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</si>
  <si>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</si>
  <si>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</si>
  <si>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</si>
  <si>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</si>
  <si>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</si>
  <si>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</si>
  <si>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</si>
  <si>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</si>
  <si>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</si>
  <si>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</si>
  <si>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</si>
  <si>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</si>
  <si>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</si>
  <si>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</si>
  <si>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</si>
  <si>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</si>
  <si>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</si>
  <si>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</si>
  <si>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</si>
  <si>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</si>
  <si>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</si>
  <si>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</si>
  <si>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</si>
  <si>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</si>
  <si>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</si>
  <si>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</si>
  <si>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</si>
  <si>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</si>
  <si>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</si>
  <si>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</si>
  <si>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</si>
  <si>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</si>
  <si>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</si>
  <si>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</si>
  <si>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</si>
  <si>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</si>
  <si>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</si>
  <si>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</si>
  <si>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</si>
  <si>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</si>
  <si>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</si>
  <si>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</si>
  <si>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</si>
  <si>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</si>
  <si>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</si>
  <si>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</si>
  <si>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</si>
  <si>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</si>
  <si>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</si>
  <si>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</si>
  <si>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</si>
  <si>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</si>
  <si>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</si>
  <si>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</si>
  <si>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</si>
  <si>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</si>
  <si>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</si>
  <si>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</si>
  <si>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</si>
  <si>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</si>
  <si>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</si>
  <si>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</si>
  <si>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</si>
  <si>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</si>
  <si>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</si>
  <si>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</si>
  <si>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</si>
  <si>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</si>
  <si>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</si>
  <si>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</si>
  <si>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</si>
  <si>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</si>
  <si>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</si>
  <si>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</si>
  <si>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</si>
  <si>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</si>
  <si>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</si>
  <si>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</si>
  <si>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</si>
  <si>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</si>
  <si>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</si>
  <si>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</si>
  <si>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</si>
  <si>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</si>
  <si>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</si>
  <si>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</si>
  <si>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</si>
  <si>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</si>
  <si>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</si>
  <si>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</si>
  <si>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</si>
  <si>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</si>
  <si>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</si>
  <si>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</si>
  <si>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</si>
  <si>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</si>
  <si>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</si>
  <si>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</si>
  <si>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</si>
  <si>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</si>
  <si>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</si>
  <si>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</si>
  <si>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</si>
  <si>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</si>
  <si>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</si>
  <si>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</si>
  <si>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</si>
  <si>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</si>
  <si>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</si>
  <si>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</si>
  <si>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</si>
  <si>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</si>
  <si>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</si>
  <si>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</si>
  <si>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</si>
  <si>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</si>
  <si>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</si>
  <si>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</si>
  <si>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</si>
  <si>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</si>
  <si>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</si>
  <si>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</si>
  <si>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</si>
  <si>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</si>
  <si>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</si>
  <si>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</si>
  <si>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</si>
  <si>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</si>
  <si>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</si>
  <si>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</si>
  <si>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</si>
  <si>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</si>
  <si>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</si>
  <si>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</si>
  <si>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</si>
  <si>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</si>
  <si>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</si>
  <si>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</si>
  <si>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</si>
  <si>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</si>
  <si>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</si>
  <si>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</si>
  <si>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</si>
  <si>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</si>
  <si>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</si>
  <si>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</si>
  <si>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</si>
  <si>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</si>
  <si>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</si>
  <si>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</si>
  <si>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</si>
  <si>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</si>
  <si>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</si>
  <si>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</si>
  <si>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</si>
  <si>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</si>
  <si>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</si>
  <si>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</si>
  <si>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</si>
  <si>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</si>
  <si>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</si>
  <si>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</si>
  <si>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</si>
  <si>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</si>
  <si>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</si>
  <si>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</si>
  <si>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</si>
  <si>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</si>
  <si>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</si>
  <si>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</si>
  <si>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</si>
  <si>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</si>
  <si>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</si>
  <si>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</si>
  <si>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</si>
  <si>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</si>
  <si>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</si>
  <si>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</si>
  <si>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</si>
  <si>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</si>
  <si>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</si>
  <si>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</si>
  <si>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</si>
  <si>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</si>
  <si>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</si>
  <si>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</si>
  <si>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</si>
  <si>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</si>
  <si>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</si>
  <si>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</si>
  <si>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</si>
  <si>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</si>
  <si>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</si>
  <si>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</si>
  <si>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</si>
  <si>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</si>
  <si>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</si>
  <si>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</si>
  <si>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</si>
  <si>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</si>
  <si>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</si>
  <si>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</si>
  <si>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</si>
  <si>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</si>
  <si>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</si>
  <si>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</si>
  <si>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</si>
  <si>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</si>
  <si>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</si>
  <si>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</si>
  <si>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</si>
  <si>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</si>
  <si>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</si>
  <si>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</si>
  <si>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</si>
  <si>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</si>
  <si>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</si>
  <si>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</si>
  <si>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</si>
  <si>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</si>
  <si>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</si>
  <si>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</si>
  <si>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</si>
  <si>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</si>
  <si>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</si>
  <si>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</si>
  <si>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</si>
  <si>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</si>
  <si>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</si>
  <si>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</si>
  <si>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</si>
  <si>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</si>
  <si>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</si>
  <si>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</si>
  <si>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</si>
  <si>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</si>
  <si>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</si>
  <si>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</si>
  <si>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</si>
  <si>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</si>
  <si>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</si>
  <si>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</si>
  <si>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</si>
  <si>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</si>
  <si>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</si>
  <si>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</si>
  <si>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</si>
  <si>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</si>
  <si>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</si>
  <si>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</si>
  <si>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</si>
  <si>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</si>
  <si>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</si>
  <si>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</si>
  <si>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</si>
  <si>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</si>
  <si>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</si>
  <si>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</si>
  <si>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</si>
  <si>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</si>
  <si>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</si>
  <si>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</si>
  <si>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</si>
  <si>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</si>
  <si>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</si>
  <si>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</si>
  <si>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</si>
  <si>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</si>
  <si>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</si>
  <si>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</si>
  <si>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</si>
  <si>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</si>
  <si>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</si>
  <si>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</si>
  <si>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</si>
  <si>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</si>
  <si>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</si>
  <si>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</si>
  <si>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</si>
  <si>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</si>
  <si>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</si>
  <si>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</si>
  <si>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</si>
  <si>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</si>
  <si>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</si>
  <si>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</si>
  <si>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</si>
  <si>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</si>
  <si>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</si>
  <si>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</si>
  <si>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</si>
  <si>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</si>
  <si>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</si>
  <si>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</si>
  <si>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</si>
  <si>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</si>
  <si>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</si>
  <si>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</si>
  <si>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</si>
  <si>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</si>
  <si>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</si>
  <si>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</si>
  <si>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</si>
  <si>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</si>
  <si>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</si>
  <si>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</si>
  <si>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</si>
  <si>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</si>
  <si>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</si>
  <si>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</si>
  <si>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</si>
  <si>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</si>
  <si>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</si>
  <si>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</si>
  <si>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</si>
  <si>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</si>
  <si>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</si>
  <si>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</si>
  <si>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</si>
  <si>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</si>
  <si>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</si>
  <si>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</si>
  <si>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</si>
  <si>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</si>
  <si>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</si>
  <si>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</si>
  <si>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</si>
  <si>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</si>
  <si>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</si>
  <si>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</si>
  <si>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</si>
  <si>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</si>
  <si>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</si>
  <si>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</si>
  <si>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</si>
  <si>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</si>
  <si>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</si>
  <si>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</si>
  <si>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</si>
  <si>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</si>
  <si>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</si>
  <si>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</si>
  <si>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</si>
  <si>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</si>
  <si>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</si>
  <si>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</si>
  <si>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</si>
  <si>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</si>
  <si>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</si>
  <si>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</si>
  <si>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</si>
  <si>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</si>
  <si>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</si>
  <si>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</si>
  <si>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</si>
  <si>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</si>
  <si>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</si>
  <si>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</si>
  <si>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</si>
  <si>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</si>
  <si>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</si>
  <si>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</si>
  <si>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</si>
  <si>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</si>
  <si>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</si>
  <si>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</si>
  <si>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</si>
  <si>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</si>
  <si>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</si>
  <si>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</si>
  <si>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</si>
  <si>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</si>
  <si>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</si>
  <si>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</si>
  <si>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</si>
  <si>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</si>
  <si>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</si>
  <si>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</si>
  <si>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</si>
  <si>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</si>
  <si>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</si>
  <si>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</si>
  <si>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</si>
  <si>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</si>
  <si>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</si>
  <si>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</si>
  <si>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</si>
  <si>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</si>
  <si>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</si>
  <si>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</si>
  <si>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</si>
  <si>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</si>
  <si>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</si>
  <si>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</si>
  <si>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</si>
  <si>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</si>
  <si>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</si>
  <si>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</si>
  <si>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</si>
  <si>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</si>
  <si>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</si>
  <si>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</si>
  <si>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</si>
  <si>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</si>
  <si>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</si>
  <si>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</si>
  <si>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</si>
  <si>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</si>
  <si>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</si>
  <si>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</si>
  <si>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</si>
  <si>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</si>
  <si>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</si>
  <si>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</si>
  <si>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</si>
  <si>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</si>
  <si>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</si>
  <si>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</si>
  <si>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</si>
  <si>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</si>
  <si>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</si>
  <si>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</si>
  <si>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</si>
  <si>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</si>
  <si>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</si>
  <si>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</si>
  <si>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</si>
  <si>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</si>
  <si>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</si>
  <si>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</si>
  <si>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</si>
  <si>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</si>
  <si>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</si>
  <si>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</si>
  <si>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</si>
  <si>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</si>
  <si>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</si>
  <si>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</si>
  <si>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</si>
  <si>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</si>
  <si>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</si>
  <si>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</si>
  <si>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</si>
  <si>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</si>
  <si>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</si>
  <si>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</si>
  <si>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</si>
  <si>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</si>
  <si>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</si>
  <si>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</si>
  <si>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</si>
  <si>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</si>
  <si>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</si>
  <si>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</si>
  <si>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</si>
  <si>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</si>
  <si>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</si>
  <si>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</si>
  <si>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</si>
  <si>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</si>
  <si>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</si>
  <si>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</si>
  <si>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</si>
  <si>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</si>
  <si>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</si>
  <si>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</si>
  <si>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</si>
  <si>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</si>
  <si>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</si>
  <si>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</si>
  <si>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</si>
  <si>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</si>
  <si>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</si>
  <si>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</si>
  <si>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</si>
  <si>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</si>
  <si>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</si>
  <si>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</si>
  <si>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</si>
  <si>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</si>
  <si>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</si>
  <si>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</si>
  <si>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</si>
  <si>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</si>
  <si>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</si>
  <si>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</si>
  <si>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</si>
  <si>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</si>
  <si>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</si>
  <si>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</si>
  <si>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</si>
  <si>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</si>
  <si>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</si>
  <si>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</si>
  <si>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</si>
  <si>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</si>
  <si>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</si>
  <si>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</si>
  <si>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</si>
  <si>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</si>
  <si>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</si>
  <si>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</si>
  <si>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</si>
  <si>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</si>
  <si>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</si>
  <si>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</si>
  <si>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</si>
  <si>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</si>
  <si>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</si>
  <si>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</si>
  <si>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</si>
  <si>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</si>
  <si>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</si>
  <si>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</si>
  <si>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</si>
  <si>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</si>
  <si>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</si>
  <si>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</si>
  <si>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</si>
  <si>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</si>
  <si>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</si>
  <si>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</si>
  <si>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</si>
  <si>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</si>
  <si>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</si>
  <si>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</si>
  <si>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</si>
  <si>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</si>
  <si>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</si>
  <si>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</si>
  <si>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</si>
  <si>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</si>
  <si>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</si>
  <si>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</si>
  <si>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</si>
  <si>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</si>
  <si>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</si>
  <si>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</si>
  <si>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</si>
  <si>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</si>
  <si>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</si>
  <si>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</si>
  <si>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</si>
  <si>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</si>
  <si>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</si>
  <si>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</si>
  <si>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</si>
  <si>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</si>
  <si>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</si>
  <si>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</si>
  <si>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</si>
  <si>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</si>
  <si>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</si>
  <si>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</si>
  <si>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</si>
  <si>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</si>
  <si>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</si>
  <si>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</si>
  <si>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</si>
  <si>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</si>
  <si>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</si>
  <si>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</si>
  <si>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</si>
  <si>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</si>
  <si>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</si>
  <si>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</si>
  <si>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</si>
  <si>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</si>
  <si>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</si>
  <si>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</si>
  <si>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</si>
  <si>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</si>
  <si>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</si>
  <si>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</si>
  <si>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</si>
  <si>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</si>
  <si>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</si>
  <si>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</si>
  <si>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</si>
  <si>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</si>
  <si>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</si>
  <si>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</si>
  <si>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</si>
  <si>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</si>
  <si>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</si>
  <si>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</si>
  <si>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</si>
  <si>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</si>
  <si>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</si>
  <si>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</si>
  <si>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</si>
  <si>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</si>
  <si>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</si>
  <si>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</si>
  <si>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</si>
  <si>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</si>
  <si>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</si>
  <si>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</si>
  <si>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</si>
  <si>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</si>
  <si>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</si>
  <si>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</si>
  <si>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</si>
  <si>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</si>
  <si>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</si>
  <si>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</si>
  <si>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</si>
  <si>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</si>
  <si>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</si>
  <si>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</si>
  <si>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</si>
  <si>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</si>
  <si>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</si>
  <si>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</si>
  <si>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</si>
  <si>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</si>
  <si>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</si>
  <si>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</si>
  <si>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</si>
  <si>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</si>
  <si>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</si>
  <si>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</si>
  <si>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</si>
  <si>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</si>
  <si>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</si>
  <si>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</si>
  <si>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</si>
  <si>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</si>
  <si>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</si>
  <si>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</si>
  <si>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</si>
  <si>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</si>
  <si>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</si>
  <si>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</si>
  <si>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</si>
  <si>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</si>
  <si>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</si>
  <si>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</si>
  <si>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</si>
  <si>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</si>
  <si>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</si>
  <si>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</si>
  <si>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</si>
  <si>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</si>
  <si>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</si>
  <si>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</si>
  <si>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</si>
  <si>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</si>
  <si>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</si>
  <si>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</si>
  <si>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</si>
  <si>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</si>
  <si>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</si>
  <si>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</si>
  <si>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</si>
  <si>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</si>
  <si>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</si>
  <si>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</si>
  <si>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</si>
  <si>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</si>
  <si>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</si>
  <si>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</si>
  <si>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</si>
  <si>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</si>
  <si>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</si>
  <si>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</si>
  <si>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</si>
  <si>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</si>
  <si>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</si>
  <si>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</si>
  <si>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</si>
  <si>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</si>
  <si>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</si>
  <si>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</si>
  <si>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</si>
  <si>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</si>
  <si>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</si>
  <si>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</si>
  <si>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</si>
  <si>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</si>
  <si>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</si>
  <si>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</si>
  <si>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</si>
  <si>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</si>
  <si>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</si>
  <si>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</si>
  <si>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</si>
  <si>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</si>
  <si>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</si>
  <si>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</si>
  <si>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</si>
  <si>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</si>
  <si>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</si>
  <si>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</si>
  <si>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</si>
  <si>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</si>
  <si>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</si>
  <si>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</si>
  <si>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</si>
  <si>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</si>
  <si>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</si>
  <si>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</si>
  <si>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</si>
  <si>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</si>
  <si>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</si>
  <si>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</si>
  <si>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</si>
  <si>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</si>
  <si>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</si>
  <si>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</si>
  <si>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</si>
  <si>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</si>
  <si>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</si>
  <si>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</si>
  <si>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</si>
  <si>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</si>
  <si>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</si>
  <si>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</si>
  <si>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</si>
  <si>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</si>
  <si>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</si>
  <si>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</si>
  <si>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</si>
  <si>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</si>
  <si>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</si>
  <si>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</si>
  <si>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</si>
  <si>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</si>
  <si>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</si>
  <si>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</si>
  <si>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</si>
  <si>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</si>
  <si>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</si>
  <si>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</si>
  <si>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</si>
  <si>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</si>
  <si>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</si>
  <si>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</si>
  <si>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</si>
  <si>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</si>
  <si>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</si>
  <si>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</si>
  <si>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</si>
  <si>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</si>
  <si>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</si>
  <si>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</si>
  <si>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</si>
  <si>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</si>
  <si>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</si>
  <si>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</si>
  <si>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</si>
  <si>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</si>
  <si>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</si>
  <si>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</si>
  <si>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</si>
  <si>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</si>
  <si>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</si>
  <si>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</si>
  <si>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</si>
  <si>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</si>
  <si>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</si>
  <si>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</si>
  <si>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</si>
  <si>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</si>
  <si>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</si>
  <si>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</si>
  <si>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</si>
  <si>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</si>
  <si>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</si>
  <si>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</si>
  <si>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</si>
  <si>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</si>
  <si>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</si>
  <si>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</si>
  <si>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</si>
  <si>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</si>
  <si>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</si>
  <si>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</si>
  <si>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</si>
  <si>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</si>
  <si>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</si>
  <si>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</si>
  <si>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</si>
  <si>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</si>
  <si>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</si>
  <si>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</si>
  <si>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</si>
  <si>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</si>
  <si>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</si>
  <si>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</si>
  <si>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</si>
  <si>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</si>
  <si>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</si>
  <si>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</si>
  <si>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</si>
  <si>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</si>
  <si>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</si>
  <si>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</si>
  <si>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</si>
  <si>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</si>
  <si>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</si>
  <si>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</si>
  <si>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</si>
  <si>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</si>
  <si>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</si>
  <si>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</si>
  <si>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</si>
  <si>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</si>
  <si>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</si>
  <si>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</si>
  <si>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</si>
  <si>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</si>
  <si>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</si>
  <si>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</si>
  <si>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</si>
  <si>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</si>
  <si>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</si>
  <si>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</si>
  <si>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</si>
  <si>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</si>
  <si>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</si>
  <si>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</si>
  <si>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</si>
  <si>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</si>
  <si>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</si>
  <si>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</si>
  <si>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</si>
  <si>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</si>
  <si>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</si>
  <si>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</si>
  <si>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</si>
  <si>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</si>
  <si>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</si>
  <si>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</si>
  <si>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</si>
  <si>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</si>
  <si>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</si>
  <si>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</si>
  <si>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</si>
  <si>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</si>
  <si>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</si>
  <si>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</si>
  <si>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</si>
  <si>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</si>
  <si>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</si>
  <si>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</si>
  <si>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</si>
  <si>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</si>
  <si>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</si>
  <si>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</si>
  <si>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</si>
  <si>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</si>
  <si>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</si>
  <si>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</si>
  <si>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</si>
  <si>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</si>
  <si>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</si>
  <si>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</si>
  <si>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</si>
  <si>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</si>
  <si>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</si>
  <si>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</si>
  <si>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</si>
  <si>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</si>
  <si>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</si>
  <si>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</si>
  <si>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</si>
  <si>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</si>
  <si>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</si>
  <si>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</si>
  <si>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</si>
  <si>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</si>
  <si>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</si>
  <si>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</si>
  <si>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</si>
  <si>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</si>
  <si>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</si>
  <si>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</si>
  <si>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</si>
  <si>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</si>
  <si>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</si>
  <si>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</si>
  <si>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</si>
  <si>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</si>
  <si>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</si>
  <si>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</si>
  <si>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</si>
  <si>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</si>
  <si>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</si>
  <si>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</si>
  <si>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</si>
  <si>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</si>
  <si>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</si>
  <si>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</si>
  <si>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</si>
  <si>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</si>
  <si>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</si>
  <si>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</si>
  <si>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</si>
  <si>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</si>
  <si>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</si>
  <si>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</si>
  <si>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</si>
  <si>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</si>
  <si>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</si>
  <si>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</si>
  <si>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</si>
  <si>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</si>
  <si>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</si>
  <si>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</si>
  <si>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</si>
  <si>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</si>
  <si>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</si>
  <si>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</si>
  <si>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</si>
  <si>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</si>
  <si>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</si>
  <si>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</si>
  <si>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</si>
  <si>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</si>
  <si>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</si>
  <si>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</si>
  <si>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</si>
  <si>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</si>
  <si>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</si>
  <si>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</si>
  <si>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</si>
  <si>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</si>
  <si>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</si>
  <si>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</si>
  <si>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</si>
  <si>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</si>
  <si>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</si>
  <si>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</si>
  <si>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</si>
  <si>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</si>
  <si>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</si>
  <si>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</si>
  <si>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</si>
  <si>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</si>
  <si>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</si>
  <si>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</si>
  <si>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</si>
  <si>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</si>
  <si>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</si>
  <si>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</si>
  <si>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</si>
  <si>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</si>
  <si>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</si>
  <si>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</si>
  <si>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</si>
  <si>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</si>
  <si>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</si>
  <si>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</si>
  <si>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</si>
  <si>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</si>
  <si>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</si>
  <si>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</si>
  <si>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</si>
  <si>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</si>
  <si>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</si>
  <si>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</si>
  <si>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</si>
  <si>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</si>
  <si>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</si>
  <si>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</si>
  <si>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</si>
  <si>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</si>
  <si>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</si>
  <si>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</si>
  <si>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</si>
  <si>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</si>
  <si>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</si>
  <si>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</si>
  <si>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</si>
  <si>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</si>
  <si>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</si>
  <si>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</si>
  <si>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</si>
  <si>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</si>
  <si>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</si>
  <si>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</si>
  <si>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</si>
  <si>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</si>
  <si>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</si>
  <si>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</si>
  <si>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</si>
  <si>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</si>
  <si>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</si>
  <si>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</si>
  <si>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</si>
  <si>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</si>
  <si>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</si>
  <si>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</si>
  <si>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</si>
  <si>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</si>
  <si>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</si>
  <si>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</si>
  <si>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</si>
  <si>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</si>
  <si>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</si>
  <si>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</si>
  <si>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</si>
  <si>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</si>
  <si>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</si>
  <si>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</si>
  <si>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</si>
  <si>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</si>
  <si>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</si>
  <si>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</si>
  <si>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</si>
  <si>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</si>
  <si>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</si>
  <si>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</si>
  <si>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</si>
  <si>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</si>
  <si>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</si>
  <si>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</si>
  <si>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</si>
  <si>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</si>
  <si>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</si>
  <si>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</si>
  <si>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</si>
  <si>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</si>
  <si>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</si>
  <si>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</si>
  <si>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</si>
  <si>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</si>
  <si>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</si>
  <si>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</si>
  <si>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</si>
  <si>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</si>
  <si>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</si>
  <si>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</si>
  <si>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</si>
  <si>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</si>
  <si>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</si>
  <si>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</si>
  <si>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</si>
  <si>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</si>
  <si>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</si>
  <si>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</si>
  <si>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</si>
  <si>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</si>
  <si>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</si>
  <si>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</si>
  <si>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</si>
  <si>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</si>
  <si>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</si>
  <si>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</si>
  <si>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</si>
  <si>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</si>
  <si>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</si>
  <si>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</si>
  <si>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</si>
  <si>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</si>
  <si>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</si>
  <si>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</si>
  <si>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</si>
  <si>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</si>
  <si>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</si>
  <si>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</si>
  <si>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</si>
  <si>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</si>
  <si>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</si>
  <si>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</si>
  <si>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</si>
  <si>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</si>
  <si>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</si>
  <si>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</si>
  <si>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</si>
  <si>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</si>
  <si>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</si>
  <si>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</si>
  <si>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</si>
  <si>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</si>
  <si>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</si>
  <si>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</si>
  <si>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</si>
  <si>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</si>
  <si>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</si>
  <si>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</si>
  <si>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</si>
  <si>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</si>
  <si>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</si>
  <si>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</si>
  <si>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</si>
  <si>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</si>
  <si>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</si>
  <si>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</si>
  <si>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</si>
  <si>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</si>
  <si>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</si>
  <si>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</si>
  <si>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</si>
  <si>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</si>
  <si>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</si>
  <si>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</si>
  <si>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</si>
  <si>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</si>
  <si>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</si>
  <si>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</si>
  <si>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</si>
  <si>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</si>
  <si>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</si>
  <si>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</si>
  <si>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</si>
  <si>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</si>
  <si>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</si>
  <si>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</si>
  <si>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</si>
  <si>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</si>
  <si>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</si>
  <si>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</si>
  <si>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</si>
  <si>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</si>
  <si>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</si>
  <si>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</si>
  <si>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</si>
  <si>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</si>
  <si>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</si>
  <si>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</si>
  <si>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</si>
  <si>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</si>
  <si>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</si>
  <si>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</si>
  <si>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</si>
  <si>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</si>
  <si>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</si>
  <si>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</si>
  <si>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</si>
  <si>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</si>
  <si>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</si>
  <si>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</si>
  <si>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</si>
  <si>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</si>
  <si>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</si>
  <si>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</si>
  <si>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</si>
  <si>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</si>
  <si>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</si>
  <si>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</si>
  <si>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</si>
  <si>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</si>
  <si>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</si>
  <si>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</si>
  <si>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</si>
  <si>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</si>
  <si>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</si>
  <si>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</si>
  <si>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</si>
  <si>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</si>
  <si>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</si>
  <si>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</si>
  <si>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</si>
  <si>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</si>
  <si>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</si>
  <si>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</si>
  <si>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</si>
  <si>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</si>
  <si>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</si>
  <si>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</si>
  <si>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</si>
  <si>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</si>
  <si>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</si>
  <si>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</si>
  <si>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</si>
  <si>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</si>
  <si>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</si>
  <si>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</si>
  <si>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</si>
  <si>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</si>
  <si>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</si>
  <si>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</si>
  <si>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</si>
  <si>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</si>
  <si>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</si>
  <si>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</si>
  <si>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</si>
  <si>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</si>
  <si>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</si>
  <si>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</si>
  <si>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</si>
  <si>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</si>
  <si>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</si>
  <si>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</si>
  <si>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</si>
  <si>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</si>
  <si>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</si>
  <si>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</si>
  <si>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</si>
  <si>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</si>
  <si>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</si>
  <si>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</si>
  <si>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</si>
  <si>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</si>
  <si>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</si>
  <si>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</si>
  <si>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</si>
  <si>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</si>
  <si>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</si>
  <si>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</si>
  <si>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</si>
  <si>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</si>
  <si>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</si>
  <si>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</si>
  <si>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</si>
  <si>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</si>
  <si>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</si>
  <si>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</si>
  <si>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</si>
  <si>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</si>
  <si>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</si>
  <si>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</si>
  <si>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</si>
  <si>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</si>
  <si>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</si>
  <si>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</si>
  <si>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</si>
  <si>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</si>
  <si>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</si>
  <si>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</si>
  <si>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</si>
  <si>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</si>
  <si>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</si>
  <si>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</si>
  <si>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</si>
  <si>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</si>
  <si>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</si>
  <si>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</si>
  <si>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</si>
  <si>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</si>
  <si>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</si>
  <si>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</si>
  <si>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</si>
  <si>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</si>
  <si>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</si>
  <si>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</si>
  <si>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</si>
  <si>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</si>
  <si>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</si>
  <si>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</si>
  <si>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</si>
  <si>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</si>
  <si>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</si>
  <si>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</si>
  <si>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</si>
  <si>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</si>
  <si>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</si>
  <si>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</si>
  <si>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</si>
  <si>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</si>
  <si>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</si>
  <si>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</si>
  <si>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</si>
  <si>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</si>
  <si>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</si>
  <si>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</si>
  <si>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</si>
  <si>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</si>
  <si>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</si>
  <si>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</si>
  <si>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</si>
  <si>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</si>
  <si>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</si>
  <si>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</si>
  <si>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</si>
  <si>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</si>
  <si>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</si>
  <si>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</si>
  <si>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</si>
  <si>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</si>
  <si>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</si>
  <si>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</si>
  <si>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</si>
  <si>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</si>
  <si>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</si>
  <si>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</si>
  <si>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</si>
  <si>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</si>
  <si>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</si>
  <si>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</si>
  <si>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</si>
  <si>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</si>
  <si>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</si>
  <si>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</si>
  <si>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</si>
  <si>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</si>
  <si>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</si>
  <si>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</si>
  <si>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</si>
  <si>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</si>
  <si>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</si>
  <si>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</si>
  <si>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</si>
  <si>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</si>
  <si>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</si>
  <si>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</si>
  <si>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</si>
  <si>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</si>
  <si>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</si>
  <si>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</si>
  <si>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</si>
  <si>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</si>
  <si>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</si>
  <si>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</si>
  <si>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</si>
  <si>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</si>
  <si>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</si>
  <si>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</si>
  <si>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</si>
  <si>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</si>
  <si>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</si>
  <si>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</si>
  <si>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</si>
  <si>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</si>
  <si>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</si>
  <si>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</si>
  <si>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</si>
  <si>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</si>
  <si>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</si>
  <si>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</si>
  <si>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</si>
  <si>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</si>
  <si>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</si>
  <si>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</si>
  <si>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</si>
  <si>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</si>
  <si>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</si>
  <si>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</si>
  <si>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</si>
  <si>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</si>
  <si>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</si>
  <si>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</si>
  <si>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</si>
  <si>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</si>
  <si>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</si>
  <si>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</si>
  <si>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</si>
  <si>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</si>
  <si>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</si>
  <si>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</si>
  <si>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</si>
  <si>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</si>
  <si>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</si>
  <si>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</si>
  <si>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</si>
  <si>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</si>
  <si>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</si>
  <si>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</si>
  <si>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</si>
  <si>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</si>
  <si>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</si>
  <si>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</si>
  <si>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</si>
  <si>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</si>
  <si>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</si>
  <si>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</si>
  <si>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</si>
  <si>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</si>
  <si>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</si>
  <si>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</si>
  <si>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</si>
  <si>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</si>
  <si>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</si>
  <si>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</si>
  <si>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</si>
  <si>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</si>
  <si>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</si>
  <si>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</si>
  <si>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</si>
  <si>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</si>
  <si>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</si>
  <si>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</si>
  <si>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</si>
  <si>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</si>
  <si>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</si>
  <si>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</si>
  <si>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</si>
  <si>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</si>
  <si>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</si>
  <si>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</si>
  <si>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</si>
  <si>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</si>
  <si>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</si>
  <si>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</si>
  <si>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</si>
  <si>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</si>
  <si>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</si>
  <si>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</si>
  <si>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</si>
  <si>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</si>
  <si>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</si>
  <si>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</si>
  <si>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</si>
  <si>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</si>
  <si>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</si>
  <si>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</si>
  <si>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</si>
  <si>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</si>
  <si>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</si>
  <si>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</si>
  <si>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</si>
  <si>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</si>
  <si>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</si>
  <si>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</si>
  <si>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</si>
  <si>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</si>
  <si>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</si>
  <si>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</si>
  <si>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</si>
  <si>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</si>
  <si>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</si>
  <si>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</si>
  <si>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</si>
  <si>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</si>
  <si>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</si>
  <si>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</si>
  <si>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</si>
  <si>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</si>
  <si>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</si>
  <si>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</si>
  <si>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</si>
  <si>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</si>
  <si>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</si>
  <si>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</si>
  <si>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</si>
  <si>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</si>
  <si>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</si>
  <si>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</si>
  <si>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</si>
  <si>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</si>
  <si>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</si>
  <si>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</si>
  <si>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</si>
  <si>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</si>
  <si>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</si>
  <si>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</si>
  <si>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</si>
  <si>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</si>
  <si>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</si>
  <si>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</si>
  <si>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</si>
  <si>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</si>
  <si>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</si>
  <si>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</si>
  <si>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</si>
  <si>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</si>
  <si>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</si>
  <si>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</si>
  <si>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</si>
  <si>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</si>
  <si>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</si>
  <si>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</si>
  <si>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</si>
  <si>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</si>
  <si>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</si>
  <si>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</si>
  <si>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</si>
  <si>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</si>
  <si>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</si>
  <si>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</si>
  <si>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</si>
  <si>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</si>
  <si>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</si>
  <si>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</si>
  <si>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</si>
  <si>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</si>
  <si>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</si>
  <si>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</si>
  <si>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</si>
  <si>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</si>
  <si>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</si>
  <si>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</si>
  <si>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</si>
  <si>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</si>
  <si>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</si>
  <si>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</si>
  <si>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</si>
  <si>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</si>
  <si>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</si>
  <si>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</si>
  <si>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</si>
  <si>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</si>
  <si>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</si>
  <si>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</si>
  <si>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</si>
  <si>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</si>
  <si>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</si>
  <si>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</si>
  <si>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</si>
  <si>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</si>
  <si>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</si>
  <si>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</si>
  <si>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</si>
  <si>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</si>
  <si>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</si>
  <si>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</si>
  <si>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</si>
  <si>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</si>
  <si>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</si>
  <si>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</si>
  <si>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</si>
  <si>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</si>
  <si>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</si>
  <si>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</si>
  <si>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</si>
  <si>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</si>
  <si>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</si>
  <si>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</si>
  <si>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</si>
  <si>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</si>
  <si>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</si>
  <si>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</si>
  <si>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</si>
  <si>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</si>
  <si>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</si>
  <si>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</si>
  <si>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</si>
  <si>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</si>
  <si>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</si>
  <si>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</si>
  <si>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</si>
  <si>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</si>
  <si>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</si>
  <si>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</si>
  <si>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</si>
  <si>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</si>
  <si>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</si>
  <si>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</si>
  <si>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</si>
  <si>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</si>
  <si>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</si>
  <si>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</si>
  <si>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</si>
  <si>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</si>
  <si>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</si>
  <si>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</si>
  <si>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</si>
  <si>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</si>
  <si>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</si>
  <si>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</si>
  <si>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</si>
  <si>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</si>
  <si>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</si>
  <si>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</si>
  <si>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</si>
  <si>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</si>
  <si>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</si>
  <si>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</si>
  <si>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</si>
  <si>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</si>
  <si>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</si>
  <si>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</si>
  <si>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</si>
  <si>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</si>
  <si>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</si>
  <si>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</si>
  <si>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</si>
  <si>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</si>
  <si>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</si>
  <si>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</si>
  <si>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</si>
  <si>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</si>
  <si>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</si>
  <si>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</si>
  <si>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</si>
  <si>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</si>
  <si>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</si>
  <si>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</si>
  <si>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</si>
  <si>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</si>
  <si>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</si>
  <si>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</si>
  <si>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</si>
  <si>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</si>
  <si>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</si>
  <si>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</si>
  <si>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</si>
  <si>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</si>
  <si>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</si>
  <si>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</si>
  <si>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</si>
  <si>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</si>
  <si>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</si>
  <si>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</si>
  <si>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</si>
  <si>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</si>
  <si>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</si>
  <si>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</si>
  <si>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</si>
  <si>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</si>
  <si>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</si>
  <si>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</si>
  <si>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</si>
  <si>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</si>
  <si>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</si>
  <si>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</si>
  <si>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</si>
  <si>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</si>
  <si>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</si>
  <si>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</si>
  <si>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</si>
  <si>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</si>
  <si>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</si>
  <si>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</si>
  <si>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</si>
  <si>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</si>
  <si>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</si>
  <si>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</si>
  <si>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</si>
  <si>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</si>
  <si>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</si>
  <si>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</si>
  <si>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</si>
  <si>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</si>
  <si>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</si>
  <si>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</si>
  <si>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</si>
  <si>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</si>
  <si>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</si>
  <si>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</si>
  <si>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</si>
  <si>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</si>
  <si>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</si>
  <si>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</si>
  <si>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</si>
  <si>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</si>
  <si>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</si>
  <si>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</si>
  <si>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</si>
  <si>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</si>
  <si>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</si>
  <si>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</si>
  <si>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</si>
  <si>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</si>
  <si>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</si>
  <si>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</si>
  <si>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</si>
  <si>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</si>
  <si>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</si>
  <si>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</si>
  <si>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</si>
  <si>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</si>
  <si>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</si>
  <si>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</si>
  <si>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</si>
  <si>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</si>
  <si>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</si>
  <si>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</si>
  <si>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</si>
  <si>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</si>
  <si>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</si>
  <si>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</si>
  <si>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</si>
  <si>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</si>
  <si>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</si>
  <si>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</si>
  <si>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</si>
  <si>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</si>
  <si>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</si>
  <si>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</si>
  <si>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</si>
  <si>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</si>
  <si>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</si>
  <si>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</si>
  <si>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</si>
  <si>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</si>
  <si>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</si>
  <si>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</si>
  <si>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</si>
  <si>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</si>
  <si>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</si>
  <si>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</si>
  <si>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</si>
  <si>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</si>
  <si>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</si>
  <si>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</si>
  <si>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</si>
  <si>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</si>
  <si>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</si>
  <si>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</si>
  <si>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</si>
  <si>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</si>
  <si>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</si>
  <si>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</si>
  <si>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</si>
  <si>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</si>
  <si>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</si>
  <si>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</si>
  <si>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</si>
  <si>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</si>
  <si>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</si>
  <si>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</si>
  <si>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</si>
  <si>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</si>
  <si>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</si>
  <si>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</si>
  <si>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</si>
  <si>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</si>
  <si>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</si>
  <si>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</si>
  <si>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</si>
  <si>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</si>
  <si>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</si>
  <si>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</si>
  <si>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</si>
  <si>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</si>
  <si>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</si>
  <si>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</si>
  <si>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</si>
  <si>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</si>
  <si>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</si>
  <si>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</si>
  <si>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</si>
  <si>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</si>
  <si>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</si>
  <si>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</si>
  <si>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</si>
  <si>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</si>
  <si>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</si>
  <si>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</si>
  <si>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</si>
  <si>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</si>
  <si>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</si>
  <si>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</si>
  <si>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</si>
  <si>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</si>
  <si>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</si>
  <si>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</si>
  <si>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</si>
  <si>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</si>
  <si>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</si>
  <si>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</si>
  <si>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</si>
  <si>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</si>
  <si>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</si>
  <si>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</si>
  <si>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</si>
  <si>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</si>
  <si>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</si>
  <si>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</si>
  <si>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</si>
  <si>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</si>
  <si>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</si>
  <si>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</si>
  <si>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</si>
  <si>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</si>
  <si>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</si>
  <si>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</si>
  <si>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</si>
  <si>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</si>
  <si>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</si>
  <si>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</si>
  <si>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</si>
  <si>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</si>
  <si>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</si>
  <si>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</si>
  <si>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</si>
  <si>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</si>
  <si>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</si>
  <si>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</si>
  <si>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</si>
  <si>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</si>
  <si>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</si>
  <si>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</si>
  <si>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</si>
  <si>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</si>
  <si>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</si>
  <si>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</si>
  <si>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</si>
  <si>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</si>
  <si>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</si>
  <si>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</si>
  <si>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</si>
  <si>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</si>
  <si>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</si>
  <si>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</si>
  <si>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</si>
  <si>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</si>
  <si>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</si>
  <si>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</si>
  <si>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</si>
  <si>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</si>
  <si>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</si>
  <si>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</si>
  <si>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</si>
  <si>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</si>
  <si>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</si>
  <si>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</si>
  <si>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</si>
  <si>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</si>
  <si>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</si>
  <si>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</si>
  <si>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</si>
  <si>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</si>
  <si>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</si>
  <si>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</si>
  <si>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</si>
  <si>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</si>
  <si>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</si>
  <si>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</si>
  <si>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</si>
  <si>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</si>
  <si>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</si>
  <si>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</si>
  <si>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</si>
  <si>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</si>
  <si>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</si>
  <si>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</si>
  <si>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</si>
  <si>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</si>
  <si>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</si>
  <si>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</si>
  <si>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</si>
  <si>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</si>
  <si>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</si>
  <si>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</si>
  <si>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</si>
  <si>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</si>
  <si>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</si>
  <si>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</si>
  <si>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</si>
  <si>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</si>
  <si>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</si>
  <si>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</si>
  <si>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</si>
  <si>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</si>
  <si>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</si>
  <si>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</si>
  <si>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</si>
  <si>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</si>
  <si>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</si>
  <si>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</si>
  <si>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</si>
  <si>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</si>
  <si>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</si>
  <si>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</si>
  <si>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</si>
  <si>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</si>
  <si>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</si>
  <si>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</si>
  <si>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</si>
  <si>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</si>
  <si>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</si>
  <si>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</si>
  <si>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</si>
  <si>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</si>
  <si>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</si>
  <si>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</si>
  <si>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</si>
  <si>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</si>
  <si>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</si>
  <si>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</si>
  <si>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</si>
  <si>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</si>
  <si>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</si>
  <si>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</si>
  <si>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</si>
  <si>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</si>
  <si>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</si>
  <si>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</si>
  <si>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</si>
  <si>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</si>
  <si>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</si>
  <si>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</si>
  <si>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</si>
  <si>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</si>
  <si>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</si>
  <si>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</si>
  <si>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</si>
  <si>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</si>
  <si>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</si>
  <si>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</si>
  <si>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</si>
  <si>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</si>
  <si>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</si>
  <si>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</si>
  <si>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</si>
  <si>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</si>
  <si>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</si>
  <si>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</si>
  <si>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</si>
  <si>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</si>
  <si>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</si>
  <si>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</si>
  <si>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</si>
  <si>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</si>
  <si>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</si>
  <si>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</si>
  <si>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</si>
  <si>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</si>
  <si>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</si>
  <si>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</si>
  <si>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</si>
  <si>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</si>
  <si>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</si>
  <si>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</si>
  <si>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</si>
  <si>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</si>
  <si>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</si>
  <si>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</si>
  <si>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</si>
  <si>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</si>
  <si>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</si>
  <si>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</si>
  <si>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</si>
  <si>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</si>
  <si>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</si>
  <si>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</si>
  <si>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</si>
  <si>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</si>
  <si>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</si>
  <si>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</si>
  <si>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</si>
  <si>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</si>
  <si>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</si>
  <si>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</si>
  <si>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</si>
  <si>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</si>
  <si>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</si>
  <si>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</si>
  <si>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</si>
  <si>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</si>
  <si>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</si>
  <si>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</si>
  <si>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</si>
  <si>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</si>
  <si>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</si>
  <si>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</si>
  <si>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</si>
  <si>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</si>
  <si>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</si>
  <si>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</si>
  <si>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</si>
  <si>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</si>
  <si>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</si>
  <si>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</si>
  <si>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</si>
  <si>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</si>
  <si>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</si>
  <si>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</si>
  <si>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</si>
  <si>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</si>
  <si>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</si>
  <si>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</si>
  <si>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</si>
  <si>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</si>
  <si>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</si>
  <si>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</si>
  <si>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</si>
  <si>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</si>
  <si>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</si>
  <si>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</si>
  <si>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</si>
  <si>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</si>
  <si>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</si>
  <si>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</si>
  <si>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</si>
  <si>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</si>
  <si>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</si>
  <si>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</si>
  <si>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</si>
  <si>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</si>
  <si>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</si>
  <si>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</si>
  <si>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</si>
  <si>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</si>
  <si>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</si>
  <si>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</si>
  <si>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</si>
  <si>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</si>
  <si>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</si>
  <si>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</si>
  <si>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</si>
  <si>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</si>
  <si>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</si>
  <si>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</si>
  <si>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</si>
  <si>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</si>
  <si>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</si>
  <si>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</si>
  <si>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</si>
  <si>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</si>
  <si>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</si>
  <si>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</si>
  <si>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</si>
  <si>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</si>
  <si>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</si>
  <si>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</si>
  <si>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</si>
  <si>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</si>
  <si>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</si>
  <si>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</si>
  <si>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</si>
  <si>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</si>
  <si>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</si>
  <si>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</si>
  <si>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</si>
  <si>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</si>
  <si>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</si>
  <si>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</si>
  <si>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</si>
  <si>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</si>
  <si>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</si>
  <si>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</si>
  <si>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</si>
  <si>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</si>
  <si>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</si>
  <si>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</si>
  <si>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</si>
  <si>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</si>
  <si>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</si>
  <si>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</si>
  <si>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</si>
  <si>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</si>
  <si>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</si>
  <si>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</si>
  <si>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</si>
  <si>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</si>
  <si>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</si>
  <si>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</si>
  <si>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</si>
  <si>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</si>
  <si>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</si>
  <si>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</si>
  <si>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</si>
  <si>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</si>
  <si>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</si>
  <si>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</si>
  <si>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</si>
  <si>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</si>
  <si>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</si>
  <si>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</si>
  <si>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</si>
  <si>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</si>
  <si>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</si>
  <si>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</si>
  <si>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</si>
  <si>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</si>
  <si>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</si>
  <si>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</si>
  <si>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</si>
  <si>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</si>
  <si>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</si>
  <si>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</si>
  <si>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</si>
  <si>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</si>
  <si>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</si>
  <si>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</si>
  <si>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</si>
  <si>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</si>
  <si>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</si>
  <si>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</si>
  <si>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</si>
  <si>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</si>
  <si>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</si>
  <si>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</si>
  <si>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</si>
  <si>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</si>
  <si>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</si>
  <si>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</si>
  <si>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</si>
  <si>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</si>
  <si>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</si>
  <si>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</si>
  <si>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</si>
  <si>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</si>
  <si>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</si>
  <si>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</si>
  <si>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</si>
  <si>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</si>
  <si>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</si>
  <si>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</si>
  <si>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</si>
  <si>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</si>
  <si>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</si>
  <si>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</si>
  <si>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</si>
  <si>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</si>
  <si>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</si>
  <si>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</si>
  <si>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</si>
  <si>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</si>
  <si>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</si>
  <si>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</si>
  <si>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</si>
  <si>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</si>
  <si>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</si>
  <si>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</si>
  <si>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</si>
  <si>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</si>
  <si>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</si>
  <si>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</si>
  <si>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</si>
  <si>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</si>
  <si>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</si>
  <si>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</si>
  <si>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</si>
  <si>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</si>
  <si>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</si>
  <si>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</si>
  <si>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</si>
  <si>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</si>
  <si>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</si>
  <si>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</si>
  <si>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</si>
  <si>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</si>
  <si>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</si>
  <si>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</si>
  <si>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</si>
  <si>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</si>
  <si>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</si>
  <si>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</si>
  <si>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</si>
  <si>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</si>
  <si>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</si>
  <si>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</si>
  <si>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</si>
  <si>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</si>
  <si>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</si>
  <si>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</si>
  <si>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</si>
  <si>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</si>
  <si>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</si>
  <si>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</si>
  <si>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</si>
  <si>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</si>
  <si>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</si>
  <si>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</si>
  <si>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</si>
  <si>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</si>
  <si>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</si>
  <si>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</si>
  <si>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</si>
  <si>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</si>
  <si>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</si>
  <si>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</si>
  <si>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</si>
  <si>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</si>
  <si>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</si>
  <si>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</si>
  <si>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</si>
  <si>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</si>
  <si>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</si>
  <si>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</si>
  <si>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</si>
  <si>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</si>
  <si>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</si>
  <si>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</si>
  <si>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</si>
  <si>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</si>
  <si>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</si>
  <si>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</si>
  <si>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</si>
  <si>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</si>
  <si>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</si>
  <si>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</si>
  <si>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</si>
  <si>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</si>
  <si>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</si>
  <si>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</si>
  <si>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</si>
  <si>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</si>
  <si>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</si>
  <si>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</si>
  <si>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</si>
  <si>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</si>
  <si>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</si>
  <si>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</si>
  <si>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</si>
  <si>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</si>
  <si>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</si>
  <si>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</si>
  <si>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</si>
  <si>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</si>
  <si>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</si>
  <si>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</si>
  <si>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</si>
  <si>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</si>
  <si>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</si>
  <si>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</si>
  <si>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</si>
  <si>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</si>
  <si>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</si>
  <si>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</si>
  <si>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</si>
  <si>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</si>
  <si>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</si>
  <si>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</si>
  <si>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</si>
  <si>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</si>
  <si>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</si>
  <si>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</si>
  <si>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</si>
  <si>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</si>
  <si>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</si>
  <si>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</si>
  <si>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</si>
  <si>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</si>
  <si>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</si>
  <si>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</si>
  <si>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</si>
  <si>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</si>
  <si>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</si>
  <si>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</si>
  <si>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</si>
  <si>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</si>
  <si>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</si>
  <si>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</si>
  <si>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</si>
  <si>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</si>
  <si>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</si>
  <si>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</si>
  <si>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</si>
  <si>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</si>
  <si>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</si>
  <si>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</si>
  <si>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</si>
  <si>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</si>
  <si>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</si>
  <si>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</si>
  <si>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</si>
  <si>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</si>
  <si>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</si>
  <si>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</si>
  <si>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</si>
  <si>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</si>
  <si>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</si>
  <si>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</si>
  <si>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</si>
  <si>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</si>
  <si>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</si>
  <si>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</si>
  <si>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</si>
  <si>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</si>
  <si>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</si>
  <si>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</si>
  <si>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</si>
  <si>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</si>
  <si>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</si>
  <si>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</si>
  <si>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</si>
  <si>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</si>
  <si>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</si>
  <si>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</si>
  <si>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</si>
  <si>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</si>
  <si>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</si>
  <si>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</si>
  <si>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</si>
  <si>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</si>
  <si>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</si>
  <si>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</si>
  <si>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</si>
  <si>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</si>
  <si>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</si>
  <si>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</si>
  <si>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</si>
  <si>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</si>
  <si>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</si>
  <si>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</si>
  <si>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</si>
  <si>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</si>
  <si>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</si>
  <si>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</si>
  <si>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</si>
  <si>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</si>
  <si>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</si>
  <si>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</si>
  <si>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</si>
  <si>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</si>
  <si>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</si>
  <si>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</si>
  <si>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</si>
  <si>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</si>
  <si>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</si>
  <si>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</si>
  <si>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</si>
  <si>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</si>
  <si>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</si>
  <si>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</si>
  <si>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</si>
  <si>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</si>
  <si>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</si>
  <si>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</si>
  <si>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</si>
  <si>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</si>
  <si>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</si>
  <si>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</si>
  <si>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</si>
  <si>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</si>
  <si>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</si>
  <si>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</si>
  <si>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</si>
  <si>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</si>
  <si>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</si>
  <si>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</si>
  <si>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</si>
  <si>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</si>
  <si>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</si>
  <si>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</si>
  <si>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</si>
  <si>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</si>
  <si>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</si>
  <si>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</si>
  <si>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</si>
  <si>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</si>
  <si>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</si>
  <si>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</si>
  <si>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</si>
  <si>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</si>
  <si>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</si>
  <si>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</si>
  <si>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</si>
  <si>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</si>
  <si>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</si>
  <si>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</si>
  <si>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</si>
  <si>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</si>
  <si>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</si>
  <si>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</si>
  <si>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</si>
  <si>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</si>
  <si>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</si>
  <si>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</si>
  <si>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</si>
  <si>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</si>
  <si>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</si>
  <si>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</si>
  <si>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</si>
  <si>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</si>
  <si>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</si>
  <si>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</si>
  <si>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</si>
  <si>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</si>
  <si>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</si>
  <si>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</si>
  <si>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</si>
  <si>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</si>
  <si>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</si>
  <si>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</si>
  <si>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</si>
  <si>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</si>
  <si>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</si>
  <si>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</si>
  <si>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</si>
  <si>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</si>
  <si>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</si>
  <si>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</si>
  <si>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</si>
  <si>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</si>
  <si>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</si>
  <si>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</si>
  <si>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</si>
  <si>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</si>
  <si>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</si>
  <si>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</si>
  <si>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</si>
  <si>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</si>
  <si>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</si>
  <si>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</si>
  <si>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</si>
  <si>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</si>
  <si>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</si>
  <si>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</si>
  <si>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</si>
  <si>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</si>
  <si>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</si>
  <si>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</si>
  <si>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</si>
  <si>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</si>
  <si>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</si>
  <si>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</si>
  <si>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</si>
  <si>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</si>
  <si>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</si>
  <si>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</si>
  <si>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</si>
  <si>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</si>
  <si>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</si>
  <si>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</si>
  <si>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</si>
  <si>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</si>
  <si>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</si>
  <si>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</si>
  <si>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</si>
  <si>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</si>
  <si>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</si>
  <si>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</si>
  <si>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</si>
  <si>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</si>
  <si>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</si>
  <si>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</si>
  <si>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</si>
  <si>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</si>
  <si>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</si>
  <si>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</si>
  <si>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</si>
  <si>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</si>
  <si>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</si>
  <si>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</si>
  <si>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</si>
  <si>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</si>
  <si>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</si>
  <si>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</si>
  <si>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</si>
  <si>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</si>
  <si>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</si>
  <si>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</si>
  <si>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</si>
  <si>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</si>
  <si>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</si>
  <si>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</si>
  <si>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</si>
  <si>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</si>
  <si>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</si>
  <si>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</si>
  <si>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</si>
  <si>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</si>
  <si>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</si>
  <si>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</si>
  <si>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</si>
  <si>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</si>
  <si>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</si>
  <si>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</si>
  <si>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</si>
  <si>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</si>
  <si>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</si>
  <si>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</si>
  <si>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</si>
  <si>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</si>
  <si>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</si>
  <si>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</si>
  <si>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</si>
  <si>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</si>
  <si>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</si>
  <si>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</si>
  <si>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</si>
  <si>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</si>
  <si>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</si>
  <si>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</si>
  <si>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</si>
  <si>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</si>
  <si>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</si>
  <si>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</si>
  <si>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</si>
  <si>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</si>
  <si>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</si>
  <si>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</si>
  <si>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</si>
  <si>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</si>
  <si>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</si>
  <si>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</si>
  <si>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</si>
  <si>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</si>
  <si>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</si>
  <si>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</si>
  <si>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</si>
  <si>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</si>
  <si>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</si>
  <si>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</si>
  <si>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</si>
  <si>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</si>
  <si>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</si>
  <si>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</si>
  <si>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</si>
  <si>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</si>
  <si>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</si>
  <si>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</si>
  <si>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</si>
  <si>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</si>
  <si>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</si>
  <si>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</si>
  <si>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</si>
  <si>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</si>
  <si>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</si>
  <si>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</si>
  <si>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</si>
  <si>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</si>
  <si>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</si>
  <si>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</si>
  <si>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</si>
  <si>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</si>
  <si>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</si>
  <si>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</si>
  <si>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</si>
  <si>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</si>
  <si>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</si>
  <si>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</si>
  <si>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</si>
  <si>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</si>
  <si>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</si>
  <si>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</si>
  <si>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</si>
  <si>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</si>
  <si>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</si>
  <si>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</si>
  <si>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</si>
  <si>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</si>
  <si>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</si>
  <si>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</si>
  <si>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</si>
  <si>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</si>
  <si>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</si>
  <si>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</si>
  <si>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</si>
  <si>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</si>
  <si>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</si>
  <si>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</si>
  <si>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</si>
  <si>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</si>
  <si>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</si>
  <si>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</si>
  <si>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</si>
  <si>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</si>
  <si>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</si>
  <si>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</si>
  <si>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</si>
  <si>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</si>
  <si>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</si>
  <si>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</si>
  <si>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</si>
  <si>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</si>
  <si>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</si>
  <si>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</si>
  <si>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</si>
  <si>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</si>
  <si>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</si>
  <si>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</si>
  <si>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</si>
  <si>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</si>
  <si>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</si>
  <si>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</si>
  <si>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</si>
  <si>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</si>
  <si>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</si>
  <si>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</si>
  <si>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</si>
  <si>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</si>
  <si>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</si>
  <si>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</si>
  <si>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</si>
  <si>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</si>
  <si>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</si>
  <si>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</si>
  <si>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</si>
  <si>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</si>
  <si>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</si>
  <si>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</si>
  <si>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</si>
  <si>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</si>
  <si>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</si>
  <si>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</si>
  <si>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</si>
  <si>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</si>
  <si>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</si>
  <si>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</si>
  <si>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</si>
  <si>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</si>
  <si>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</si>
  <si>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</si>
  <si>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</si>
  <si>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</si>
  <si>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</si>
  <si>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</si>
  <si>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</si>
  <si>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</si>
  <si>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</si>
  <si>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</si>
  <si>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</si>
  <si>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</si>
  <si>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</si>
  <si>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</si>
  <si>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</si>
  <si>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</si>
  <si>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</si>
  <si>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</si>
  <si>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</si>
  <si>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</si>
  <si>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</si>
  <si>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</si>
  <si>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</si>
  <si>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</si>
  <si>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</si>
  <si>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</si>
  <si>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</si>
  <si>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</si>
  <si>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</si>
  <si>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</si>
  <si>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</si>
  <si>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</si>
  <si>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</si>
  <si>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</si>
  <si>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</si>
  <si>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</si>
  <si>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</si>
  <si>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</si>
  <si>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</si>
  <si>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</si>
  <si>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</si>
  <si>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</si>
  <si>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</si>
  <si>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</si>
  <si>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</si>
  <si>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</si>
  <si>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</si>
  <si>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</si>
  <si>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</si>
  <si>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</si>
  <si>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</si>
  <si>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</si>
  <si>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</si>
  <si>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</si>
  <si>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</si>
  <si>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</si>
  <si>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</si>
  <si>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</si>
  <si>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</si>
  <si>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</si>
  <si>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</si>
  <si>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</si>
  <si>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</si>
  <si>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</si>
  <si>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</si>
  <si>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</si>
  <si>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</si>
  <si>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</si>
  <si>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</si>
  <si>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</si>
  <si>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</si>
  <si>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</si>
  <si>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</si>
  <si>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</si>
  <si>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</si>
  <si>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</si>
  <si>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</si>
  <si>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</si>
  <si>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</si>
  <si>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</si>
  <si>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</si>
  <si>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</si>
  <si>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</si>
  <si>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</si>
  <si>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</si>
  <si>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</si>
  <si>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</si>
  <si>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</si>
  <si>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</si>
  <si>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</si>
  <si>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</si>
  <si>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</si>
  <si>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</si>
  <si>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</si>
  <si>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</si>
  <si>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</si>
  <si>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</si>
  <si>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</si>
  <si>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</si>
  <si>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</si>
  <si>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</si>
  <si>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</si>
  <si>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</si>
  <si>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</si>
  <si>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</si>
  <si>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</si>
  <si>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</si>
  <si>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</si>
  <si>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</si>
  <si>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</si>
  <si>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</si>
  <si>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</si>
  <si>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</si>
  <si>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</si>
  <si>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</si>
  <si>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</si>
  <si>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</si>
  <si>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</si>
  <si>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</si>
  <si>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</si>
  <si>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</si>
  <si>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</si>
  <si>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</si>
  <si>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</si>
  <si>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</si>
  <si>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</si>
  <si>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</si>
  <si>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</si>
  <si>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</si>
  <si>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</si>
  <si>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</si>
  <si>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</si>
  <si>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</si>
  <si>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</si>
  <si>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</si>
  <si>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</si>
  <si>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</si>
  <si>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</si>
  <si>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</si>
  <si>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</si>
  <si>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</si>
  <si>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</si>
  <si>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</si>
  <si>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</si>
  <si>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</si>
  <si>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</si>
  <si>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</si>
  <si>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</si>
  <si>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</si>
  <si>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</si>
  <si>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</si>
  <si>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</si>
  <si>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</si>
  <si>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</si>
  <si>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</si>
  <si>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</si>
  <si>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</si>
  <si>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</si>
  <si>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</si>
  <si>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</si>
  <si>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</si>
  <si>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</si>
  <si>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</si>
  <si>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</si>
  <si>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</si>
  <si>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</si>
  <si>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</si>
  <si>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</si>
  <si>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</si>
  <si>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</si>
  <si>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</si>
  <si>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</si>
  <si>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</si>
  <si>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</si>
  <si>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</si>
  <si>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</si>
  <si>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</si>
  <si>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</si>
  <si>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</si>
  <si>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</si>
  <si>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</si>
  <si>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</si>
  <si>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</si>
  <si>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</si>
  <si>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</si>
  <si>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</si>
  <si>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</si>
  <si>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</si>
  <si>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</si>
  <si>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</si>
  <si>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</si>
  <si>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</si>
  <si>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</si>
  <si>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</si>
  <si>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</si>
  <si>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</si>
  <si>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</si>
  <si>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</si>
  <si>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</si>
  <si>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</si>
  <si>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</si>
  <si>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</si>
  <si>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</si>
  <si>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</si>
  <si>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</si>
  <si>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</si>
  <si>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</si>
  <si>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</si>
  <si>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</si>
  <si>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</si>
  <si>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</si>
  <si>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</si>
  <si>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</si>
  <si>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</si>
  <si>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</si>
  <si>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</si>
  <si>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</si>
  <si>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</si>
  <si>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</si>
  <si>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</si>
  <si>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</si>
  <si>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</si>
  <si>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</si>
  <si>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</si>
  <si>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</si>
  <si>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</si>
  <si>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</si>
  <si>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</si>
  <si>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</si>
  <si>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</si>
  <si>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</si>
  <si>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</si>
  <si>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</si>
  <si>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</si>
  <si>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</si>
  <si>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</si>
  <si>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</si>
  <si>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</si>
  <si>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</si>
  <si>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</si>
  <si>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</si>
  <si>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</si>
  <si>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</si>
  <si>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</si>
  <si>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</si>
  <si>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</si>
  <si>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</si>
  <si>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</si>
  <si>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</si>
  <si>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</si>
  <si>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</si>
  <si>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</si>
  <si>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</si>
  <si>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</si>
  <si>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</si>
  <si>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</si>
  <si>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</si>
  <si>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</si>
  <si>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</si>
  <si>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</si>
  <si>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</si>
  <si>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</si>
  <si>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</si>
  <si>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</si>
  <si>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</si>
  <si>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</si>
  <si>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</si>
  <si>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</si>
  <si>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</si>
  <si>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</si>
  <si>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</si>
  <si>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</si>
  <si>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</si>
  <si>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</si>
  <si>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</si>
  <si>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</si>
  <si>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</si>
  <si>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</si>
  <si>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</si>
  <si>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</si>
  <si>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</si>
  <si>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</si>
  <si>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</si>
  <si>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</si>
  <si>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</si>
  <si>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</si>
  <si>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</si>
  <si>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</si>
  <si>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</si>
  <si>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</si>
  <si>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</si>
  <si>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</si>
  <si>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</si>
  <si>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</si>
  <si>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</si>
  <si>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</si>
  <si>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</si>
  <si>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</si>
  <si>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</si>
  <si>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</si>
  <si>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</si>
  <si>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</si>
  <si>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</si>
  <si>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</si>
  <si>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</si>
  <si>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</si>
  <si>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</si>
  <si>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</si>
  <si>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</si>
  <si>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</si>
  <si>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</si>
  <si>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</si>
  <si>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</si>
  <si>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</si>
  <si>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</si>
  <si>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</si>
  <si>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</si>
  <si>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</si>
  <si>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</si>
  <si>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</si>
  <si>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</si>
  <si>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</si>
  <si>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</si>
  <si>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</si>
  <si>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</si>
  <si>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</si>
  <si>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</si>
  <si>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</si>
  <si>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</si>
  <si>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</si>
  <si>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</si>
  <si>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</si>
  <si>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</si>
  <si>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</si>
  <si>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</si>
  <si>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</si>
  <si>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</si>
  <si>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</si>
  <si>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</si>
  <si>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</si>
  <si>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</si>
  <si>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</si>
  <si>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</si>
  <si>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</si>
  <si>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</si>
  <si>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</si>
  <si>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</si>
  <si>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</si>
  <si>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</si>
  <si>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</si>
  <si>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</si>
  <si>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</si>
  <si>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</si>
  <si>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</si>
  <si>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</si>
  <si>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</si>
  <si>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</si>
  <si>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</si>
  <si>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</si>
  <si>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</si>
  <si>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</si>
  <si>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</si>
  <si>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</si>
  <si>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</si>
  <si>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</si>
  <si>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</si>
  <si>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</si>
  <si>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</si>
  <si>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</si>
  <si>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</si>
  <si>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</si>
  <si>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</si>
  <si>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</si>
  <si>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</si>
  <si>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</si>
  <si>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</si>
  <si>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</si>
  <si>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</si>
  <si>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</si>
  <si>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</si>
  <si>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</si>
  <si>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</si>
  <si>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</si>
  <si>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</si>
  <si>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</si>
  <si>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</si>
  <si>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</si>
  <si>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</si>
  <si>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</si>
  <si>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</si>
  <si>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</si>
  <si>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</si>
  <si>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</si>
  <si>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</si>
  <si>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</si>
  <si>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</si>
  <si>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</si>
  <si>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</si>
  <si>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</si>
  <si>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</si>
  <si>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</si>
  <si>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</si>
  <si>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</si>
  <si>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</si>
  <si>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</si>
  <si>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</si>
  <si>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</si>
  <si>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</si>
  <si>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</si>
  <si>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</si>
  <si>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</si>
  <si>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</si>
  <si>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</si>
  <si>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</si>
  <si>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</si>
  <si>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</si>
  <si>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</si>
  <si>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</si>
  <si>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</si>
  <si>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</si>
  <si>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</si>
  <si>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</si>
  <si>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</si>
  <si>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</si>
  <si>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</si>
  <si>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</si>
  <si>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</si>
  <si>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</si>
  <si>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</si>
  <si>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</si>
  <si>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</si>
  <si>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</si>
  <si>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</si>
  <si>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</si>
  <si>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</si>
  <si>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</si>
  <si>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</si>
  <si>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</si>
  <si>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</si>
  <si>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</si>
  <si>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</si>
  <si>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</si>
  <si>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</si>
  <si>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</si>
  <si>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</si>
  <si>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</si>
  <si>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</si>
  <si>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</si>
  <si>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</si>
  <si>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</si>
  <si>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</si>
  <si>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</si>
  <si>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</si>
  <si>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</si>
  <si>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</si>
  <si>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</si>
  <si>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</si>
  <si>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</si>
  <si>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</si>
  <si>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</si>
  <si>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</si>
  <si>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</si>
  <si>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</si>
  <si>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</si>
  <si>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</si>
  <si>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</si>
  <si>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</si>
  <si>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</si>
  <si>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</si>
  <si>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</si>
  <si>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</si>
  <si>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</si>
  <si>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</si>
  <si>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</si>
  <si>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</si>
  <si>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</si>
  <si>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</si>
  <si>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</si>
  <si>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</si>
  <si>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</si>
  <si>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</si>
  <si>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</si>
  <si>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</si>
  <si>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</si>
  <si>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</si>
  <si>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</si>
  <si>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</si>
  <si>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</si>
  <si>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</si>
  <si>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</si>
  <si>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</si>
  <si>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</si>
  <si>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</si>
  <si>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</si>
  <si>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</si>
  <si>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</si>
  <si>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</si>
  <si>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</si>
  <si>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</si>
  <si>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</si>
  <si>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</si>
  <si>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</si>
  <si>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</si>
  <si>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</si>
  <si>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</si>
  <si>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</si>
  <si>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</si>
  <si>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</si>
  <si>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</si>
  <si>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</si>
  <si>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</si>
  <si>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</si>
  <si>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</si>
  <si>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</si>
  <si>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</si>
  <si>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</si>
  <si>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</si>
  <si>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</si>
  <si>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</si>
  <si>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</si>
  <si>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</si>
  <si>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</si>
  <si>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</si>
  <si>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</si>
  <si>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</si>
  <si>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</si>
  <si>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</si>
  <si>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</si>
  <si>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</si>
  <si>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</si>
  <si>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</si>
  <si>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</si>
  <si>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</si>
  <si>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</si>
  <si>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</si>
  <si>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</si>
  <si>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</si>
  <si>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</si>
  <si>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</si>
  <si>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</si>
  <si>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</si>
  <si>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</si>
  <si>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</si>
  <si>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</si>
  <si>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</si>
  <si>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</si>
  <si>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</si>
  <si>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</si>
  <si>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</si>
  <si>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</si>
  <si>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</si>
  <si>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</si>
  <si>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</si>
  <si>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</si>
  <si>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</si>
  <si>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</si>
  <si>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</si>
  <si>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</si>
  <si>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</si>
  <si>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</si>
  <si>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</si>
  <si>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</si>
  <si>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</si>
  <si>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</si>
  <si>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</si>
  <si>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</si>
  <si>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</si>
  <si>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</si>
  <si>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</si>
  <si>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</si>
  <si>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</si>
  <si>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</si>
  <si>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</si>
  <si>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</si>
  <si>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</si>
  <si>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</si>
  <si>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</si>
  <si>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</si>
  <si>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</si>
  <si>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</si>
  <si>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</si>
  <si>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</si>
  <si>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</si>
  <si>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</si>
  <si>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</si>
  <si>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</si>
  <si>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</si>
  <si>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</si>
  <si>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</si>
  <si>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</si>
  <si>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</si>
  <si>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</si>
  <si>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</si>
  <si>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</si>
  <si>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</si>
  <si>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</si>
  <si>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</si>
  <si>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</si>
  <si>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</si>
  <si>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</si>
  <si>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</si>
  <si>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</si>
  <si>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</si>
  <si>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</si>
  <si>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</si>
  <si>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</si>
  <si>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</si>
  <si>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</si>
  <si>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</si>
  <si>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</si>
  <si>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</si>
  <si>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</si>
  <si>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</si>
  <si>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</si>
  <si>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</si>
  <si>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</si>
  <si>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</si>
  <si>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</si>
  <si>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</si>
  <si>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</si>
  <si>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</si>
  <si>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</si>
  <si>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</si>
  <si>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</si>
  <si>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</si>
  <si>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</si>
  <si>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</si>
  <si>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</si>
  <si>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</si>
  <si>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</si>
  <si>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</si>
  <si>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</si>
  <si>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</si>
  <si>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</si>
  <si>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</si>
  <si>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</si>
  <si>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</si>
  <si>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</si>
  <si>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</si>
  <si>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</si>
  <si>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</si>
  <si>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</si>
  <si>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</si>
  <si>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</si>
  <si>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</si>
  <si>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</si>
  <si>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</si>
  <si>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</si>
  <si>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</si>
  <si>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</si>
  <si>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</si>
  <si>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</si>
  <si>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</si>
  <si>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</si>
  <si>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</si>
  <si>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</si>
  <si>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</si>
  <si>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</si>
  <si>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</si>
  <si>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</si>
  <si>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</si>
  <si>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</si>
  <si>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</si>
  <si>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</si>
  <si>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</si>
  <si>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</si>
  <si>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</si>
  <si>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</si>
  <si>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</si>
  <si>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</si>
  <si>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</si>
  <si>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</si>
  <si>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</si>
  <si>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</si>
  <si>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</si>
  <si>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</si>
  <si>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</si>
  <si>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</si>
  <si>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</si>
  <si>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</si>
  <si>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</si>
  <si>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</si>
  <si>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</si>
  <si>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</si>
  <si>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</si>
  <si>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</si>
  <si>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</si>
  <si>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</si>
  <si>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</si>
  <si>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</si>
  <si>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</si>
  <si>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</si>
  <si>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</si>
  <si>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</si>
  <si>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</si>
  <si>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</si>
  <si>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</si>
  <si>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</si>
  <si>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</si>
  <si>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</si>
  <si>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</si>
  <si>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</si>
  <si>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</si>
  <si>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</si>
  <si>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</si>
  <si>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</si>
  <si>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</si>
  <si>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</si>
  <si>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</si>
  <si>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</si>
  <si>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</si>
  <si>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</si>
  <si>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</si>
  <si>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</si>
  <si>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</si>
  <si>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</si>
  <si>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</si>
  <si>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</si>
  <si>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</si>
  <si>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</si>
  <si>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</si>
  <si>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</si>
  <si>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</si>
  <si>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</si>
  <si>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</si>
  <si>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</si>
  <si>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</si>
  <si>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</si>
  <si>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</si>
  <si>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</si>
  <si>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</si>
  <si>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</si>
  <si>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</si>
  <si>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</si>
  <si>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</si>
  <si>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</si>
  <si>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</si>
  <si>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</si>
  <si>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</si>
  <si>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</si>
  <si>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</si>
  <si>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</si>
  <si>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</si>
  <si>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</si>
  <si>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</si>
  <si>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</si>
  <si>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</si>
  <si>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</si>
  <si>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</si>
  <si>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</si>
  <si>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</si>
  <si>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</si>
  <si>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</si>
  <si>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</si>
  <si>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</si>
  <si>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</si>
  <si>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</si>
  <si>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</si>
  <si>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</si>
  <si>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</si>
  <si>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</si>
  <si>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</si>
  <si>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</si>
  <si>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</si>
  <si>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</si>
  <si>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</si>
  <si>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</si>
  <si>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</si>
  <si>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</si>
  <si>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</si>
  <si>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</si>
  <si>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</si>
  <si>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</si>
  <si>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</si>
  <si>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</si>
  <si>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</si>
  <si>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</si>
  <si>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</si>
  <si>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</si>
  <si>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</si>
  <si>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</si>
  <si>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</si>
  <si>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</si>
  <si>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</si>
  <si>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</si>
  <si>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</si>
  <si>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</si>
  <si>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</si>
  <si>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</si>
  <si>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</si>
  <si>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</si>
  <si>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</si>
  <si>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</si>
  <si>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</si>
  <si>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</si>
  <si>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</si>
  <si>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</si>
  <si>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</si>
  <si>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</si>
  <si>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</si>
  <si>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</si>
  <si>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</si>
  <si>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</si>
  <si>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</si>
  <si>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</si>
  <si>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</si>
  <si>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</si>
  <si>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</si>
  <si>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</si>
  <si>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</si>
  <si>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</si>
  <si>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</si>
  <si>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</si>
  <si>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</si>
  <si>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</si>
  <si>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</si>
  <si>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</si>
  <si>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</si>
  <si>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</si>
  <si>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</si>
  <si>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</si>
  <si>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</si>
  <si>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</si>
  <si>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</si>
  <si>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</si>
  <si>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</si>
  <si>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</si>
  <si>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</si>
  <si>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</si>
  <si>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</si>
  <si>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</si>
  <si>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</si>
  <si>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</si>
  <si>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</si>
  <si>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</si>
  <si>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</si>
  <si>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</si>
  <si>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</si>
  <si>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</si>
  <si>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</si>
  <si>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</si>
  <si>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</si>
  <si>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</si>
  <si>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</si>
  <si>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</si>
  <si>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</si>
  <si>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</si>
  <si>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</si>
  <si>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</si>
  <si>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</si>
  <si>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</si>
  <si>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</si>
  <si>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</si>
  <si>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</si>
  <si>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</si>
  <si>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</si>
  <si>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</si>
  <si>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</si>
  <si>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</si>
  <si>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</si>
  <si>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</si>
  <si>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</si>
  <si>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</si>
  <si>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</si>
  <si>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</si>
  <si>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</si>
  <si>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</si>
  <si>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</si>
  <si>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</si>
  <si>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</si>
  <si>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</si>
  <si>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</si>
  <si>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</si>
  <si>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</si>
  <si>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</si>
  <si>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</si>
  <si>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</si>
  <si>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</si>
  <si>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</si>
  <si>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</si>
  <si>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</si>
  <si>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</si>
  <si>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</si>
  <si>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</si>
  <si>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</si>
  <si>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</si>
  <si>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</si>
  <si>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</si>
  <si>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</si>
  <si>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</si>
  <si>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</si>
  <si>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</si>
  <si>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</si>
  <si>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</si>
  <si>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</si>
  <si>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</si>
  <si>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</si>
  <si>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</si>
  <si>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</si>
  <si>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</si>
  <si>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</si>
  <si>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</si>
  <si>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</si>
  <si>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</si>
  <si>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</si>
  <si>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</si>
  <si>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</si>
  <si>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</si>
  <si>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</si>
  <si>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</si>
  <si>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</si>
  <si>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</si>
  <si>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</si>
  <si>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</si>
  <si>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</si>
  <si>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</si>
  <si>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</si>
  <si>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</si>
  <si>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</si>
  <si>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</si>
  <si>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</si>
  <si>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</si>
  <si>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</si>
  <si>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</si>
  <si>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</si>
  <si>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</si>
  <si>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</si>
  <si>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</si>
  <si>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</si>
  <si>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</si>
  <si>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</si>
  <si>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</si>
  <si>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</si>
  <si>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</si>
  <si>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</si>
  <si>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</si>
  <si>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</si>
  <si>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</si>
  <si>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</si>
  <si>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</si>
  <si>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</si>
  <si>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</si>
  <si>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</si>
  <si>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</si>
  <si>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</si>
  <si>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</si>
  <si>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</si>
  <si>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</si>
  <si>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</si>
  <si>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</si>
  <si>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</si>
  <si>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</si>
  <si>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</si>
  <si>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</si>
  <si>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</si>
  <si>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</si>
  <si>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</si>
  <si>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</si>
  <si>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</si>
  <si>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</si>
  <si>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</si>
  <si>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</si>
  <si>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</si>
  <si>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</si>
  <si>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</si>
  <si>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</si>
  <si>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</si>
  <si>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</si>
  <si>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</si>
  <si>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</si>
  <si>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</si>
  <si>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</si>
  <si>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</si>
  <si>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</si>
  <si>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</si>
  <si>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</si>
  <si>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</si>
  <si>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</si>
  <si>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</si>
  <si>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</si>
  <si>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</si>
  <si>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</si>
  <si>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</si>
  <si>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</si>
  <si>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</si>
  <si>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</si>
  <si>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</si>
  <si>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</si>
  <si>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</si>
  <si>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</si>
  <si>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</si>
  <si>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</si>
  <si>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</si>
  <si>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</si>
  <si>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</si>
  <si>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</si>
  <si>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</si>
  <si>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</si>
  <si>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</si>
  <si>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</si>
  <si>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</si>
  <si>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</si>
  <si>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</si>
  <si>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</si>
  <si>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</si>
  <si>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</si>
  <si>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</si>
  <si>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</si>
  <si>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</si>
  <si>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</si>
  <si>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</si>
  <si>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</si>
  <si>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</si>
  <si>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</si>
  <si>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</si>
  <si>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</si>
  <si>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</si>
  <si>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</si>
  <si>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</si>
  <si>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</si>
  <si>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</si>
  <si>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</si>
  <si>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</si>
  <si>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</si>
  <si>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</si>
  <si>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</si>
  <si>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</si>
  <si>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</si>
  <si>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</si>
  <si>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</si>
  <si>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</si>
  <si>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</si>
  <si>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</si>
  <si>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</si>
  <si>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</si>
  <si>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</si>
  <si>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</si>
  <si>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</si>
  <si>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</si>
  <si>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</si>
  <si>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</si>
  <si>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</si>
  <si>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</si>
  <si>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</si>
  <si>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</si>
  <si>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</si>
  <si>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</si>
  <si>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</si>
  <si>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</si>
  <si>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</si>
  <si>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</si>
  <si>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</si>
  <si>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</si>
  <si>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</si>
  <si>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</si>
  <si>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</si>
  <si>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</si>
  <si>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</si>
  <si>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</si>
  <si>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</si>
  <si>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</si>
  <si>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</si>
  <si>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</si>
  <si>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</si>
  <si>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</si>
  <si>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</si>
  <si>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</si>
  <si>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</si>
  <si>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</si>
  <si>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</si>
  <si>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</si>
  <si>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</si>
  <si>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</si>
  <si>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</si>
  <si>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</si>
  <si>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</si>
  <si>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</si>
  <si>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</si>
  <si>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</si>
  <si>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</si>
  <si>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</si>
  <si>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</si>
  <si>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</si>
  <si>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</si>
  <si>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</si>
  <si>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</si>
  <si>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</si>
  <si>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</si>
  <si>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</si>
  <si>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</si>
  <si>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</si>
  <si>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</si>
  <si>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</si>
  <si>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</si>
  <si>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</si>
  <si>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</si>
  <si>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</si>
  <si>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</si>
  <si>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</si>
  <si>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</si>
  <si>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</si>
  <si>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</si>
  <si>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</si>
  <si>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</si>
  <si>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</si>
  <si>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</si>
  <si>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</si>
  <si>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</si>
  <si>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</si>
  <si>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</si>
  <si>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</si>
  <si>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</si>
  <si>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</si>
  <si>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</si>
  <si>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</si>
  <si>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</si>
  <si>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</si>
  <si>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</si>
  <si>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</si>
  <si>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</si>
  <si>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</si>
  <si>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</si>
  <si>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</si>
  <si>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</si>
  <si>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</si>
  <si>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</si>
  <si>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</si>
  <si>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</si>
  <si>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</si>
  <si>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</si>
  <si>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</si>
  <si>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</si>
  <si>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</si>
  <si>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</si>
  <si>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</si>
  <si>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</si>
  <si>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</si>
  <si>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</si>
  <si>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</si>
  <si>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</si>
  <si>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</si>
  <si>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</si>
  <si>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</si>
  <si>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</si>
  <si>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</si>
  <si>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</si>
  <si>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</si>
  <si>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</si>
  <si>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</si>
  <si>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</si>
  <si>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</si>
  <si>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</si>
  <si>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</si>
  <si>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</si>
  <si>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</si>
  <si>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</si>
  <si>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</si>
  <si>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</si>
  <si>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</si>
  <si>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</si>
  <si>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</si>
  <si>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</si>
  <si>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</si>
  <si>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</si>
  <si>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</si>
  <si>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</si>
  <si>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</si>
  <si>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</si>
  <si>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</si>
  <si>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</si>
  <si>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</si>
  <si>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</si>
  <si>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</si>
  <si>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</si>
  <si>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</si>
  <si>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</si>
  <si>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</si>
  <si>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</si>
  <si>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</si>
  <si>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</si>
  <si>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</si>
  <si>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</si>
  <si>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</si>
  <si>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</si>
  <si>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</si>
  <si>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</si>
  <si>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</si>
  <si>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</si>
  <si>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</si>
  <si>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</si>
  <si>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</si>
  <si>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</si>
  <si>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</si>
  <si>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</si>
  <si>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</si>
  <si>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</si>
  <si>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</si>
  <si>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</si>
  <si>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</si>
  <si>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</si>
  <si>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</si>
  <si>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</si>
  <si>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</si>
  <si>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</si>
  <si>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</si>
  <si>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</si>
  <si>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</si>
  <si>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</si>
  <si>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</si>
  <si>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</si>
  <si>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</si>
  <si>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</si>
  <si>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</si>
  <si>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</si>
  <si>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</si>
  <si>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</si>
  <si>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</si>
  <si>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</si>
  <si>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</si>
  <si>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</si>
  <si>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</si>
  <si>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</si>
  <si>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</si>
  <si>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</si>
  <si>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</si>
  <si>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</si>
  <si>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</si>
  <si>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</si>
  <si>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</si>
  <si>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</si>
  <si>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</si>
  <si>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</si>
  <si>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</si>
  <si>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</si>
  <si>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</si>
  <si>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</si>
  <si>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</si>
  <si>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</si>
  <si>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</si>
  <si>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</si>
  <si>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</si>
  <si>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</si>
  <si>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</si>
  <si>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</si>
  <si>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</si>
  <si>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</si>
  <si>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</si>
  <si>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</si>
  <si>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</si>
  <si>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</si>
  <si>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</si>
  <si>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</si>
  <si>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</si>
  <si>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</si>
  <si>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</si>
  <si>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</si>
  <si>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</si>
  <si>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</si>
  <si>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</si>
  <si>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</si>
  <si>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</si>
  <si>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</si>
  <si>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</si>
  <si>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</si>
  <si>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</si>
  <si>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</si>
  <si>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</si>
  <si>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</si>
  <si>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</si>
  <si>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</si>
  <si>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</si>
  <si>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</si>
  <si>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</si>
  <si>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</si>
  <si>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</si>
  <si>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</si>
  <si>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</si>
  <si>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</si>
  <si>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</si>
  <si>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</si>
  <si>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</si>
  <si>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</si>
  <si>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</si>
  <si>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</si>
  <si>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</si>
  <si>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</si>
  <si>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</si>
  <si>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</si>
  <si>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</si>
  <si>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</si>
  <si>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</si>
  <si>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</si>
  <si>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</si>
  <si>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</si>
  <si>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</si>
  <si>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</si>
  <si>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</si>
  <si>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</si>
  <si>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</si>
  <si>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</si>
  <si>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</si>
  <si>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</si>
  <si>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</si>
  <si>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</si>
  <si>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</si>
  <si>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</si>
  <si>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</si>
  <si>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</si>
  <si>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</si>
  <si>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</si>
  <si>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</si>
  <si>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</si>
  <si>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</si>
  <si>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</si>
  <si>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</si>
  <si>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</si>
  <si>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</si>
  <si>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</si>
  <si>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</si>
  <si>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</si>
  <si>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</si>
  <si>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</si>
  <si>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</si>
  <si>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</si>
  <si>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</si>
  <si>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</si>
  <si>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</si>
  <si>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</si>
  <si>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</si>
  <si>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</si>
  <si>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</si>
  <si>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</si>
  <si>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</si>
  <si>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</si>
  <si>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</si>
  <si>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</si>
  <si>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</si>
  <si>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</si>
  <si>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</si>
  <si>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</si>
  <si>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</si>
  <si>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</si>
  <si>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</si>
  <si>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</si>
  <si>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</si>
  <si>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</si>
  <si>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</si>
  <si>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</si>
  <si>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</si>
  <si>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</si>
  <si>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</si>
  <si>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</si>
  <si>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</si>
  <si>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</si>
  <si>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</si>
  <si>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</si>
  <si>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</si>
  <si>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</si>
  <si>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</si>
  <si>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</si>
  <si>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</si>
  <si>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</si>
  <si>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</si>
  <si>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</si>
  <si>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</si>
  <si>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</si>
  <si>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</si>
  <si>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</si>
  <si>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</si>
  <si>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</si>
  <si>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</si>
  <si>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</si>
  <si>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</si>
  <si>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</si>
  <si>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</si>
  <si>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</si>
  <si>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</si>
  <si>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</si>
  <si>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</si>
  <si>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</si>
  <si>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</si>
  <si>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</si>
  <si>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</si>
  <si>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</si>
  <si>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</si>
  <si>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</si>
  <si>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</si>
  <si>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</si>
  <si>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</si>
  <si>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</si>
  <si>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</si>
  <si>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</si>
  <si>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</si>
  <si>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</si>
  <si>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</si>
  <si>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</si>
  <si>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</si>
  <si>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</si>
  <si>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</si>
  <si>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</si>
  <si>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</si>
  <si>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</si>
  <si>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</si>
  <si>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</si>
  <si>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</si>
  <si>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</si>
  <si>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</si>
  <si>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</si>
  <si>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</si>
  <si>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</si>
  <si>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</si>
  <si>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</si>
  <si>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</si>
  <si>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</si>
  <si>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</si>
  <si>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</si>
  <si>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</si>
  <si>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</si>
  <si>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</si>
  <si>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</si>
  <si>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</si>
  <si>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</si>
  <si>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</si>
  <si>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</si>
  <si>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</si>
  <si>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</si>
  <si>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</si>
  <si>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</si>
  <si>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</si>
  <si>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</si>
  <si>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</si>
  <si>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</si>
  <si>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</si>
  <si>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</si>
  <si>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</si>
  <si>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</si>
  <si>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</si>
  <si>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</si>
  <si>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</si>
  <si>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</si>
  <si>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</si>
  <si>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</si>
  <si>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</si>
  <si>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</si>
  <si>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</si>
  <si>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</si>
  <si>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</si>
  <si>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</si>
  <si>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</si>
  <si>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</si>
  <si>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</si>
  <si>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</si>
  <si>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</si>
  <si>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</si>
  <si>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</si>
  <si>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</si>
  <si>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</si>
  <si>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</si>
  <si>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</si>
  <si>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</si>
  <si>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</si>
  <si>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</si>
  <si>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</si>
  <si>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</si>
  <si>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</si>
  <si>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</si>
  <si>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</si>
  <si>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</si>
  <si>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</si>
  <si>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</si>
  <si>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</si>
  <si>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</si>
  <si>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</si>
  <si>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</si>
  <si>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</si>
  <si>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</si>
  <si>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</si>
  <si>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</si>
  <si>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</si>
  <si>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</si>
  <si>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</si>
  <si>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</si>
  <si>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</si>
  <si>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</si>
  <si>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</si>
  <si>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</si>
  <si>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</si>
  <si>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</si>
  <si>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</si>
  <si>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</si>
  <si>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</si>
  <si>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</si>
  <si>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</si>
  <si>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</si>
  <si>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</si>
  <si>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</si>
  <si>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</si>
  <si>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</si>
  <si>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</si>
  <si>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</si>
  <si>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</si>
  <si>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</si>
  <si>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</si>
  <si>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</si>
  <si>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</si>
  <si>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</si>
  <si>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</si>
  <si>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</si>
  <si>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</si>
  <si>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</si>
  <si>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</si>
  <si>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</si>
  <si>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</si>
  <si>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</si>
  <si>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</si>
  <si>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</si>
  <si>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</si>
  <si>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</si>
  <si>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</si>
  <si>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</si>
  <si>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</si>
  <si>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</si>
  <si>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</si>
  <si>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</si>
  <si>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</si>
  <si>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</si>
  <si>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</si>
  <si>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</si>
  <si>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</si>
  <si>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</si>
  <si>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</si>
  <si>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</si>
  <si>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</si>
  <si>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</si>
  <si>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</si>
  <si>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</si>
  <si>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</si>
  <si>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</si>
  <si>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</si>
  <si>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</si>
  <si>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</si>
  <si>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</si>
  <si>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</si>
  <si>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</si>
  <si>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</si>
  <si>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</si>
  <si>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</si>
  <si>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</si>
  <si>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</si>
  <si>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</si>
  <si>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</si>
  <si>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</si>
  <si>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</si>
  <si>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</si>
  <si>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</si>
  <si>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</si>
  <si>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</si>
  <si>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</si>
  <si>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</si>
  <si>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</si>
  <si>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</si>
  <si>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</si>
  <si>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</si>
  <si>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</si>
  <si>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</si>
  <si>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</si>
  <si>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</si>
  <si>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</si>
  <si>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</si>
  <si>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</si>
  <si>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</si>
  <si>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</si>
  <si>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</si>
  <si>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</si>
  <si>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</si>
  <si>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</si>
  <si>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</si>
  <si>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</si>
  <si>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</si>
  <si>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</si>
  <si>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</si>
  <si>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</si>
  <si>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</si>
  <si>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</si>
  <si>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</si>
  <si>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</si>
  <si>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</si>
  <si>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</si>
  <si>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</si>
  <si>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</si>
  <si>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</si>
  <si>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</si>
  <si>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</si>
  <si>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</si>
  <si>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</si>
  <si>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</si>
  <si>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</si>
  <si>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</si>
  <si>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</si>
  <si>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</si>
  <si>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</si>
  <si>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</si>
  <si>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</si>
  <si>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</si>
  <si>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</si>
  <si>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</si>
  <si>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</si>
  <si>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</si>
  <si>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</si>
  <si>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</si>
  <si>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</si>
  <si>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</si>
  <si>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</si>
  <si>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</si>
  <si>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</si>
  <si>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</si>
  <si>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</si>
  <si>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</si>
  <si>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</si>
  <si>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</si>
  <si>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</si>
  <si>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</si>
  <si>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</si>
  <si>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</si>
  <si>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</si>
  <si>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</si>
  <si>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</si>
  <si>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</si>
  <si>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</si>
  <si>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</si>
  <si>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</si>
  <si>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</si>
  <si>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</si>
  <si>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</si>
  <si>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</si>
  <si>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</si>
  <si>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</si>
  <si>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</si>
  <si>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</si>
  <si>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</si>
  <si>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</si>
  <si>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</si>
  <si>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</si>
  <si>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</si>
  <si>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</si>
  <si>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</si>
  <si>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</si>
  <si>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</si>
  <si>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</si>
  <si>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</si>
  <si>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</si>
  <si>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</si>
  <si>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</si>
  <si>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</si>
  <si>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</si>
  <si>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</si>
  <si>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</si>
  <si>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</si>
  <si>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</si>
  <si>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</si>
  <si>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</si>
  <si>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</si>
  <si>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</si>
  <si>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</si>
  <si>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</si>
  <si>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</si>
  <si>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</si>
  <si>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</si>
  <si>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</si>
  <si>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</si>
  <si>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</si>
  <si>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</si>
  <si>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</si>
  <si>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</si>
  <si>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</si>
  <si>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</si>
  <si>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</si>
  <si>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</si>
  <si>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</si>
  <si>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</si>
  <si>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</si>
  <si>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</si>
  <si>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</si>
  <si>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</si>
  <si>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</si>
  <si>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</si>
  <si>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</si>
  <si>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</si>
  <si>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</si>
  <si>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</si>
  <si>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</si>
  <si>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</si>
  <si>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</si>
  <si>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</si>
  <si>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</si>
  <si>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</si>
  <si>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</si>
  <si>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</si>
  <si>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</si>
  <si>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</si>
  <si>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</si>
  <si>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</si>
  <si>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</si>
  <si>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</si>
  <si>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</si>
  <si>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</si>
  <si>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</si>
  <si>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</si>
  <si>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</si>
  <si>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</si>
  <si>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</si>
  <si>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</si>
  <si>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</si>
  <si>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</si>
  <si>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</si>
  <si>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</si>
  <si>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</si>
  <si>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</si>
  <si>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</si>
  <si>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</si>
  <si>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</si>
  <si>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</si>
  <si>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</si>
  <si>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</si>
  <si>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</si>
  <si>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</si>
  <si>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</si>
  <si>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</si>
  <si>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</si>
  <si>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</si>
  <si>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</si>
  <si>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</si>
  <si>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</si>
  <si>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</si>
  <si>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</si>
  <si>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</si>
  <si>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</si>
  <si>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</si>
  <si>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</si>
  <si>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</si>
  <si>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</si>
  <si>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</si>
  <si>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</si>
  <si>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</si>
  <si>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</si>
  <si>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</si>
  <si>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</si>
  <si>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</si>
  <si>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</si>
  <si>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</si>
  <si>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</si>
  <si>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</si>
  <si>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</si>
  <si>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</si>
  <si>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</si>
  <si>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</si>
  <si>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</si>
  <si>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</si>
  <si>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</si>
  <si>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</si>
  <si>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</si>
  <si>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</si>
  <si>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</si>
  <si>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</si>
  <si>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</si>
  <si>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</si>
  <si>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</si>
  <si>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</si>
  <si>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</si>
  <si>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</si>
  <si>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</si>
  <si>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</si>
  <si>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</si>
  <si>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</si>
  <si>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</si>
  <si>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</si>
  <si>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</si>
  <si>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</si>
  <si>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</si>
  <si>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</si>
  <si>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</si>
  <si>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</si>
  <si>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</si>
  <si>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</si>
  <si>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</si>
  <si>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</si>
  <si>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</si>
  <si>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</si>
  <si>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</si>
  <si>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</si>
  <si>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</si>
  <si>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</si>
  <si>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</si>
  <si>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</si>
  <si>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</si>
  <si>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</si>
  <si>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</si>
  <si>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</si>
  <si>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</si>
  <si>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</si>
  <si>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</si>
  <si>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</si>
  <si>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</si>
  <si>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</si>
  <si>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</si>
  <si>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</si>
  <si>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</si>
  <si>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</si>
  <si>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</si>
  <si>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</si>
  <si>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</si>
  <si>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</si>
  <si>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</si>
  <si>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</si>
  <si>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</si>
  <si>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</si>
  <si>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</si>
  <si>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</si>
  <si>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</si>
  <si>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</si>
  <si>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</si>
  <si>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</si>
  <si>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</si>
  <si>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</si>
  <si>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</si>
  <si>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</si>
  <si>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</si>
  <si>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</si>
  <si>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</si>
  <si>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</si>
  <si>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</si>
  <si>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</si>
  <si>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</si>
  <si>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</si>
  <si>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</si>
  <si>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</si>
  <si>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</si>
  <si>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</si>
  <si>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</si>
  <si>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</si>
  <si>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</si>
  <si>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</si>
  <si>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</si>
  <si>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</si>
  <si>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</si>
  <si>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</si>
  <si>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</si>
  <si>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</si>
  <si>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</si>
  <si>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</si>
  <si>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</si>
  <si>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</si>
  <si>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</si>
  <si>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</si>
  <si>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</si>
  <si>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</si>
  <si>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</si>
  <si>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</si>
  <si>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</si>
  <si>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</si>
  <si>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</si>
  <si>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</si>
  <si>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</si>
  <si>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</si>
  <si>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</si>
  <si>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</si>
  <si>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</si>
  <si>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</si>
  <si>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</si>
  <si>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</si>
  <si>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</si>
  <si>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</si>
  <si>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</si>
  <si>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</si>
  <si>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</si>
  <si>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</si>
  <si>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</si>
  <si>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</si>
  <si>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</si>
  <si>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</si>
  <si>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</si>
  <si>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</si>
  <si>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</si>
  <si>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</si>
  <si>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</si>
  <si>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</si>
  <si>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</si>
  <si>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</si>
  <si>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</si>
  <si>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</si>
  <si>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</si>
  <si>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</si>
  <si>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</si>
  <si>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</si>
  <si>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</si>
  <si>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</si>
  <si>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</si>
  <si>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</si>
  <si>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</si>
  <si>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</si>
  <si>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</si>
  <si>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</si>
  <si>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</si>
  <si>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</si>
  <si>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</si>
  <si>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</si>
  <si>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</si>
  <si>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</si>
  <si>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</si>
  <si>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</si>
  <si>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</si>
  <si>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</si>
  <si>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</si>
  <si>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</si>
  <si>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</si>
  <si>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</si>
  <si>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</si>
  <si>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</si>
  <si>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</si>
  <si>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</si>
  <si>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</si>
  <si>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</si>
  <si>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</si>
  <si>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</si>
  <si>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</si>
  <si>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</si>
  <si>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</si>
  <si>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</si>
  <si>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</si>
  <si>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</si>
  <si>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</si>
  <si>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</si>
  <si>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</si>
  <si>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</si>
  <si>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</si>
  <si>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</si>
  <si>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</si>
  <si>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</si>
  <si>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</si>
  <si>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</si>
  <si>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</si>
  <si>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</si>
  <si>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</si>
  <si>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</si>
  <si>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</si>
  <si>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</si>
  <si>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</si>
  <si>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</si>
  <si>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</si>
  <si>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</si>
  <si>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</si>
  <si>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</si>
  <si>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</si>
  <si>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</si>
  <si>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</si>
  <si>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</si>
  <si>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</si>
  <si>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</si>
  <si>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</si>
  <si>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</si>
  <si>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</si>
  <si>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</si>
  <si>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</si>
  <si>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</si>
  <si>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</si>
  <si>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</si>
  <si>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</si>
  <si>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</si>
  <si>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</si>
  <si>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</si>
  <si>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</si>
  <si>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</si>
  <si>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</si>
  <si>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</si>
  <si>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</si>
  <si>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</si>
  <si>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</si>
  <si>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</si>
  <si>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</si>
  <si>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</si>
  <si>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</si>
  <si>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</si>
  <si>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</si>
  <si>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</si>
  <si>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</si>
  <si>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</si>
  <si>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</si>
  <si>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</si>
  <si>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</si>
  <si>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</si>
  <si>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</si>
  <si>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</si>
  <si>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</si>
  <si>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</si>
  <si>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</si>
  <si>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</si>
  <si>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</si>
  <si>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</si>
  <si>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</si>
  <si>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</si>
  <si>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</si>
  <si>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</si>
  <si>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</si>
  <si>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</si>
  <si>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</si>
  <si>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</si>
  <si>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</si>
  <si>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</si>
  <si>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</si>
  <si>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</si>
  <si>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</si>
  <si>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</si>
  <si>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</si>
  <si>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</si>
  <si>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</si>
  <si>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</si>
  <si>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</si>
  <si>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</si>
  <si>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</si>
  <si>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</si>
  <si>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</si>
  <si>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</si>
  <si>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</si>
  <si>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</si>
  <si>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</si>
  <si>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</si>
  <si>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</si>
  <si>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</si>
  <si>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</si>
  <si>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</si>
  <si>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</si>
  <si>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</si>
  <si>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</si>
  <si>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</si>
  <si>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</si>
  <si>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</si>
  <si>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</si>
  <si>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</si>
  <si>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</si>
  <si>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</si>
  <si>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</si>
  <si>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</si>
  <si>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</si>
  <si>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</si>
  <si>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</si>
  <si>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</si>
  <si>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</si>
  <si>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</si>
  <si>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</si>
  <si>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</si>
  <si>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</si>
  <si>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</si>
  <si>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</si>
  <si>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</si>
  <si>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</si>
  <si>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</si>
  <si>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</si>
  <si>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</si>
  <si>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</si>
  <si>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</si>
  <si>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</si>
  <si>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</si>
  <si>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</si>
  <si>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</si>
  <si>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</si>
  <si>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</si>
  <si>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</si>
  <si>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</si>
  <si>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</si>
  <si>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</si>
  <si>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</si>
  <si>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</si>
  <si>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</si>
  <si>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</si>
  <si>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</si>
  <si>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</si>
  <si>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</si>
  <si>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</si>
  <si>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</si>
  <si>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</si>
  <si>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</si>
  <si>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</si>
  <si>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</si>
  <si>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</si>
  <si>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</si>
  <si>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</si>
  <si>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</si>
  <si>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</si>
  <si>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</si>
  <si>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</si>
  <si>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</si>
  <si>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</si>
  <si>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</si>
  <si>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</si>
  <si>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</si>
  <si>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</si>
  <si>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</si>
  <si>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</si>
  <si>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</si>
  <si>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</si>
  <si>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</si>
  <si>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</si>
  <si>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</si>
  <si>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</si>
  <si>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</si>
  <si>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</si>
  <si>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</si>
  <si>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</si>
  <si>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</si>
  <si>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</si>
  <si>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</si>
  <si>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</si>
  <si>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</si>
  <si>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</si>
  <si>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</si>
  <si>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</si>
  <si>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</si>
  <si>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</si>
  <si>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</si>
  <si>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</si>
  <si>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</si>
  <si>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</si>
  <si>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</si>
  <si>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</si>
  <si>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</si>
  <si>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</si>
  <si>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</si>
  <si>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</si>
  <si>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</si>
  <si>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</si>
  <si>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</si>
  <si>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</si>
  <si>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</si>
  <si>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</si>
  <si>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</si>
  <si>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</si>
  <si>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</si>
  <si>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</si>
  <si>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</si>
  <si>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</si>
  <si>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</si>
  <si>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</si>
  <si>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</si>
  <si>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</si>
  <si>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</si>
  <si>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</si>
  <si>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</si>
  <si>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</si>
  <si>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</si>
  <si>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</si>
  <si>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</si>
  <si>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</si>
  <si>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</si>
  <si>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</si>
  <si>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</si>
  <si>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</si>
  <si>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</si>
  <si>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</si>
  <si>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</si>
  <si>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</si>
  <si>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</si>
  <si>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</si>
  <si>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</si>
  <si>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</si>
  <si>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</si>
  <si>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</si>
  <si>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</si>
  <si>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</si>
  <si>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</si>
  <si>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</si>
  <si>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</si>
  <si>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</si>
  <si>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</si>
  <si>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</si>
  <si>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</si>
  <si>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</si>
  <si>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</si>
  <si>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</si>
  <si>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</si>
  <si>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</si>
  <si>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</si>
  <si>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</si>
  <si>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</si>
  <si>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</si>
  <si>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</si>
  <si>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</si>
  <si>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</si>
  <si>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</si>
  <si>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</si>
  <si>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</si>
  <si>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</si>
  <si>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</si>
  <si>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</si>
  <si>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</si>
  <si>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</si>
  <si>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</si>
  <si>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</si>
  <si>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</si>
  <si>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</si>
  <si>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</si>
  <si>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</si>
  <si>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</si>
  <si>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</si>
  <si>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</si>
  <si>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</si>
  <si>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</si>
  <si>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</si>
  <si>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</si>
  <si>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</si>
  <si>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</si>
  <si>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</si>
  <si>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</si>
  <si>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</si>
  <si>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</si>
  <si>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</si>
  <si>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</si>
  <si>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</si>
  <si>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</si>
  <si>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</si>
  <si>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</si>
  <si>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</si>
  <si>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</si>
  <si>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</si>
  <si>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</si>
  <si>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</si>
  <si>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</si>
  <si>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</si>
  <si>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</si>
  <si>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</si>
  <si>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</si>
  <si>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</si>
  <si>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</si>
  <si>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</si>
  <si>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</si>
  <si>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</si>
  <si>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</si>
  <si>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</si>
  <si>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</si>
  <si>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</si>
  <si>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</si>
  <si>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</si>
  <si>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</si>
  <si>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</si>
  <si>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</si>
  <si>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</si>
  <si>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</si>
  <si>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</si>
  <si>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</si>
  <si>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</si>
  <si>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</si>
  <si>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</si>
  <si>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</si>
  <si>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</si>
  <si>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</si>
  <si>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</si>
  <si>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</si>
  <si>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</si>
  <si>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</si>
  <si>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</si>
  <si>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</si>
  <si>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</si>
  <si>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</si>
  <si>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</si>
  <si>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</si>
  <si>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</si>
  <si>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</si>
  <si>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</si>
  <si>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</si>
  <si>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</si>
  <si>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</si>
  <si>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</si>
  <si>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</si>
  <si>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</si>
  <si>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</si>
  <si>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</si>
  <si>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</si>
  <si>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</si>
  <si>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</si>
  <si>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</si>
  <si>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</si>
  <si>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</si>
  <si>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</si>
  <si>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</si>
  <si>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</si>
  <si>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</si>
  <si>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</si>
  <si>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</si>
  <si>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</si>
  <si>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</si>
  <si>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</si>
  <si>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</si>
  <si>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</si>
  <si>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</si>
  <si>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</si>
  <si>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</si>
  <si>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</si>
  <si>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</si>
  <si>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</si>
  <si>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</si>
  <si>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</si>
  <si>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</si>
  <si>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</si>
  <si>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</si>
  <si>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</si>
  <si>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</si>
  <si>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</si>
  <si>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</si>
  <si>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</si>
  <si>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</si>
  <si>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</si>
  <si>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</si>
  <si>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</si>
  <si>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</si>
  <si>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</si>
  <si>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</si>
  <si>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</si>
  <si>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</si>
  <si>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</si>
  <si>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</si>
  <si>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</si>
  <si>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</si>
  <si>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</si>
  <si>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</si>
  <si>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</si>
  <si>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</si>
  <si>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</si>
  <si>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</si>
  <si>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</si>
  <si>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</si>
  <si>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</si>
  <si>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</si>
  <si>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</si>
  <si>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</si>
  <si>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</si>
  <si>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</si>
  <si>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</si>
  <si>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</si>
  <si>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</si>
  <si>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</si>
  <si>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</si>
  <si>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</si>
  <si>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</si>
  <si>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</si>
  <si>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</si>
  <si>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</si>
  <si>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</si>
  <si>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</si>
  <si>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</si>
  <si>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</si>
  <si>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</si>
  <si>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</si>
  <si>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</si>
  <si>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</si>
  <si>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</si>
  <si>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</si>
  <si>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</si>
  <si>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</si>
  <si>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</si>
  <si>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</si>
  <si>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</si>
  <si>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</si>
  <si>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</si>
  <si>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</si>
  <si>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</si>
  <si>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</si>
  <si>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</si>
  <si>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</si>
  <si>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</si>
  <si>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</si>
  <si>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</si>
  <si>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</si>
  <si>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</si>
  <si>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</si>
  <si>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</si>
  <si>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</si>
  <si>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</si>
  <si>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</si>
  <si>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</si>
  <si>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</si>
  <si>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</si>
  <si>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</si>
  <si>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</si>
  <si>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</si>
  <si>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</si>
  <si>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</si>
  <si>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</si>
  <si>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</si>
  <si>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</si>
  <si>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</si>
  <si>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</si>
  <si>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</si>
  <si>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</si>
  <si>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</si>
  <si>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</si>
  <si>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</si>
  <si>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</si>
  <si>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</si>
  <si>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</si>
  <si>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</si>
  <si>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</si>
  <si>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</si>
  <si>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</si>
  <si>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</si>
  <si>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</si>
  <si>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</si>
  <si>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</si>
  <si>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</si>
  <si>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</si>
  <si>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</si>
  <si>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</si>
  <si>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</si>
  <si>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</si>
  <si>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</si>
  <si>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</si>
  <si>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</si>
  <si>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</si>
  <si>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</si>
  <si>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</si>
  <si>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</si>
  <si>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</si>
  <si>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</si>
  <si>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</si>
  <si>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</si>
  <si>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</si>
  <si>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</si>
  <si>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</si>
  <si>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</si>
  <si>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</si>
  <si>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</si>
  <si>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</si>
  <si>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</si>
  <si>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</si>
  <si>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</si>
  <si>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</si>
  <si>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</si>
  <si>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</si>
  <si>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</si>
  <si>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</si>
  <si>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</si>
  <si>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</si>
  <si>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</si>
  <si>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</si>
  <si>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</si>
  <si>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</si>
  <si>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</si>
  <si>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</si>
  <si>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</si>
  <si>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</si>
  <si>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</si>
  <si>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</si>
  <si>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</si>
  <si>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</si>
  <si>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</si>
  <si>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</si>
  <si>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</si>
  <si>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</si>
  <si>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</si>
  <si>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</si>
  <si>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</si>
  <si>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</si>
  <si>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</si>
  <si>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</si>
  <si>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</si>
  <si>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</si>
  <si>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</si>
  <si>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</si>
  <si>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</si>
  <si>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</si>
  <si>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</si>
  <si>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</si>
  <si>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</si>
  <si>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</si>
  <si>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</si>
  <si>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</si>
  <si>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</si>
  <si>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</si>
  <si>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</si>
  <si>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</si>
  <si>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</si>
  <si>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</si>
  <si>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</si>
  <si>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</si>
  <si>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</si>
  <si>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</si>
  <si>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</si>
  <si>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</si>
  <si>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</si>
  <si>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</si>
  <si>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</si>
  <si>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</si>
  <si>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</si>
  <si>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</si>
  <si>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</si>
  <si>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</si>
  <si>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</si>
  <si>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</si>
  <si>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</si>
  <si>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</si>
  <si>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</si>
  <si>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</si>
  <si>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</si>
  <si>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</si>
  <si>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</si>
  <si>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</si>
  <si>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</si>
  <si>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</si>
  <si>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</si>
  <si>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</si>
  <si>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</si>
  <si>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</si>
  <si>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</si>
  <si>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</si>
  <si>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</si>
  <si>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</si>
  <si>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</si>
  <si>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</si>
  <si>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</si>
  <si>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</si>
  <si>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</si>
  <si>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</si>
  <si>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</si>
  <si>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</si>
  <si>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</si>
  <si>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</si>
  <si>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</si>
  <si>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</si>
  <si>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</si>
  <si>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</si>
  <si>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</si>
  <si>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</si>
  <si>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</si>
  <si>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</si>
  <si>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</si>
  <si>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</si>
  <si>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</si>
  <si>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</si>
  <si>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</si>
  <si>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</si>
  <si>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</si>
  <si>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</si>
  <si>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</si>
  <si>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</si>
  <si>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</si>
  <si>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</si>
  <si>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</si>
  <si>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</si>
  <si>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</si>
  <si>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</si>
  <si>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</si>
  <si>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</si>
  <si>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</si>
  <si>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</si>
  <si>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</si>
  <si>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</si>
  <si>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</si>
  <si>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</si>
  <si>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</si>
  <si>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</si>
  <si>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</si>
  <si>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</si>
  <si>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</si>
  <si>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</si>
  <si>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</si>
  <si>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</si>
  <si>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</si>
  <si>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</si>
  <si>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</si>
  <si>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</si>
  <si>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</si>
  <si>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</si>
  <si>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</si>
  <si>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</si>
  <si>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</si>
  <si>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</si>
  <si>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</si>
  <si>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</si>
  <si>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</si>
  <si>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</si>
  <si>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</si>
  <si>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</si>
  <si>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</si>
  <si>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</si>
  <si>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</si>
  <si>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</si>
  <si>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</si>
  <si>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</si>
  <si>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</si>
  <si>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</si>
  <si>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</si>
  <si>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</si>
  <si>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</si>
  <si>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</si>
  <si>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</si>
  <si>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</si>
  <si>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</si>
  <si>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</si>
  <si>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</si>
  <si>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</si>
  <si>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</si>
  <si>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</si>
  <si>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</si>
  <si>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</si>
  <si>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</si>
  <si>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</si>
  <si>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</si>
  <si>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</si>
  <si>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</si>
  <si>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</si>
  <si>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</si>
  <si>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</si>
  <si>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</si>
  <si>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</si>
  <si>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</si>
  <si>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</si>
  <si>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</si>
  <si>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</si>
  <si>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</si>
  <si>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</si>
  <si>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</si>
  <si>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</si>
  <si>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</si>
  <si>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</si>
  <si>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</si>
  <si>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</si>
  <si>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</si>
  <si>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</si>
  <si>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</si>
  <si>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</si>
  <si>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</si>
  <si>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</si>
  <si>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</si>
  <si>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</si>
  <si>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</si>
  <si>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</si>
  <si>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</si>
  <si>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</si>
  <si>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</si>
  <si>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</si>
  <si>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</si>
  <si>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</si>
  <si>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</si>
  <si>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</si>
  <si>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</si>
  <si>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</si>
  <si>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</si>
  <si>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</si>
  <si>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</si>
  <si>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</si>
  <si>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</si>
  <si>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</si>
  <si>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</si>
  <si>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</si>
  <si>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</si>
  <si>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</si>
  <si>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</si>
  <si>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</si>
  <si>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</si>
  <si>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</si>
  <si>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</si>
  <si>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</si>
  <si>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</si>
  <si>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</si>
  <si>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</si>
  <si>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</si>
  <si>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</si>
  <si>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</si>
  <si>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</si>
  <si>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</si>
  <si>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</si>
  <si>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</si>
  <si>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</si>
  <si>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</si>
  <si>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</si>
  <si>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</si>
  <si>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</si>
  <si>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</si>
  <si>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</si>
  <si>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</si>
  <si>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</si>
  <si>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</si>
  <si>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</si>
  <si>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</si>
  <si>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</si>
  <si>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</si>
  <si>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</si>
  <si>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</si>
  <si>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</si>
  <si>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</si>
  <si>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</si>
  <si>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</si>
  <si>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</si>
  <si>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</si>
  <si>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</si>
  <si>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</si>
  <si>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</si>
  <si>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</si>
  <si>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</si>
  <si>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</si>
  <si>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</si>
  <si>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</si>
  <si>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</si>
  <si>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</si>
  <si>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</si>
  <si>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</si>
  <si>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</si>
  <si>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</si>
  <si>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</si>
  <si>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</si>
  <si>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</si>
  <si>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</si>
  <si>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</si>
  <si>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</si>
  <si>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</si>
  <si>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</si>
  <si>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</si>
  <si>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</si>
  <si>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</si>
  <si>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</si>
  <si>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</si>
  <si>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</si>
  <si>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</si>
  <si>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</si>
  <si>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</si>
  <si>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</si>
  <si>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</si>
  <si>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</si>
  <si>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</si>
  <si>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</si>
  <si>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</si>
  <si>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</si>
  <si>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</si>
  <si>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</si>
  <si>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</si>
  <si>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</si>
  <si>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</si>
  <si>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</si>
  <si>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</si>
  <si>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</si>
  <si>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</si>
  <si>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</si>
  <si>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</si>
  <si>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</si>
  <si>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</si>
  <si>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</si>
  <si>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</si>
  <si>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</si>
  <si>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</si>
  <si>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</si>
  <si>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</si>
  <si>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</si>
  <si>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</si>
  <si>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</si>
  <si>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</si>
  <si>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</si>
  <si>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</si>
  <si>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</si>
  <si>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</si>
  <si>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</si>
  <si>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</si>
  <si>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</si>
  <si>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</si>
  <si>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</si>
  <si>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</si>
  <si>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</si>
  <si>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</si>
  <si>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</si>
  <si>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</si>
  <si>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</si>
  <si>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</si>
  <si>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</si>
  <si>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</si>
  <si>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</si>
  <si>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</si>
  <si>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</si>
  <si>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</si>
  <si>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</si>
  <si>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</si>
  <si>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</si>
  <si>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</si>
  <si>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</si>
  <si>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</si>
  <si>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</si>
  <si>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</si>
  <si>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</si>
  <si>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</si>
  <si>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</si>
  <si>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</si>
  <si>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</si>
  <si>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</si>
  <si>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</si>
  <si>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</si>
  <si>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</si>
  <si>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</si>
  <si>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</si>
  <si>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</si>
  <si>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</si>
  <si>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</si>
  <si>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</si>
  <si>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</si>
  <si>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</si>
  <si>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</si>
  <si>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</si>
  <si>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</si>
  <si>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</si>
  <si>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</si>
  <si>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</si>
  <si>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</si>
  <si>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</si>
  <si>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</si>
  <si>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</si>
  <si>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</si>
  <si>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</si>
  <si>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</si>
  <si>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</si>
  <si>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</si>
  <si>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</si>
  <si>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</si>
  <si>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</si>
  <si>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</si>
  <si>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</si>
  <si>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</si>
  <si>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</si>
  <si>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</si>
  <si>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</si>
  <si>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</si>
  <si>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</si>
  <si>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</si>
  <si>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</si>
  <si>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</si>
  <si>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</si>
  <si>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</si>
  <si>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</si>
  <si>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</si>
  <si>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</si>
  <si>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</si>
  <si>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</si>
  <si>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</si>
  <si>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</si>
  <si>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</si>
  <si>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</si>
  <si>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</si>
  <si>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</si>
  <si>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</si>
  <si>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</si>
  <si>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</si>
  <si>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</si>
  <si>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</si>
  <si>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</si>
  <si>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</si>
  <si>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</si>
  <si>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</si>
  <si>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</si>
  <si>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</si>
  <si>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</si>
  <si>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</si>
  <si>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</si>
  <si>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</si>
  <si>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</si>
  <si>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</si>
  <si>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</si>
  <si>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</si>
  <si>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</si>
  <si>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</si>
  <si>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</si>
  <si>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</si>
  <si>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</si>
  <si>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</si>
  <si>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</si>
  <si>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</si>
  <si>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</si>
  <si>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</si>
  <si>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</si>
  <si>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</si>
  <si>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</si>
  <si>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</si>
  <si>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</si>
  <si>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</si>
  <si>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</si>
  <si>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</si>
  <si>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</si>
  <si>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</si>
  <si>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</si>
  <si>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</si>
  <si>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</si>
  <si>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</si>
  <si>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</si>
  <si>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</si>
  <si>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</si>
  <si>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</si>
  <si>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</si>
  <si>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</si>
  <si>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</si>
  <si>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</si>
  <si>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</si>
  <si>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</si>
  <si>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</si>
  <si>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</si>
  <si>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</si>
  <si>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</si>
  <si>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</si>
  <si>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</si>
  <si>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</si>
  <si>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</si>
  <si>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</si>
  <si>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</si>
  <si>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</si>
  <si>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</si>
  <si>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</si>
  <si>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</si>
  <si>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</si>
  <si>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</si>
  <si>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</si>
  <si>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</si>
  <si>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</si>
  <si>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</si>
  <si>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</si>
  <si>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</si>
  <si>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</si>
  <si>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</si>
  <si>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</si>
  <si>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</si>
  <si>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</si>
  <si>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</si>
  <si>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</si>
  <si>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</si>
  <si>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</si>
  <si>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</si>
  <si>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</si>
  <si>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</si>
  <si>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</si>
  <si>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</si>
  <si>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</si>
  <si>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</si>
  <si>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</si>
  <si>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</si>
  <si>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</si>
  <si>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</si>
  <si>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</si>
  <si>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</si>
  <si>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</si>
  <si>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</si>
  <si>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</si>
  <si>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</si>
  <si>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</si>
  <si>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</si>
  <si>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</si>
  <si>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</si>
  <si>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</si>
  <si>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</si>
  <si>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</si>
  <si>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</si>
  <si>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</si>
  <si>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</si>
  <si>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</si>
  <si>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</si>
  <si>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</si>
  <si>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</si>
  <si>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</si>
  <si>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</si>
  <si>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</si>
  <si>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</si>
  <si>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</si>
  <si>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</si>
  <si>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</si>
  <si>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</si>
  <si>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</si>
  <si>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</si>
  <si>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</si>
  <si>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</si>
  <si>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</si>
  <si>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</si>
  <si>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</si>
  <si>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</si>
  <si>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</si>
  <si>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</si>
  <si>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</si>
  <si>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</si>
  <si>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</si>
  <si>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</si>
  <si>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</si>
  <si>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</si>
  <si>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</si>
  <si>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</si>
  <si>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</si>
  <si>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</si>
  <si>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</si>
  <si>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</si>
  <si>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</si>
  <si>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</si>
  <si>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</si>
  <si>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</si>
  <si>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</si>
  <si>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</si>
  <si>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</si>
  <si>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</si>
  <si>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</si>
  <si>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</si>
  <si>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</si>
  <si>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</si>
  <si>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</si>
  <si>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</si>
  <si>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</si>
  <si>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</si>
  <si>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</si>
  <si>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</si>
  <si>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</si>
  <si>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</si>
  <si>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</si>
  <si>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</si>
  <si>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</si>
  <si>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</si>
  <si>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</si>
  <si>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</si>
  <si>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</si>
  <si>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</si>
  <si>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</si>
  <si>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</si>
  <si>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</si>
  <si>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</si>
  <si>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</si>
  <si>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</si>
  <si>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</si>
  <si>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</si>
  <si>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</si>
  <si>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</si>
  <si>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</si>
  <si>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</si>
  <si>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</si>
  <si>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</si>
  <si>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</si>
  <si>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</si>
  <si>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</si>
  <si>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</si>
  <si>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</si>
  <si>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</si>
  <si>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</si>
  <si>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</si>
  <si>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</si>
  <si>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</si>
  <si>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</si>
  <si>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</si>
  <si>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</si>
  <si>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</si>
  <si>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</si>
  <si>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</si>
  <si>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</si>
  <si>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</si>
  <si>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</si>
  <si>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</si>
  <si>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</si>
  <si>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</si>
  <si>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</si>
  <si>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</si>
  <si>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</si>
  <si>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</si>
  <si>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</si>
  <si>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</si>
  <si>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</si>
  <si>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</si>
  <si>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</si>
  <si>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</si>
  <si>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</si>
  <si>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</si>
  <si>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</si>
  <si>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</si>
  <si>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</si>
  <si>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</si>
  <si>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</si>
  <si>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</si>
  <si>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</si>
  <si>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</si>
  <si>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</si>
  <si>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</si>
  <si>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</si>
  <si>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</si>
  <si>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</si>
  <si>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</si>
  <si>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</si>
  <si>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</si>
  <si>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</si>
  <si>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</si>
  <si>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</si>
  <si>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</si>
  <si>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</si>
  <si>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</si>
  <si>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</si>
  <si>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</si>
  <si>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</si>
  <si>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</si>
  <si>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</si>
  <si>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</si>
  <si>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</si>
  <si>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</si>
  <si>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</si>
  <si>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</si>
  <si>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</si>
  <si>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</si>
  <si>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</si>
  <si>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</si>
  <si>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</si>
  <si>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</si>
  <si>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</si>
  <si>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</si>
  <si>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</si>
  <si>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</si>
  <si>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</si>
  <si>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</si>
  <si>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</si>
  <si>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</si>
  <si>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</si>
  <si>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</si>
  <si>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</si>
  <si>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</si>
  <si>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</si>
  <si>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</si>
  <si>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</si>
  <si>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</si>
  <si>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</si>
  <si>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</si>
  <si>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</si>
  <si>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</si>
  <si>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</si>
  <si>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</si>
  <si>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</si>
  <si>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</si>
  <si>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</si>
  <si>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</si>
  <si>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</si>
  <si>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</si>
  <si>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</si>
  <si>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</si>
  <si>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</si>
  <si>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</si>
  <si>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</si>
  <si>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</si>
  <si>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</si>
  <si>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</si>
  <si>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</si>
  <si>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</si>
  <si>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</si>
  <si>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</si>
  <si>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</si>
  <si>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</si>
  <si>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</si>
  <si>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</si>
  <si>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</si>
  <si>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</si>
  <si>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</si>
  <si>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</si>
  <si>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</si>
  <si>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</si>
  <si>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</si>
  <si>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</si>
  <si>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</si>
  <si>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</si>
  <si>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</si>
  <si>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</si>
  <si>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</si>
  <si>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</si>
  <si>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</si>
  <si>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</si>
  <si>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</si>
  <si>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</si>
  <si>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</si>
  <si>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</si>
  <si>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</si>
  <si>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</si>
  <si>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</si>
  <si>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</si>
  <si>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</si>
  <si>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</si>
  <si>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</si>
  <si>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</si>
  <si>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</si>
  <si>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</si>
  <si>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</si>
  <si>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</si>
  <si>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</si>
  <si>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</si>
  <si>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</si>
  <si>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</si>
  <si>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</si>
  <si>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</si>
  <si>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</si>
  <si>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</si>
  <si>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</si>
  <si>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</si>
  <si>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</si>
  <si>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</si>
  <si>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</si>
  <si>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</si>
  <si>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</si>
  <si>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</si>
  <si>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</si>
  <si>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</si>
  <si>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</si>
  <si>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</si>
  <si>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</si>
  <si>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</si>
  <si>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</si>
  <si>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</si>
  <si>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</si>
  <si>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</si>
  <si>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</si>
  <si>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</si>
  <si>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</si>
  <si>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</si>
  <si>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</si>
  <si>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</si>
  <si>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</si>
  <si>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</si>
  <si>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</si>
  <si>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</si>
  <si>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</si>
  <si>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</si>
  <si>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</si>
  <si>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</si>
  <si>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</si>
  <si>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</si>
  <si>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</si>
  <si>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</si>
  <si>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</si>
  <si>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</si>
  <si>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</si>
  <si>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</si>
  <si>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</si>
  <si>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</si>
  <si>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</si>
  <si>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</si>
  <si>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</si>
  <si>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</si>
  <si>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</si>
  <si>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</si>
  <si>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</si>
  <si>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</si>
  <si>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</si>
  <si>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</si>
  <si>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</si>
  <si>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</si>
  <si>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</si>
  <si>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</si>
  <si>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</si>
  <si>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</si>
  <si>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</si>
  <si>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</si>
  <si>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</si>
  <si>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</si>
  <si>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</si>
  <si>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</si>
  <si>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</si>
  <si>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</si>
  <si>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</si>
  <si>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</si>
  <si>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</si>
  <si>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</si>
  <si>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</si>
  <si>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</si>
  <si>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</si>
  <si>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</si>
  <si>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</si>
  <si>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</si>
  <si>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</si>
  <si>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</si>
  <si>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</si>
  <si>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</si>
  <si>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</si>
  <si>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</si>
  <si>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</si>
  <si>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</si>
  <si>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</si>
  <si>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</si>
  <si>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</si>
  <si>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</si>
  <si>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</si>
  <si>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</si>
  <si>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</si>
  <si>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</si>
  <si>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</si>
  <si>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</si>
  <si>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</si>
  <si>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</si>
  <si>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</si>
  <si>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</si>
  <si>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</si>
  <si>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</si>
  <si>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</si>
  <si>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</si>
  <si>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</si>
  <si>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</si>
  <si>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</si>
  <si>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</si>
  <si>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</si>
  <si>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</si>
  <si>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</si>
  <si>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</si>
  <si>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</si>
  <si>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</si>
  <si>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</si>
  <si>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</si>
  <si>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</si>
  <si>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</si>
  <si>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</si>
  <si>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</si>
  <si>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</si>
  <si>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</si>
  <si>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</si>
  <si>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</si>
  <si>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</si>
  <si>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</si>
  <si>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</si>
  <si>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</si>
  <si>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</si>
  <si>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</si>
  <si>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</si>
  <si>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</si>
  <si>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</si>
  <si>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</si>
  <si>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</si>
  <si>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</si>
  <si>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</si>
  <si>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</si>
  <si>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</si>
  <si>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</si>
  <si>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</si>
  <si>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</si>
  <si>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</si>
  <si>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</si>
  <si>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</si>
  <si>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</si>
  <si>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</si>
  <si>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</si>
  <si>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</si>
  <si>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</si>
  <si>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</si>
  <si>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</si>
  <si>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</si>
  <si>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</si>
  <si>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</si>
  <si>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</si>
  <si>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</si>
  <si>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</si>
  <si>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</si>
  <si>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</si>
  <si>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</si>
  <si>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</si>
  <si>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</si>
  <si>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</si>
  <si>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</si>
  <si>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</si>
  <si>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</si>
  <si>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</si>
  <si>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</si>
  <si>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</si>
  <si>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</si>
  <si>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</si>
  <si>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</si>
  <si>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</si>
  <si>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</si>
  <si>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</si>
  <si>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</si>
  <si>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</si>
  <si>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</si>
  <si>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</si>
  <si>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</si>
  <si>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</si>
  <si>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</si>
  <si>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</si>
  <si>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</si>
  <si>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</si>
  <si>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</si>
  <si>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</si>
  <si>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</si>
  <si>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</si>
  <si>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</si>
  <si>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</si>
  <si>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</si>
  <si>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</si>
  <si>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</si>
  <si>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</si>
  <si>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</si>
  <si>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</si>
  <si>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</si>
  <si>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</si>
  <si>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</si>
  <si>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</si>
  <si>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</si>
  <si>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</si>
  <si>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</si>
  <si>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</si>
  <si>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</si>
  <si>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</si>
  <si>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</si>
  <si>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</si>
  <si>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</si>
  <si>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</si>
  <si>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</si>
  <si>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</si>
  <si>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</si>
  <si>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</si>
  <si>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</si>
  <si>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</si>
  <si>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</si>
  <si>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</si>
  <si>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</si>
  <si>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</si>
  <si>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</si>
  <si>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</si>
  <si>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</si>
  <si>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</si>
  <si>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</si>
  <si>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</si>
  <si>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</si>
  <si>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</si>
  <si>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</si>
  <si>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</si>
  <si>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</si>
  <si>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</si>
  <si>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</si>
  <si>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</si>
  <si>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</si>
  <si>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</si>
  <si>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</si>
  <si>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</si>
  <si>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</si>
  <si>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</si>
  <si>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</si>
  <si>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</si>
  <si>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</si>
  <si>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</si>
  <si>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</si>
  <si>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</si>
  <si>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</si>
  <si>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</si>
  <si>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</si>
  <si>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</si>
  <si>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</si>
  <si>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</si>
  <si>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</si>
  <si>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</si>
  <si>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</si>
  <si>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</si>
  <si>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</si>
  <si>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</si>
  <si>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</si>
  <si>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</si>
  <si>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</si>
  <si>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</si>
  <si>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</si>
  <si>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</si>
  <si>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</si>
  <si>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</si>
  <si>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</si>
  <si>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</si>
  <si>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</si>
  <si>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</si>
  <si>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</si>
  <si>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</si>
  <si>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</si>
  <si>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</si>
  <si>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</si>
  <si>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</si>
  <si>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</si>
  <si>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</si>
  <si>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</si>
  <si>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</si>
  <si>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</si>
  <si>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</si>
  <si>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</si>
  <si>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</si>
  <si>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</si>
  <si>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</si>
  <si>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</si>
  <si>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</si>
  <si>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</si>
  <si>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</si>
  <si>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</si>
  <si>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</si>
  <si>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</si>
  <si>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</si>
  <si>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</si>
  <si>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</si>
  <si>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</si>
  <si>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</si>
  <si>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</si>
  <si>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</si>
  <si>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</si>
  <si>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</si>
  <si>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</si>
  <si>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</si>
  <si>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</si>
  <si>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</si>
  <si>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</si>
  <si>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</si>
  <si>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</si>
  <si>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</si>
  <si>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</si>
  <si>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</si>
  <si>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</si>
  <si>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</si>
  <si>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</si>
  <si>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</si>
  <si>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</si>
  <si>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</si>
  <si>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</si>
  <si>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</si>
  <si>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</si>
  <si>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</si>
  <si>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</si>
  <si>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</si>
  <si>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</si>
  <si>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</si>
  <si>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</si>
  <si>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</si>
  <si>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</si>
  <si>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</si>
  <si>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</si>
  <si>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</si>
  <si>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</si>
  <si>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</si>
  <si>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</si>
  <si>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</si>
  <si>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</si>
  <si>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</si>
  <si>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</si>
  <si>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</si>
  <si>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</si>
  <si>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</si>
  <si>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</si>
  <si>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</si>
  <si>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</si>
  <si>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</si>
  <si>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</si>
  <si>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</si>
  <si>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</si>
  <si>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</si>
  <si>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</si>
  <si>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</si>
  <si>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</si>
  <si>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</si>
  <si>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</si>
  <si>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</si>
  <si>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</si>
  <si>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</si>
  <si>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</si>
  <si>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</si>
  <si>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</si>
  <si>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</si>
  <si>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</si>
  <si>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</si>
  <si>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</si>
  <si>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</si>
  <si>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</si>
  <si>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</si>
  <si>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</si>
  <si>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</si>
  <si>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</si>
  <si>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</si>
  <si>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</si>
  <si>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</si>
  <si>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</si>
  <si>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</si>
  <si>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</si>
  <si>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</si>
  <si>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</si>
  <si>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</si>
  <si>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</si>
  <si>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</si>
  <si>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</si>
  <si>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</si>
  <si>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</si>
  <si>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</si>
  <si>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</si>
  <si>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</si>
  <si>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</si>
  <si>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</si>
  <si>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</si>
  <si>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</si>
  <si>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</si>
  <si>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</si>
  <si>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</si>
  <si>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</si>
  <si>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</si>
  <si>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</si>
  <si>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</si>
  <si>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</si>
  <si>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</si>
  <si>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</si>
  <si>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</si>
  <si>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</si>
  <si>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</si>
  <si>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</si>
  <si>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</si>
  <si>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</si>
  <si>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</si>
  <si>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</si>
  <si>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</si>
  <si>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</si>
  <si>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</si>
  <si>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</si>
  <si>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</si>
  <si>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</si>
  <si>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</si>
  <si>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</si>
  <si>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</si>
  <si>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</si>
  <si>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</si>
  <si>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</si>
  <si>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</si>
  <si>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</si>
  <si>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</si>
  <si>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</si>
  <si>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</si>
  <si>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</si>
  <si>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</si>
  <si>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</si>
  <si>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</si>
  <si>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</si>
  <si>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</si>
  <si>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</si>
  <si>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</si>
  <si>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</si>
  <si>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</si>
  <si>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</si>
  <si>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</si>
  <si>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</si>
  <si>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</si>
  <si>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</si>
  <si>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</si>
  <si>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</si>
  <si>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</si>
  <si>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</si>
  <si>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</si>
  <si>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</si>
  <si>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</si>
  <si>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</si>
  <si>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</si>
  <si>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</si>
  <si>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</si>
  <si>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</si>
  <si>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</si>
  <si>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</si>
  <si>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</si>
  <si>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</si>
  <si>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</si>
  <si>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</si>
  <si>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</si>
  <si>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</si>
  <si>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</si>
  <si>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</si>
  <si>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</si>
  <si>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</si>
  <si>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</si>
  <si>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</si>
  <si>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</si>
  <si>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</si>
  <si>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</si>
  <si>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</si>
  <si>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</si>
  <si>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</si>
  <si>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</si>
  <si>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</si>
  <si>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</si>
  <si>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</si>
  <si>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</si>
  <si>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</si>
  <si>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</si>
  <si>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</si>
  <si>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</si>
  <si>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</si>
  <si>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</si>
  <si>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</si>
  <si>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</si>
  <si>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</si>
  <si>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</si>
  <si>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</si>
  <si>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</si>
  <si>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</si>
  <si>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</si>
  <si>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</si>
  <si>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</si>
  <si>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</si>
  <si>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</si>
  <si>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</si>
  <si>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</si>
  <si>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</si>
  <si>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</si>
  <si>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</si>
  <si>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</si>
  <si>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</si>
  <si>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</si>
  <si>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</si>
  <si>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</si>
  <si>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</si>
  <si>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</si>
  <si>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</si>
  <si>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</si>
  <si>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</si>
  <si>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</si>
  <si>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</si>
  <si>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</si>
  <si>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</si>
  <si>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</si>
  <si>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</si>
  <si>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</si>
  <si>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</si>
  <si>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</si>
  <si>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</si>
  <si>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</si>
  <si>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</si>
  <si>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</si>
  <si>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</si>
  <si>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</si>
  <si>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</si>
  <si>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</si>
  <si>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</si>
  <si>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</si>
  <si>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</si>
  <si>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</si>
  <si>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</si>
  <si>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</si>
  <si>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</si>
  <si>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</si>
  <si>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</si>
  <si>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</si>
  <si>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</si>
  <si>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</si>
  <si>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</si>
  <si>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</si>
  <si>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</si>
  <si>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</si>
  <si>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</si>
  <si>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</si>
  <si>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</si>
  <si>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</si>
  <si>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</si>
  <si>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</si>
  <si>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</si>
  <si>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</si>
  <si>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</si>
  <si>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</si>
  <si>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</si>
  <si>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</si>
  <si>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</si>
  <si>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</si>
  <si>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</si>
  <si>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</si>
  <si>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</si>
  <si>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</si>
  <si>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</si>
  <si>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</si>
  <si>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</si>
  <si>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</si>
  <si>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</si>
  <si>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</si>
  <si>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</si>
  <si>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</si>
  <si>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</si>
  <si>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</si>
  <si>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</si>
  <si>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</si>
  <si>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</si>
  <si>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</si>
  <si>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</si>
  <si>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</si>
  <si>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</si>
  <si>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</si>
  <si>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</si>
  <si>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</si>
  <si>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</si>
  <si>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</si>
  <si>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</si>
  <si>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</si>
  <si>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</si>
  <si>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</si>
  <si>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</si>
  <si>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</si>
  <si>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</si>
  <si>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</si>
  <si>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</si>
  <si>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</si>
  <si>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</si>
  <si>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</si>
  <si>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</si>
  <si>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</si>
  <si>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</si>
  <si>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</si>
  <si>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</si>
  <si>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</si>
  <si>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</si>
  <si>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</si>
  <si>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</si>
  <si>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</si>
  <si>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</si>
  <si>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</si>
  <si>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</si>
  <si>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</si>
  <si>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</si>
  <si>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</si>
  <si>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</si>
  <si>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</si>
  <si>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</si>
  <si>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</si>
  <si>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</si>
  <si>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</si>
  <si>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</si>
  <si>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</si>
  <si>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</si>
  <si>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</si>
  <si>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</si>
  <si>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</si>
  <si>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</si>
  <si>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</si>
  <si>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</si>
  <si>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</si>
  <si>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</si>
  <si>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</si>
  <si>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</si>
  <si>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</si>
  <si>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</si>
  <si>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</si>
  <si>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</si>
  <si>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</si>
  <si>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</si>
  <si>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</si>
  <si>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</si>
  <si>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</si>
  <si>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</si>
  <si>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</si>
  <si>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</si>
  <si>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</si>
  <si>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</si>
  <si>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</si>
  <si>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</si>
  <si>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</si>
  <si>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</si>
  <si>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</si>
  <si>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</si>
  <si>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</si>
  <si>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</si>
  <si>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</si>
  <si>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</si>
  <si>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</si>
  <si>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</si>
  <si>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</si>
  <si>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</si>
  <si>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</si>
  <si>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</si>
  <si>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</si>
  <si>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</si>
  <si>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</si>
  <si>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</si>
  <si>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</si>
  <si>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</si>
  <si>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</si>
  <si>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</si>
  <si>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</si>
  <si>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</si>
  <si>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</si>
  <si>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</si>
  <si>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</si>
  <si>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</si>
  <si>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</si>
  <si>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</si>
  <si>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</si>
  <si>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</si>
  <si>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</si>
  <si>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</si>
  <si>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</si>
  <si>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</si>
  <si>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</si>
  <si>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</si>
  <si>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</si>
  <si>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</si>
  <si>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</si>
  <si>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</si>
  <si>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</si>
  <si>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</si>
  <si>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</si>
  <si>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</si>
  <si>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</si>
  <si>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</si>
  <si>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</si>
  <si>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</si>
  <si>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</si>
  <si>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</si>
  <si>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</si>
  <si>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</si>
  <si>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</si>
  <si>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</si>
  <si>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</si>
  <si>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</si>
  <si>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</si>
  <si>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</si>
  <si>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</si>
  <si>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</si>
  <si>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</si>
  <si>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</si>
  <si>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</si>
  <si>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</si>
  <si>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</si>
  <si>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</si>
  <si>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</si>
  <si>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</si>
  <si>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</si>
  <si>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</si>
  <si>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</si>
  <si>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</si>
  <si>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</si>
  <si>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</si>
  <si>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</si>
  <si>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</si>
  <si>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</si>
  <si>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</si>
  <si>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</si>
  <si>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</si>
  <si>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</si>
  <si>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</si>
  <si>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</si>
  <si>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</si>
  <si>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</si>
  <si>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</si>
  <si>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</si>
  <si>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</si>
  <si>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</si>
  <si>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</si>
  <si>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</si>
  <si>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</si>
  <si>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</si>
  <si>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</si>
  <si>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</si>
  <si>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</si>
  <si>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</si>
  <si>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</si>
  <si>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</si>
  <si>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</si>
  <si>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</si>
  <si>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</si>
  <si>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</si>
  <si>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</si>
  <si>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</si>
  <si>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</si>
  <si>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</si>
  <si>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</si>
  <si>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</si>
  <si>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</si>
  <si>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</si>
  <si>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</si>
  <si>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</si>
  <si>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</si>
  <si>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</si>
  <si>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</si>
  <si>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</si>
  <si>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</si>
  <si>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</si>
  <si>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</si>
  <si>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</si>
  <si>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</si>
  <si>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</si>
  <si>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</si>
  <si>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</si>
  <si>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</si>
  <si>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</si>
  <si>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</si>
  <si>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</si>
  <si>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</si>
  <si>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</si>
  <si>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</si>
  <si>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</si>
  <si>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</si>
  <si>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</si>
  <si>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</si>
  <si>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</si>
  <si>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</si>
  <si>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</si>
  <si>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</si>
  <si>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</si>
  <si>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</si>
  <si>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</si>
  <si>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</si>
  <si>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</si>
  <si>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</si>
  <si>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</si>
  <si>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</si>
  <si>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</si>
  <si>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</si>
  <si>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</si>
  <si>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</si>
  <si>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</si>
  <si>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</si>
  <si>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</si>
  <si>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</si>
  <si>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</si>
  <si>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</si>
  <si>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</si>
  <si>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</si>
  <si>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</si>
  <si>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</si>
  <si>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</si>
  <si>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</si>
  <si>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</si>
  <si>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</si>
  <si>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</si>
  <si>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</si>
  <si>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</si>
  <si>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</si>
  <si>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</si>
  <si>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</si>
  <si>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</si>
  <si>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</si>
  <si>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</si>
  <si>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</si>
  <si>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</si>
  <si>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</si>
  <si>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</si>
  <si>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</si>
  <si>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</si>
  <si>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</si>
  <si>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</si>
  <si>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</si>
  <si>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</si>
  <si>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</si>
  <si>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</si>
  <si>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</si>
  <si>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</si>
  <si>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</si>
  <si>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</si>
  <si>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</si>
  <si>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</si>
  <si>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</si>
  <si>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</si>
  <si>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</si>
  <si>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</si>
  <si>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</si>
  <si>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</si>
  <si>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</si>
  <si>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</si>
  <si>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</si>
  <si>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</si>
  <si>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</si>
  <si>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</si>
  <si>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</si>
  <si>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</si>
  <si>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</si>
  <si>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</si>
  <si>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</si>
  <si>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</si>
  <si>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</si>
  <si>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</si>
  <si>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</si>
  <si>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</si>
  <si>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</si>
  <si>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</si>
  <si>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</si>
  <si>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</si>
  <si>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</si>
  <si>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</si>
  <si>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</si>
  <si>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</si>
  <si>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</si>
  <si>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</si>
  <si>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</si>
  <si>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</si>
  <si>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</si>
  <si>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</si>
  <si>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</si>
  <si>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</si>
  <si>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</si>
  <si>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</si>
  <si>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</si>
  <si>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</si>
  <si>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</si>
  <si>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</si>
  <si>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</si>
  <si>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</si>
  <si>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</si>
  <si>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</si>
  <si>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</si>
  <si>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</si>
  <si>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</si>
  <si>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</si>
  <si>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</si>
  <si>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</si>
  <si>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</si>
  <si>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</si>
  <si>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</si>
  <si>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</si>
  <si>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</si>
  <si>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</si>
  <si>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</si>
  <si>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</si>
  <si>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</si>
  <si>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</si>
  <si>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</si>
  <si>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</si>
  <si>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</si>
  <si>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</si>
  <si>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</si>
  <si>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</si>
  <si>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</si>
  <si>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</si>
  <si>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</si>
  <si>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</si>
  <si>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</si>
  <si>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</si>
  <si>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</si>
  <si>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</si>
  <si>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</si>
  <si>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</si>
  <si>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</si>
  <si>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</si>
  <si>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</si>
  <si>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</si>
  <si>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</si>
  <si>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</si>
  <si>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</si>
  <si>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</si>
  <si>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</si>
  <si>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</si>
  <si>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</si>
  <si>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</si>
  <si>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</si>
  <si>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</si>
  <si>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</si>
  <si>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</si>
  <si>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</si>
  <si>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</si>
  <si>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</si>
  <si>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</si>
  <si>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</si>
  <si>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</si>
  <si>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</si>
  <si>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</si>
  <si>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</si>
  <si>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</si>
  <si>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</si>
  <si>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</si>
  <si>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</si>
  <si>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</si>
  <si>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</si>
  <si>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</si>
  <si>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</si>
  <si>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</si>
  <si>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</si>
  <si>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</si>
  <si>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</si>
  <si>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</si>
  <si>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</si>
  <si>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</si>
  <si>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</si>
  <si>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</si>
  <si>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</si>
  <si>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</si>
  <si>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</si>
  <si>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</si>
  <si>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</si>
  <si>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</si>
  <si>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</si>
  <si>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</si>
  <si>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</si>
  <si>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</si>
  <si>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</si>
  <si>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</si>
  <si>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</si>
  <si>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</si>
  <si>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</si>
  <si>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</si>
  <si>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</si>
  <si>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</si>
  <si>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</si>
  <si>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</si>
  <si>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</si>
  <si>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</si>
  <si>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</si>
  <si>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</si>
  <si>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</si>
  <si>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</si>
  <si>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</si>
  <si>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</si>
  <si>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</si>
  <si>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</si>
  <si>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</si>
  <si>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</si>
  <si>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</si>
  <si>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</si>
  <si>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</si>
  <si>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</si>
  <si>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</si>
  <si>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</si>
  <si>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</si>
  <si>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</si>
  <si>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</si>
  <si>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</si>
  <si>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</si>
  <si>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</si>
  <si>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</si>
  <si>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</si>
  <si>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</si>
  <si>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</si>
  <si>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</si>
  <si>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</si>
  <si>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</si>
  <si>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</si>
  <si>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</si>
  <si>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</si>
  <si>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</si>
  <si>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</si>
  <si>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</si>
  <si>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</si>
  <si>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</si>
  <si>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</si>
  <si>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</si>
  <si>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</si>
  <si>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</si>
  <si>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</si>
  <si>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</si>
  <si>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</si>
  <si>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</si>
  <si>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</si>
  <si>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</si>
  <si>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</si>
  <si>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</si>
  <si>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</si>
  <si>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</si>
  <si>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</si>
  <si>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</si>
  <si>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</si>
  <si>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</si>
  <si>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</si>
  <si>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</si>
  <si>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</si>
  <si>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</si>
  <si>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</si>
  <si>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</si>
  <si>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</si>
  <si>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</si>
  <si>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</si>
  <si>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</si>
  <si>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</si>
  <si>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</si>
  <si>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</si>
  <si>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</si>
  <si>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</si>
  <si>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</si>
  <si>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</si>
  <si>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</si>
  <si>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</si>
  <si>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</si>
  <si>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</si>
  <si>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</si>
  <si>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</si>
  <si>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</si>
  <si>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</si>
  <si>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</si>
  <si>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</si>
  <si>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</si>
  <si>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</si>
  <si>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</si>
  <si>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</si>
  <si>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</si>
  <si>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</si>
  <si>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</si>
  <si>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</si>
  <si>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</si>
  <si>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</si>
  <si>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</si>
  <si>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</si>
  <si>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</si>
  <si>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</si>
  <si>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</si>
  <si>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</si>
  <si>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</si>
  <si>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</si>
  <si>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</si>
  <si>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</si>
  <si>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</si>
  <si>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</si>
  <si>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</si>
  <si>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</si>
  <si>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</si>
  <si>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</si>
  <si>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</si>
  <si>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</si>
  <si>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</si>
  <si>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</si>
  <si>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</si>
  <si>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</si>
  <si>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</si>
  <si>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</si>
  <si>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</si>
  <si>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</si>
  <si>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</si>
  <si>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</si>
  <si>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</si>
  <si>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</si>
  <si>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</si>
  <si>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</si>
  <si>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</si>
  <si>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</si>
  <si>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</si>
  <si>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</si>
  <si>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</si>
  <si>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</si>
  <si>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</si>
  <si>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</si>
  <si>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</si>
  <si>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</si>
  <si>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</si>
  <si>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</si>
  <si>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</si>
  <si>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</si>
  <si>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</si>
  <si>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</si>
  <si>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</si>
  <si>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</si>
  <si>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</si>
  <si>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</si>
  <si>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</si>
  <si>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</si>
  <si>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</si>
  <si>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</si>
  <si>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</si>
  <si>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</si>
  <si>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</si>
  <si>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</si>
  <si>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</si>
  <si>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</si>
  <si>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</si>
  <si>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</si>
  <si>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</si>
  <si>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</si>
  <si>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</si>
  <si>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</si>
  <si>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</si>
  <si>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</si>
  <si>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</si>
  <si>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</si>
  <si>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</si>
  <si>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</si>
  <si>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</si>
  <si>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</si>
  <si>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</si>
  <si>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</si>
  <si>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</si>
  <si>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</si>
  <si>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</si>
  <si>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</si>
  <si>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</si>
  <si>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</si>
  <si>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</si>
  <si>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</si>
  <si>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</si>
  <si>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</si>
  <si>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</si>
  <si>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</si>
  <si>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</si>
  <si>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</si>
  <si>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</si>
  <si>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</si>
  <si>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</si>
  <si>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</si>
  <si>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</si>
  <si>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</si>
  <si>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</si>
  <si>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</si>
  <si>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</si>
  <si>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</si>
  <si>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</si>
  <si>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</si>
  <si>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</si>
  <si>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</si>
  <si>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</si>
  <si>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</si>
  <si>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</si>
  <si>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</si>
  <si>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</si>
  <si>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</si>
  <si>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</si>
  <si>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</si>
  <si>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</si>
  <si>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</si>
  <si>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</si>
  <si>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</si>
  <si>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</si>
  <si>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</si>
  <si>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</si>
  <si>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</si>
  <si>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</si>
  <si>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</si>
  <si>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</si>
  <si>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</si>
  <si>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</si>
  <si>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</si>
  <si>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</si>
  <si>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</si>
  <si>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</si>
  <si>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</si>
  <si>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</si>
  <si>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</si>
  <si>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</si>
  <si>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</si>
  <si>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</si>
  <si>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</si>
  <si>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</si>
  <si>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</si>
  <si>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</si>
  <si>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</si>
  <si>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</si>
  <si>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</si>
  <si>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</si>
  <si>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</si>
  <si>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</si>
  <si>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</si>
  <si>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</si>
  <si>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</si>
  <si>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</si>
  <si>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</si>
  <si>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</si>
  <si>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</si>
  <si>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</si>
  <si>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</si>
  <si>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</si>
  <si>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</si>
  <si>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</si>
  <si>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</si>
  <si>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</si>
  <si>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</si>
  <si>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</si>
  <si>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</si>
  <si>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</si>
  <si>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</si>
  <si>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</si>
  <si>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</si>
  <si>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</si>
  <si>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</si>
  <si>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</si>
  <si>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</si>
  <si>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</si>
  <si>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</si>
  <si>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</si>
  <si>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</si>
  <si>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</si>
  <si>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</si>
  <si>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</si>
  <si>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</si>
  <si>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</si>
  <si>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</si>
  <si>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</si>
  <si>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</si>
  <si>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</si>
  <si>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</si>
  <si>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</si>
  <si>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</si>
  <si>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</si>
  <si>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</si>
  <si>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</si>
  <si>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</si>
  <si>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</si>
  <si>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</si>
  <si>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</si>
  <si>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</si>
  <si>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</si>
  <si>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</si>
  <si>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</si>
  <si>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</si>
  <si>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</si>
  <si>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</si>
  <si>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</si>
  <si>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</si>
  <si>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</si>
  <si>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</si>
  <si>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</si>
  <si>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</si>
  <si>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</si>
  <si>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</si>
  <si>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</si>
  <si>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</si>
  <si>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</si>
  <si>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</si>
  <si>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</si>
  <si>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</si>
  <si>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</si>
  <si>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</si>
  <si>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</si>
  <si>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</si>
  <si>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</si>
  <si>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</si>
  <si>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</si>
  <si>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</si>
  <si>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</si>
  <si>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</si>
  <si>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</si>
  <si>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</si>
  <si>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</si>
  <si>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</si>
  <si>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</si>
  <si>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</si>
  <si>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</si>
  <si>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</si>
  <si>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</si>
  <si>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</si>
  <si>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</si>
  <si>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</si>
  <si>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</si>
  <si>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</si>
  <si>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</si>
  <si>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</si>
  <si>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</si>
  <si>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</si>
  <si>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</si>
  <si>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</si>
  <si>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</si>
  <si>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</si>
  <si>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</si>
  <si>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</si>
  <si>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</si>
  <si>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</si>
  <si>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</si>
  <si>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</si>
  <si>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</si>
  <si>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</si>
  <si>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</si>
  <si>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</si>
  <si>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</si>
  <si>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</si>
  <si>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</si>
  <si>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</si>
  <si>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</si>
  <si>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</si>
  <si>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</si>
  <si>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</si>
  <si>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</si>
  <si>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</si>
  <si>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</si>
  <si>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</si>
  <si>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</si>
  <si>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</si>
  <si>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</si>
  <si>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</si>
  <si>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</si>
  <si>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</si>
  <si>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</si>
  <si>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</si>
  <si>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</si>
  <si>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</si>
  <si>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</si>
  <si>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</si>
  <si>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</si>
  <si>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</si>
  <si>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</si>
  <si>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</si>
  <si>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</si>
  <si>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</si>
  <si>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</si>
  <si>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</si>
  <si>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</si>
  <si>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</si>
  <si>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</si>
  <si>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</si>
  <si>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</si>
  <si>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</si>
  <si>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</si>
  <si>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</si>
  <si>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</si>
  <si>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</si>
  <si>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</si>
  <si>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</si>
  <si>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</si>
  <si>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</si>
  <si>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</si>
  <si>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</si>
  <si>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</si>
  <si>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</si>
  <si>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</si>
  <si>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</si>
  <si>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</si>
  <si>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</si>
  <si>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</si>
  <si>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</si>
  <si>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</si>
  <si>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</si>
  <si>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</si>
  <si>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</si>
  <si>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</si>
  <si>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</si>
  <si>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</si>
  <si>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</si>
  <si>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</si>
  <si>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</si>
  <si>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</si>
  <si>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</si>
  <si>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</si>
  <si>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</si>
  <si>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</si>
  <si>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</si>
  <si>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</si>
  <si>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</si>
  <si>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</si>
  <si>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</si>
  <si>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</si>
  <si>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</si>
  <si>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</si>
  <si>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</si>
  <si>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</si>
  <si>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</si>
  <si>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</si>
  <si>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</si>
  <si>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</si>
  <si>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</si>
  <si>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</si>
  <si>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</si>
  <si>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</si>
  <si>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</si>
  <si>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</si>
  <si>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</si>
  <si>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</si>
  <si>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</si>
  <si>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</si>
  <si>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</si>
  <si>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</si>
  <si>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</si>
  <si>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</si>
  <si>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</si>
  <si>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</si>
  <si>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</si>
  <si>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</si>
  <si>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</si>
  <si>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</si>
  <si>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</si>
  <si>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</si>
  <si>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</si>
  <si>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</si>
  <si>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</si>
  <si>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</si>
  <si>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</si>
  <si>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</si>
  <si>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</si>
  <si>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</si>
  <si>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</si>
  <si>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</si>
  <si>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</si>
  <si>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</si>
  <si>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</si>
  <si>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</si>
  <si>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</si>
  <si>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</si>
  <si>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</si>
  <si>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</si>
  <si>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</si>
  <si>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</si>
  <si>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</si>
  <si>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</si>
  <si>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</si>
  <si>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</si>
  <si>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</si>
  <si>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</si>
  <si>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</si>
  <si>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</si>
  <si>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</si>
  <si>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</si>
  <si>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</si>
  <si>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</si>
  <si>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</si>
  <si>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</si>
  <si>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</si>
  <si>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</si>
  <si>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</si>
  <si>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</si>
  <si>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</si>
  <si>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</si>
  <si>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</si>
  <si>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</si>
  <si>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</si>
  <si>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</si>
  <si>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</si>
  <si>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</si>
  <si>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</si>
  <si>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</si>
  <si>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</si>
  <si>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</si>
  <si>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</si>
  <si>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</si>
  <si>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</si>
  <si>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</si>
  <si>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</si>
  <si>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</si>
  <si>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</si>
  <si>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</si>
  <si>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</si>
  <si>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</si>
  <si>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</si>
  <si>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</si>
  <si>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</si>
  <si>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</si>
  <si>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</si>
  <si>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</si>
  <si>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</si>
  <si>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</si>
  <si>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</si>
  <si>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</si>
  <si>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</si>
  <si>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</si>
  <si>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</si>
  <si>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</si>
  <si>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</si>
  <si>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</si>
  <si>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</si>
  <si>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</si>
  <si>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</si>
  <si>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</si>
  <si>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</si>
  <si>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</si>
  <si>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</si>
  <si>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</si>
  <si>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</si>
  <si>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</si>
  <si>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</si>
  <si>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</si>
  <si>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</si>
  <si>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</si>
  <si>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</si>
  <si>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</si>
  <si>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</si>
  <si>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</si>
  <si>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</si>
  <si>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</si>
  <si>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</si>
  <si>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</si>
  <si>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</si>
  <si>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</si>
  <si>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</si>
  <si>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</si>
  <si>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</si>
  <si>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</si>
  <si>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</si>
  <si>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</si>
  <si>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</si>
  <si>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</si>
  <si>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</si>
  <si>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</si>
  <si>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</si>
  <si>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</si>
  <si>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</si>
  <si>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</si>
  <si>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</si>
  <si>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</si>
  <si>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</si>
  <si>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</si>
  <si>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</si>
  <si>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</si>
  <si>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</si>
  <si>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</si>
  <si>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</si>
  <si>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</si>
  <si>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</si>
  <si>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</si>
  <si>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</si>
  <si>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</si>
  <si>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</si>
  <si>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</si>
  <si>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</si>
  <si>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</si>
  <si>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</si>
  <si>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</si>
  <si>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</si>
  <si>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</si>
  <si>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</si>
  <si>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</si>
  <si>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</si>
  <si>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</si>
  <si>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</si>
  <si>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</si>
  <si>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</si>
  <si>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</si>
  <si>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</si>
  <si>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</si>
  <si>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</si>
  <si>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</si>
  <si>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</si>
  <si>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</si>
  <si>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</si>
  <si>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</si>
  <si>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</si>
  <si>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</si>
  <si>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</si>
  <si>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</si>
  <si>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</si>
  <si>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</si>
  <si>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</si>
  <si>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</si>
  <si>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</si>
  <si>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</si>
  <si>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</si>
  <si>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</si>
  <si>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</si>
  <si>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</si>
  <si>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</si>
  <si>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</si>
  <si>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</si>
  <si>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</si>
  <si>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</si>
  <si>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</si>
  <si>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</si>
  <si>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</si>
  <si>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</si>
  <si>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</si>
  <si>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</si>
  <si>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</si>
  <si>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</si>
  <si>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</si>
  <si>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</si>
  <si>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</si>
  <si>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</si>
  <si>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</si>
  <si>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</si>
  <si>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</si>
  <si>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</si>
  <si>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</si>
  <si>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</si>
  <si>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</si>
  <si>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</si>
  <si>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</si>
  <si>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</si>
  <si>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</si>
  <si>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</si>
  <si>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</si>
  <si>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</si>
  <si>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</si>
  <si>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</si>
  <si>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</si>
  <si>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</si>
  <si>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</si>
  <si>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</si>
  <si>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</si>
  <si>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</si>
  <si>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</si>
  <si>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</si>
  <si>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</si>
  <si>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</si>
  <si>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</si>
  <si>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</si>
  <si>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</si>
  <si>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</si>
  <si>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</si>
  <si>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</si>
  <si>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</si>
  <si>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</si>
  <si>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</si>
  <si>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</si>
  <si>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</si>
  <si>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</si>
  <si>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</si>
  <si>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</si>
  <si>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</si>
  <si>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</si>
  <si>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</si>
  <si>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</si>
  <si>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</si>
  <si>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</si>
  <si>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</si>
  <si>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</si>
  <si>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</si>
  <si>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</si>
  <si>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</si>
  <si>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</si>
  <si>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</si>
  <si>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</si>
  <si>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</si>
  <si>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</si>
  <si>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</si>
  <si>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</si>
  <si>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</si>
  <si>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</si>
  <si>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</si>
  <si>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</si>
  <si>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</si>
  <si>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</si>
  <si>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</si>
  <si>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</si>
  <si>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</si>
  <si>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</si>
  <si>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</si>
  <si>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</si>
  <si>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</si>
  <si>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</si>
  <si>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</si>
  <si>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</si>
  <si>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</si>
  <si>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</si>
  <si>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</si>
  <si>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</si>
  <si>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</si>
  <si>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</si>
  <si>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</si>
  <si>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</si>
  <si>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</si>
  <si>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</si>
  <si>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</si>
  <si>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</si>
  <si>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</si>
  <si>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</si>
  <si>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</si>
  <si>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</si>
  <si>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</si>
  <si>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</si>
  <si>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</si>
  <si>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</si>
  <si>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</si>
  <si>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</si>
  <si>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</si>
  <si>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</si>
  <si>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</si>
  <si>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</si>
  <si>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</si>
  <si>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</si>
  <si>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</si>
  <si>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</si>
  <si>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</si>
  <si>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</si>
  <si>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</si>
  <si>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</si>
  <si>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</si>
  <si>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</si>
  <si>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</si>
  <si>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</si>
  <si>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</si>
  <si>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</si>
  <si>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</si>
  <si>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</si>
  <si>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</si>
  <si>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</si>
  <si>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</si>
  <si>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</si>
  <si>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</si>
  <si>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</si>
  <si>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</si>
  <si>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</si>
  <si>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</si>
  <si>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</si>
  <si>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</si>
  <si>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</si>
  <si>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</si>
  <si>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</si>
  <si>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</si>
  <si>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</si>
  <si>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</si>
  <si>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</si>
  <si>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</si>
  <si>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</si>
  <si>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</si>
  <si>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</si>
  <si>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</si>
  <si>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</si>
  <si>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</si>
  <si>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</si>
  <si>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</si>
  <si>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</si>
  <si>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</si>
  <si>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</si>
  <si>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</si>
  <si>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</si>
  <si>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</si>
  <si>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</si>
  <si>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</si>
  <si>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</si>
  <si>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</si>
  <si>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</si>
  <si>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</si>
  <si>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</si>
  <si>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</si>
  <si>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</si>
  <si>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</si>
  <si>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</si>
  <si>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</si>
  <si>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</si>
  <si>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</si>
  <si>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</si>
  <si>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</si>
  <si>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</si>
  <si>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</si>
  <si>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</si>
  <si>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</si>
  <si>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</si>
  <si>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</si>
  <si>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</si>
  <si>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</si>
  <si>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</si>
  <si>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</si>
  <si>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</si>
  <si>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</si>
  <si>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</si>
  <si>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</si>
  <si>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</si>
  <si>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</si>
  <si>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</si>
  <si>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</si>
  <si>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</si>
  <si>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</si>
  <si>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</si>
  <si>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</si>
  <si>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</si>
  <si>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</si>
  <si>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</si>
  <si>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</si>
  <si>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</si>
  <si>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</si>
  <si>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</si>
  <si>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</si>
  <si>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</si>
  <si>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</si>
  <si>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</si>
  <si>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</si>
  <si>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</si>
  <si>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</si>
  <si>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</si>
  <si>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</si>
  <si>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</si>
  <si>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</si>
  <si>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</si>
  <si>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</si>
  <si>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</si>
  <si>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</si>
  <si>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</si>
  <si>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</si>
  <si>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</si>
  <si>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</si>
  <si>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</si>
  <si>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</si>
  <si>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</si>
  <si>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</si>
  <si>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</si>
  <si>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</si>
  <si>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</si>
  <si>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</si>
  <si>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</si>
  <si>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</si>
  <si>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</si>
  <si>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</si>
  <si>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</si>
  <si>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</si>
  <si>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</si>
  <si>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</si>
  <si>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</si>
  <si>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</si>
  <si>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</si>
  <si>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</si>
  <si>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</si>
  <si>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</si>
  <si>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</si>
  <si>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</si>
  <si>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</si>
  <si>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</si>
  <si>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</si>
  <si>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</si>
  <si>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</si>
  <si>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</si>
  <si>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</si>
  <si>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</si>
  <si>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</si>
  <si>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</si>
  <si>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</si>
  <si>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</si>
  <si>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</si>
  <si>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</si>
  <si>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</si>
  <si>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</si>
  <si>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</si>
  <si>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</si>
  <si>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</si>
  <si>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</si>
  <si>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</si>
  <si>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</si>
  <si>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</si>
  <si>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</si>
  <si>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</si>
  <si>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</si>
  <si>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</si>
  <si>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</si>
  <si>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</si>
  <si>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</si>
  <si>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</si>
  <si>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</si>
  <si>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</si>
  <si>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</si>
  <si>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</si>
  <si>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</si>
  <si>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</si>
  <si>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</si>
  <si>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</si>
  <si>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</si>
  <si>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</si>
  <si>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</si>
  <si>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</si>
  <si>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</si>
  <si>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</si>
  <si>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</si>
  <si>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</si>
  <si>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</si>
  <si>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</si>
  <si>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</si>
  <si>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</si>
  <si>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</si>
  <si>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</si>
  <si>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</si>
  <si>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</si>
  <si>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</si>
  <si>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</si>
  <si>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</si>
  <si>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</si>
  <si>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</si>
  <si>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</si>
  <si>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</si>
  <si>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</si>
  <si>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</si>
  <si>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</si>
  <si>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</si>
  <si>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</si>
  <si>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</si>
  <si>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</si>
  <si>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</si>
  <si>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</si>
  <si>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</si>
  <si>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</si>
  <si>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</si>
  <si>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</si>
  <si>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</si>
  <si>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</si>
  <si>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</si>
  <si>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</si>
  <si>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</si>
  <si>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</si>
  <si>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</si>
  <si>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</si>
  <si>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</si>
  <si>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</si>
  <si>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</si>
  <si>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</si>
  <si>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</si>
  <si>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</si>
  <si>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</si>
  <si>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</si>
  <si>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</si>
  <si>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</si>
  <si>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</si>
  <si>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</si>
  <si>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</si>
  <si>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</si>
  <si>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</si>
  <si>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</si>
  <si>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</si>
  <si>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</si>
  <si>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</si>
  <si>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</si>
  <si>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</si>
  <si>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</si>
  <si>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</si>
  <si>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</si>
  <si>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</si>
  <si>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</si>
  <si>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</si>
  <si>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</si>
  <si>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</si>
  <si>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</si>
  <si>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</si>
  <si>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</si>
  <si>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</si>
  <si>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</si>
  <si>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</si>
  <si>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</si>
  <si>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</si>
  <si>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</si>
  <si>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</si>
  <si>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</si>
  <si>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</si>
  <si>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</si>
  <si>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</si>
  <si>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</si>
  <si>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</si>
  <si>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</si>
  <si>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</si>
  <si>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</si>
  <si>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</si>
  <si>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</si>
  <si>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</si>
  <si>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</si>
  <si>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</si>
  <si>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</si>
  <si>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</si>
  <si>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</si>
  <si>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</si>
  <si>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</si>
  <si>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</si>
  <si>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</si>
  <si>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</si>
  <si>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</si>
  <si>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</si>
  <si>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</si>
  <si>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</si>
  <si>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</si>
  <si>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</si>
  <si>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</si>
  <si>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</si>
  <si>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</si>
  <si>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</si>
  <si>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</si>
  <si>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</si>
  <si>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</si>
  <si>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</si>
  <si>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</si>
  <si>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</si>
  <si>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</si>
  <si>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</si>
  <si>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</si>
  <si>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</si>
  <si>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</si>
  <si>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</si>
  <si>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</si>
  <si>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</si>
  <si>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</si>
  <si>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</si>
  <si>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</si>
  <si>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</si>
  <si>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</si>
  <si>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</si>
  <si>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</si>
  <si>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</si>
  <si>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</si>
  <si>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</si>
  <si>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</si>
  <si>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</si>
  <si>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</si>
  <si>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</si>
  <si>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</si>
  <si>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</si>
  <si>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</si>
  <si>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</si>
  <si>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</si>
  <si>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</si>
  <si>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</si>
  <si>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</si>
  <si>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</si>
  <si>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</si>
  <si>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</si>
  <si>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</si>
  <si>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</si>
  <si>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</si>
  <si>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</si>
  <si>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</si>
  <si>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</si>
  <si>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</si>
  <si>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</si>
  <si>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</si>
  <si>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</si>
  <si>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</si>
  <si>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</si>
  <si>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</si>
  <si>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</si>
  <si>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</si>
  <si>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</si>
  <si>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</si>
  <si>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</si>
  <si>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</si>
  <si>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</si>
  <si>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</si>
  <si>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</si>
  <si>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</si>
  <si>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</si>
  <si>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</si>
  <si>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</si>
  <si>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</si>
  <si>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</si>
  <si>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</si>
  <si>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</si>
  <si>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</si>
  <si>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</si>
  <si>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</si>
  <si>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</si>
  <si>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</si>
  <si>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</si>
  <si>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</si>
  <si>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</si>
  <si>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</si>
  <si>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</si>
  <si>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</si>
  <si>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</si>
  <si>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</si>
  <si>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</si>
  <si>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</si>
  <si>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</si>
  <si>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</si>
  <si>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</si>
  <si>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</si>
  <si>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</si>
  <si>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</si>
  <si>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</si>
  <si>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</si>
  <si>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</si>
  <si>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</si>
  <si>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</si>
  <si>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</si>
  <si>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</si>
  <si>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</si>
  <si>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</si>
  <si>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</si>
  <si>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</si>
  <si>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</si>
  <si>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</si>
  <si>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</si>
  <si>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</si>
  <si>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</si>
  <si>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</si>
  <si>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</si>
  <si>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</si>
  <si>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</si>
  <si>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</si>
  <si>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</si>
  <si>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</si>
  <si>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</si>
  <si>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</si>
  <si>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</si>
  <si>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</si>
  <si>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</si>
  <si>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</si>
  <si>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</si>
  <si>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</si>
  <si>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</si>
  <si>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</si>
  <si>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</si>
  <si>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</si>
  <si>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</si>
  <si>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</si>
  <si>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</si>
  <si>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</si>
  <si>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</si>
  <si>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</si>
  <si>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</si>
  <si>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</si>
  <si>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</si>
  <si>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</si>
  <si>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</si>
  <si>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</si>
  <si>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</si>
  <si>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</si>
  <si>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</si>
  <si>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</si>
  <si>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</si>
  <si>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</si>
  <si>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</si>
  <si>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</si>
  <si>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</si>
  <si>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</si>
  <si>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</si>
  <si>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</si>
  <si>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</si>
  <si>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</si>
  <si>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</si>
  <si>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</si>
  <si>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</si>
  <si>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</si>
  <si>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</si>
  <si>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</si>
  <si>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</si>
  <si>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</si>
  <si>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</si>
  <si>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</si>
  <si>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</si>
  <si>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</si>
  <si>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</si>
  <si>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</si>
  <si>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</si>
  <si>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</si>
  <si>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</si>
  <si>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</si>
  <si>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</si>
  <si>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</si>
  <si>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</si>
  <si>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</si>
  <si>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</si>
  <si>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</si>
  <si>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</si>
  <si>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</si>
  <si>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</si>
  <si>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</si>
  <si>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</si>
  <si>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</si>
  <si>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</si>
  <si>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</si>
  <si>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</si>
  <si>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</si>
  <si>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</si>
  <si>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</si>
  <si>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</si>
  <si>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</si>
  <si>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</si>
  <si>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</si>
  <si>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</si>
  <si>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</si>
  <si>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</si>
  <si>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</si>
  <si>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</si>
  <si>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</si>
  <si>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</si>
  <si>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</si>
  <si>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</si>
  <si>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</si>
  <si>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</si>
  <si>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</si>
  <si>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</si>
  <si>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</si>
  <si>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</si>
  <si>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</si>
  <si>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</si>
  <si>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</si>
  <si>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</si>
  <si>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</si>
  <si>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</si>
  <si>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</si>
  <si>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</si>
  <si>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</si>
  <si>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</si>
  <si>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</si>
  <si>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</si>
  <si>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</si>
  <si>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</si>
  <si>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</si>
  <si>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</si>
  <si>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</si>
  <si>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</si>
  <si>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</si>
  <si>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</si>
  <si>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</si>
  <si>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</si>
  <si>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</si>
  <si>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</si>
  <si>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</si>
  <si>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</si>
  <si>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</si>
  <si>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</si>
  <si>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</si>
  <si>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</si>
  <si>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</si>
  <si>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</si>
  <si>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</si>
  <si>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</si>
  <si>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</si>
  <si>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</si>
  <si>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</si>
  <si>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</si>
  <si>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</si>
  <si>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</si>
  <si>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</si>
  <si>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</si>
  <si>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</si>
  <si>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</si>
  <si>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</si>
  <si>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</si>
  <si>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</si>
  <si>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</si>
  <si>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</si>
  <si>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</si>
  <si>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</si>
  <si>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</si>
  <si>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</si>
  <si>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</si>
  <si>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</si>
  <si>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</si>
  <si>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</si>
  <si>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</si>
  <si>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</si>
  <si>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</si>
  <si>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</si>
  <si>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</si>
  <si>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</si>
  <si>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</si>
  <si>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</si>
  <si>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</si>
  <si>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</si>
  <si>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</si>
  <si>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</si>
  <si>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</si>
  <si>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</si>
  <si>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</si>
  <si>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</si>
  <si>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</si>
  <si>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</si>
  <si>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</si>
  <si>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</si>
  <si>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</si>
  <si>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</si>
  <si>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</si>
  <si>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</si>
  <si>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</si>
  <si>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</si>
  <si>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</si>
  <si>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</si>
  <si>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</si>
  <si>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</si>
  <si>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</si>
  <si>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</si>
  <si>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</si>
  <si>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</si>
  <si>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</si>
  <si>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</si>
  <si>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</si>
  <si>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</si>
  <si>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</si>
  <si>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</si>
  <si>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</si>
  <si>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</si>
  <si>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</si>
  <si>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</si>
  <si>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</si>
  <si>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</si>
  <si>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</si>
  <si>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</si>
  <si>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</si>
  <si>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</si>
  <si>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</si>
  <si>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</si>
  <si>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</si>
  <si>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</si>
  <si>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</si>
  <si>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</si>
  <si>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</si>
  <si>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</si>
  <si>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</si>
  <si>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</si>
  <si>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</si>
  <si>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</si>
  <si>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</si>
  <si>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</si>
  <si>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</si>
  <si>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</si>
  <si>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</si>
  <si>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</si>
  <si>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</si>
  <si>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</si>
  <si>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</si>
  <si>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</si>
  <si>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</si>
  <si>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</si>
  <si>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</si>
  <si>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</si>
  <si>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</si>
  <si>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</si>
  <si>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</si>
  <si>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</si>
  <si>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</si>
  <si>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</si>
  <si>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</si>
  <si>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</si>
  <si>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</si>
  <si>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</si>
  <si>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</si>
  <si>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</si>
  <si>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</si>
  <si>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</si>
  <si>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</si>
  <si>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</si>
  <si>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</si>
  <si>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</si>
  <si>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</si>
  <si>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</si>
  <si>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</si>
  <si>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</si>
  <si>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</si>
  <si>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</si>
  <si>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</si>
  <si>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</si>
  <si>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</si>
  <si>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</si>
  <si>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</si>
  <si>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</si>
  <si>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</si>
  <si>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</si>
  <si>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</si>
  <si>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</si>
  <si>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</si>
  <si>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</si>
  <si>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</si>
  <si>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</si>
  <si>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</si>
  <si>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</si>
  <si>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</si>
  <si>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</si>
  <si>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</si>
  <si>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</si>
  <si>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</si>
  <si>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</si>
  <si>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</si>
  <si>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</si>
  <si>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</si>
  <si>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</si>
  <si>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</si>
  <si>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</si>
  <si>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</si>
  <si>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</si>
  <si>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</si>
  <si>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</si>
  <si>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</si>
  <si>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</si>
  <si>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</si>
  <si>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</si>
  <si>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</si>
  <si>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</si>
  <si>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</si>
  <si>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</si>
  <si>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</si>
  <si>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</si>
  <si>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</si>
  <si>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</si>
  <si>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</si>
  <si>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</si>
  <si>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</si>
  <si>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</si>
  <si>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</si>
  <si>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</si>
  <si>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</si>
  <si>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</si>
  <si>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</si>
  <si>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</si>
  <si>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</si>
  <si>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</si>
  <si>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</si>
  <si>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</si>
  <si>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</si>
  <si>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</si>
  <si>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</si>
  <si>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</si>
  <si>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</si>
  <si>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</si>
  <si>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</si>
  <si>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</si>
  <si>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</si>
  <si>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</si>
  <si>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</si>
  <si>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</si>
  <si>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</si>
  <si>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</si>
  <si>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</si>
  <si>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</si>
  <si>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</si>
  <si>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</si>
  <si>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</si>
  <si>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</si>
  <si>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</si>
  <si>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</si>
  <si>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</si>
  <si>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</si>
  <si>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</si>
  <si>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</si>
  <si>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</si>
  <si>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</si>
  <si>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</si>
  <si>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</si>
  <si>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</si>
  <si>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</si>
  <si>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</si>
  <si>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</si>
  <si>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</si>
  <si>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</si>
  <si>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</si>
  <si>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</si>
  <si>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</si>
  <si>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</si>
  <si>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</si>
  <si>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</si>
  <si>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</si>
  <si>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</si>
  <si>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</si>
  <si>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</si>
  <si>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</si>
  <si>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</si>
  <si>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</si>
  <si>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</si>
  <si>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</si>
  <si>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</si>
  <si>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</si>
  <si>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</si>
  <si>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</si>
  <si>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</si>
  <si>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</si>
  <si>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</si>
  <si>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</si>
  <si>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</si>
  <si>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</si>
  <si>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</si>
  <si>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</si>
  <si>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</si>
  <si>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</si>
  <si>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</si>
  <si>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</si>
  <si>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</si>
  <si>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</si>
  <si>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</si>
  <si>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</si>
  <si>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</si>
  <si>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</si>
  <si>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</si>
  <si>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</si>
  <si>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</si>
  <si>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</si>
  <si>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</si>
  <si>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</si>
  <si>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</si>
  <si>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</si>
  <si>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</si>
  <si>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</si>
  <si>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</si>
  <si>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</si>
  <si>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</si>
  <si>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</si>
  <si>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</si>
  <si>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</si>
  <si>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</si>
  <si>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</si>
  <si>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</si>
  <si>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</si>
  <si>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</si>
  <si>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</si>
  <si>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</si>
  <si>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</si>
  <si>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</si>
  <si>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</si>
  <si>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</si>
  <si>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</si>
  <si>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</si>
  <si>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</si>
  <si>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</si>
  <si>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</si>
  <si>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</si>
  <si>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</si>
  <si>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</si>
  <si>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</si>
  <si>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</si>
  <si>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</si>
  <si>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</si>
  <si>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</si>
  <si>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</si>
  <si>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</si>
  <si>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</si>
  <si>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</si>
  <si>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</si>
  <si>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</si>
  <si>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</si>
  <si>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</si>
  <si>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</si>
  <si>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</si>
  <si>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</si>
  <si>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</si>
  <si>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</si>
  <si>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</si>
  <si>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</si>
  <si>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</si>
  <si>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</si>
  <si>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</si>
  <si>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</si>
  <si>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</si>
  <si>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</si>
  <si>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</si>
  <si>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</si>
  <si>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</si>
  <si>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</si>
  <si>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</si>
  <si>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</si>
  <si>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</si>
  <si>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</si>
  <si>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</si>
  <si>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</si>
  <si>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</si>
  <si>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</si>
  <si>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</si>
  <si>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</si>
  <si>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</si>
  <si>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</si>
  <si>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</si>
  <si>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</si>
  <si>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</si>
  <si>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</si>
  <si>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</si>
  <si>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</si>
  <si>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</si>
  <si>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</si>
  <si>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</si>
  <si>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</si>
  <si>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</si>
  <si>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</si>
  <si>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</si>
  <si>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</si>
  <si>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</si>
  <si>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</si>
  <si>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</si>
  <si>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</si>
  <si>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</si>
  <si>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</si>
  <si>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</si>
  <si>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</si>
  <si>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</si>
  <si>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</si>
  <si>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</si>
  <si>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</si>
  <si>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</si>
  <si>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</si>
  <si>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</si>
  <si>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</si>
  <si>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</si>
  <si>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</si>
  <si>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</si>
  <si>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</si>
  <si>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</si>
  <si>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</si>
  <si>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</si>
  <si>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</si>
  <si>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</si>
  <si>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</si>
  <si>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</si>
  <si>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</si>
  <si>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</si>
  <si>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</si>
  <si>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</si>
  <si>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</si>
  <si>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</si>
  <si>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</si>
  <si>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</si>
  <si>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</si>
  <si>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</si>
  <si>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</si>
  <si>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</si>
  <si>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</si>
  <si>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</si>
  <si>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</si>
  <si>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</si>
  <si>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</si>
  <si>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</si>
  <si>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</si>
  <si>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</si>
  <si>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</si>
  <si>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</si>
  <si>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</si>
  <si>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</si>
  <si>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</si>
  <si>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</si>
  <si>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</si>
  <si>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</si>
  <si>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</si>
  <si>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</si>
  <si>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</si>
  <si>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</si>
  <si>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</si>
  <si>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</si>
  <si>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</si>
  <si>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</si>
  <si>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</si>
  <si>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</si>
  <si>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</si>
  <si>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</si>
  <si>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</si>
  <si>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</si>
  <si>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</si>
  <si>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</si>
  <si>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</si>
  <si>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</si>
  <si>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</si>
  <si>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</si>
  <si>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</si>
  <si>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</si>
  <si>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</si>
  <si>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</si>
  <si>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</si>
  <si>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</si>
  <si>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</si>
  <si>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</si>
  <si>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</si>
  <si>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</si>
  <si>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</si>
  <si>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</si>
  <si>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</si>
  <si>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</si>
  <si>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</si>
  <si>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</si>
  <si>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</si>
  <si>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</si>
  <si>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</si>
  <si>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</si>
  <si>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</si>
  <si>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</si>
  <si>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</si>
  <si>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</si>
  <si>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</si>
  <si>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</si>
  <si>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</si>
  <si>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</si>
  <si>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</si>
  <si>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</si>
  <si>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</si>
  <si>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</si>
  <si>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</si>
  <si>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</si>
  <si>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</si>
  <si>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</si>
  <si>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</si>
  <si>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</si>
  <si>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</si>
  <si>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</si>
  <si>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</si>
  <si>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</si>
  <si>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</si>
  <si>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</si>
  <si>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</si>
  <si>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</si>
  <si>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</si>
  <si>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</si>
  <si>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</si>
  <si>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</si>
  <si>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</si>
  <si>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</si>
  <si>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</si>
  <si>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</si>
  <si>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</si>
  <si>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</si>
  <si>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</si>
  <si>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</si>
  <si>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</si>
  <si>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</si>
  <si>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</si>
  <si>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</si>
  <si>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</si>
  <si>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</si>
  <si>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</si>
  <si>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</si>
  <si>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</si>
  <si>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</si>
  <si>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</si>
  <si>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</si>
  <si>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</si>
  <si>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</si>
  <si>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</si>
  <si>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</si>
  <si>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</si>
  <si>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</si>
  <si>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</si>
  <si>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</si>
  <si>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</si>
  <si>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</si>
  <si>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</si>
  <si>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</si>
  <si>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</si>
  <si>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</si>
  <si>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</si>
  <si>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</si>
  <si>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</si>
  <si>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</si>
  <si>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</si>
  <si>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</si>
  <si>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</si>
  <si>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</si>
  <si>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</si>
  <si>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</si>
  <si>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</si>
  <si>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</si>
  <si>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</si>
  <si>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</si>
  <si>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</si>
  <si>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</si>
  <si>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</si>
  <si>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</si>
  <si>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</si>
  <si>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</si>
  <si>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</si>
  <si>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</si>
  <si>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</si>
  <si>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</si>
  <si>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</si>
  <si>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</si>
  <si>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</si>
  <si>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</si>
  <si>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</si>
  <si>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</si>
  <si>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</si>
  <si>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</si>
  <si>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</si>
  <si>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</si>
  <si>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</si>
  <si>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</si>
  <si>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</si>
  <si>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</si>
  <si>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</si>
  <si>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</si>
  <si>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</si>
  <si>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</si>
  <si>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</si>
  <si>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</si>
  <si>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</si>
  <si>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</si>
  <si>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</si>
  <si>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</si>
  <si>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</si>
  <si>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</si>
  <si>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</si>
  <si>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</si>
  <si>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</si>
  <si>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</si>
  <si>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</si>
  <si>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</si>
  <si>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</si>
  <si>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</si>
  <si>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</si>
  <si>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</si>
  <si>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</si>
  <si>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</si>
  <si>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</si>
  <si>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</si>
  <si>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</si>
  <si>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</si>
  <si>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</si>
  <si>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</si>
  <si>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</si>
  <si>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</si>
  <si>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</si>
  <si>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</si>
  <si>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</si>
  <si>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</si>
  <si>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</si>
  <si>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</si>
  <si>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</si>
  <si>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</si>
  <si>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</si>
  <si>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</si>
  <si>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</si>
  <si>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</si>
  <si>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</si>
  <si>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</si>
  <si>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</si>
  <si>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</si>
  <si>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</si>
  <si>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</si>
  <si>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</si>
  <si>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</si>
  <si>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</si>
  <si>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</si>
  <si>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</si>
  <si>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</si>
  <si>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</si>
  <si>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</si>
  <si>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</si>
  <si>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</si>
  <si>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</si>
  <si>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</si>
  <si>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</si>
  <si>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</si>
  <si>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</si>
  <si>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</si>
  <si>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</si>
  <si>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</si>
  <si>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</si>
  <si>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</si>
  <si>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</si>
  <si>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</si>
  <si>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</si>
  <si>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</si>
  <si>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</si>
  <si>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</si>
  <si>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</si>
  <si>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</si>
  <si>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</si>
  <si>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</si>
  <si>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</si>
  <si>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</si>
  <si>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</si>
  <si>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</si>
  <si>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</si>
  <si>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</si>
  <si>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</si>
  <si>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</si>
  <si>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</si>
  <si>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</si>
  <si>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</si>
  <si>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</si>
  <si>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</si>
  <si>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</si>
  <si>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</si>
  <si>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</si>
  <si>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</si>
  <si>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</si>
  <si>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</si>
  <si>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</si>
  <si>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</si>
  <si>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</si>
  <si>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</si>
  <si>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</si>
  <si>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</si>
  <si>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</si>
  <si>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</si>
  <si>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</si>
  <si>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</si>
  <si>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</si>
  <si>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</si>
  <si>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</si>
  <si>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</si>
  <si>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</si>
  <si>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</si>
  <si>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</si>
  <si>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</si>
  <si>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</si>
  <si>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</si>
  <si>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</si>
  <si>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</si>
  <si>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</si>
  <si>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</si>
  <si>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</si>
  <si>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</si>
  <si>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</si>
  <si>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</si>
  <si>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</si>
  <si>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</si>
  <si>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</si>
  <si>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</si>
  <si>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</si>
  <si>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</si>
  <si>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</si>
  <si>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</si>
  <si>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</si>
  <si>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</si>
  <si>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</si>
  <si>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</si>
  <si>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</si>
  <si>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</si>
  <si>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</si>
  <si>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</si>
  <si>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</si>
  <si>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</si>
  <si>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</si>
  <si>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</si>
  <si>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</si>
  <si>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</si>
  <si>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</si>
  <si>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</si>
  <si>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</si>
  <si>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</si>
  <si>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</si>
  <si>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</si>
  <si>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</si>
  <si>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</si>
  <si>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</si>
  <si>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</si>
  <si>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</si>
  <si>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</si>
  <si>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</si>
  <si>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</si>
  <si>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</si>
  <si>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</si>
  <si>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</si>
  <si>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</si>
  <si>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</si>
  <si>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</si>
  <si>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</si>
  <si>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</si>
  <si>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</si>
  <si>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</si>
  <si>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</si>
  <si>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</si>
  <si>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</si>
  <si>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</si>
  <si>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</si>
  <si>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</si>
  <si>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</si>
  <si>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</si>
  <si>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</si>
  <si>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</si>
  <si>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</si>
  <si>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</si>
  <si>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</si>
  <si>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</si>
  <si>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</si>
  <si>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</si>
  <si>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</si>
  <si>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</si>
  <si>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</si>
  <si>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</si>
  <si>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</si>
  <si>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</si>
  <si>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</si>
  <si>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</si>
  <si>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</si>
  <si>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</si>
  <si>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</si>
  <si>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</si>
  <si>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</si>
  <si>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</si>
  <si>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</si>
  <si>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</si>
  <si>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</si>
  <si>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</si>
  <si>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</si>
  <si>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</si>
  <si>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</si>
  <si>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</si>
  <si>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</si>
  <si>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</si>
  <si>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</si>
  <si>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</si>
  <si>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</si>
  <si>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</si>
  <si>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</si>
  <si>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</si>
  <si>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</si>
  <si>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</si>
  <si>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</si>
  <si>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</si>
  <si>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</si>
  <si>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</si>
  <si>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</si>
  <si>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</si>
  <si>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</si>
  <si>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</si>
  <si>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</si>
  <si>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</si>
  <si>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</si>
  <si>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</si>
  <si>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</si>
  <si>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</si>
  <si>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</si>
  <si>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</si>
  <si>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</si>
  <si>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</si>
  <si>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</si>
  <si>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</si>
  <si>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</si>
  <si>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</si>
  <si>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</si>
  <si>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</si>
  <si>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</si>
  <si>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</si>
  <si>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</si>
  <si>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</si>
  <si>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</si>
  <si>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</si>
  <si>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</si>
  <si>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</si>
  <si>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</si>
  <si>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</si>
  <si>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</si>
  <si>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</si>
  <si>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</si>
  <si>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</si>
  <si>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</si>
  <si>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</si>
  <si>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</si>
  <si>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</si>
  <si>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</si>
  <si>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</si>
  <si>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</si>
  <si>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</si>
  <si>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</si>
  <si>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</si>
  <si>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</si>
  <si>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</si>
  <si>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</si>
  <si>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</si>
  <si>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</si>
  <si>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</si>
  <si>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</si>
  <si>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</si>
  <si>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</si>
  <si>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</si>
  <si>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</si>
  <si>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</si>
  <si>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</si>
  <si>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</si>
  <si>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</si>
  <si>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</si>
  <si>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</si>
  <si>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</si>
  <si>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</si>
  <si>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</si>
  <si>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</si>
  <si>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</si>
  <si>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</si>
  <si>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</si>
  <si>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</si>
  <si>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</si>
  <si>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</si>
  <si>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</si>
  <si>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</si>
  <si>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</si>
  <si>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</si>
  <si>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</si>
  <si>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</si>
  <si>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</si>
  <si>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</si>
  <si>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</si>
  <si>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</si>
  <si>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</si>
  <si>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</si>
  <si>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</si>
  <si>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</si>
  <si>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</si>
  <si>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</si>
  <si>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</si>
  <si>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</si>
  <si>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</si>
  <si>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</si>
  <si>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</si>
  <si>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</si>
  <si>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</si>
  <si>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</si>
  <si>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</si>
  <si>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</si>
  <si>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</si>
  <si>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</si>
  <si>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</si>
  <si>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</si>
  <si>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</si>
  <si>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</si>
  <si>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</si>
  <si>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</si>
  <si>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</si>
  <si>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</si>
  <si>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</si>
  <si>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</si>
  <si>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</si>
  <si>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</si>
  <si>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</si>
  <si>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</si>
  <si>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</si>
  <si>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</si>
  <si>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</si>
  <si>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</si>
  <si>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</si>
  <si>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</si>
  <si>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</si>
  <si>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</si>
  <si>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</si>
  <si>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</si>
  <si>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</si>
  <si>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</si>
  <si>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</si>
  <si>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</si>
  <si>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</si>
  <si>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</si>
  <si>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</si>
  <si>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</si>
  <si>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</si>
  <si>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</si>
  <si>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</si>
  <si>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</si>
  <si>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</si>
  <si>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</si>
  <si>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</si>
  <si>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</si>
  <si>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</si>
  <si>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</si>
  <si>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</si>
  <si>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</si>
  <si>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</si>
  <si>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</si>
  <si>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</si>
  <si>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</si>
  <si>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</si>
  <si>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</si>
  <si>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</si>
  <si>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</si>
  <si>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</si>
  <si>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</si>
  <si>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</si>
  <si>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</si>
  <si>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</si>
  <si>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</si>
  <si>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</si>
  <si>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</si>
  <si>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</si>
  <si>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</si>
  <si>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</si>
  <si>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</si>
  <si>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</si>
  <si>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</si>
  <si>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</si>
  <si>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</si>
  <si>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</si>
  <si>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</si>
  <si>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</si>
  <si>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</si>
  <si>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</si>
  <si>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</si>
  <si>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</si>
  <si>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</si>
  <si>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</si>
  <si>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</si>
  <si>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</si>
  <si>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</si>
  <si>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</si>
  <si>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</si>
  <si>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</si>
  <si>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</si>
  <si>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</si>
  <si>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</si>
  <si>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</si>
  <si>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</si>
  <si>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</si>
  <si>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</si>
  <si>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</si>
  <si>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</si>
  <si>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</si>
  <si>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</si>
  <si>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</si>
  <si>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</si>
  <si>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</si>
  <si>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</si>
  <si>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</si>
  <si>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</si>
  <si>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</si>
  <si>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</si>
  <si>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</si>
  <si>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</si>
  <si>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</si>
  <si>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</si>
  <si>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</si>
  <si>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</si>
  <si>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</si>
  <si>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</si>
  <si>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</si>
  <si>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</si>
  <si>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</si>
  <si>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</si>
  <si>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</si>
  <si>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</si>
  <si>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</si>
  <si>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</si>
  <si>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</si>
  <si>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</si>
  <si>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</si>
  <si>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</si>
  <si>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</si>
  <si>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</si>
  <si>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</si>
  <si>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</si>
  <si>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</si>
  <si>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</si>
  <si>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</si>
  <si>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</si>
  <si>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</si>
  <si>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</si>
  <si>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</si>
  <si>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</si>
  <si>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</si>
  <si>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</si>
  <si>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</si>
  <si>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</si>
  <si>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</si>
  <si>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</si>
  <si>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</si>
  <si>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</si>
  <si>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</si>
  <si>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</si>
  <si>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</si>
  <si>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</si>
  <si>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</si>
  <si>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</si>
  <si>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</si>
  <si>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</si>
  <si>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</si>
  <si>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</si>
  <si>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</si>
  <si>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</si>
  <si>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</si>
  <si>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</si>
  <si>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</si>
  <si>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</si>
  <si>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</si>
  <si>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</si>
  <si>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</si>
  <si>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</si>
  <si>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</si>
  <si>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</si>
  <si>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</si>
  <si>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</si>
  <si>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</si>
  <si>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</si>
  <si>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</si>
  <si>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</si>
  <si>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</si>
  <si>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</si>
  <si>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</si>
  <si>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</si>
  <si>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</si>
  <si>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</si>
  <si>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</si>
  <si>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</si>
  <si>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</si>
  <si>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</si>
  <si>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</si>
  <si>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</si>
  <si>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</si>
  <si>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</si>
  <si>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</si>
  <si>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</si>
  <si>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</si>
  <si>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</si>
  <si>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</si>
  <si>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</si>
  <si>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</si>
  <si>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</si>
  <si>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</si>
  <si>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</si>
  <si>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</si>
  <si>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</si>
  <si>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</si>
  <si>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</si>
  <si>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</si>
  <si>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</si>
  <si>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</si>
  <si>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</si>
  <si>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</si>
  <si>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</si>
  <si>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</si>
  <si>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</si>
  <si>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</si>
  <si>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</si>
  <si>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</si>
  <si>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</si>
  <si>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</si>
  <si>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</si>
  <si>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</si>
  <si>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</si>
  <si>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</si>
  <si>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</si>
  <si>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</si>
  <si>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</si>
  <si>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</si>
  <si>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</si>
  <si>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</si>
  <si>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</si>
  <si>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</si>
  <si>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</si>
  <si>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</si>
  <si>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</si>
  <si>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</si>
  <si>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</si>
  <si>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</si>
  <si>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</si>
  <si>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</si>
  <si>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</si>
  <si>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</si>
  <si>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</si>
  <si>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</si>
  <si>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</si>
  <si>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</si>
  <si>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</si>
  <si>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</si>
  <si>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</si>
  <si>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</si>
  <si>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</si>
  <si>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</si>
  <si>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</si>
  <si>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</si>
  <si>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</si>
  <si>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</si>
  <si>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</si>
  <si>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</si>
  <si>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</si>
  <si>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</si>
  <si>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</si>
  <si>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</si>
  <si>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</si>
  <si>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</si>
  <si>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</si>
  <si>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</si>
  <si>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</si>
  <si>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</si>
  <si>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</si>
  <si>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</si>
  <si>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</si>
  <si>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</si>
  <si>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</si>
  <si>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</si>
  <si>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</si>
  <si>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</si>
  <si>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</si>
  <si>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</si>
  <si>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</si>
  <si>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</si>
  <si>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</si>
  <si>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</si>
  <si>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</si>
  <si>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</si>
  <si>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</si>
  <si>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</si>
  <si>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</si>
  <si>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</si>
  <si>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</si>
  <si>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</si>
  <si>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</si>
  <si>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</si>
  <si>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</si>
  <si>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</si>
  <si>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</si>
  <si>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</si>
  <si>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</si>
  <si>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</si>
  <si>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</si>
  <si>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</si>
  <si>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</si>
  <si>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</si>
  <si>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</si>
  <si>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</si>
  <si>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</si>
  <si>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</si>
  <si>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</si>
  <si>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</si>
  <si>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</si>
  <si>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</si>
  <si>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</si>
  <si>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</si>
  <si>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</si>
  <si>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</si>
  <si>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</si>
  <si>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</si>
  <si>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</si>
  <si>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</si>
  <si>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</si>
  <si>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</si>
  <si>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</si>
  <si>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</si>
  <si>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</si>
  <si>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</si>
  <si>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</si>
  <si>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</si>
  <si>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</si>
  <si>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</si>
  <si>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</si>
  <si>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</si>
  <si>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</si>
  <si>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</si>
  <si>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</si>
  <si>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</si>
  <si>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</si>
  <si>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</si>
  <si>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</si>
  <si>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</si>
  <si>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</si>
  <si>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</si>
  <si>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</si>
  <si>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</si>
  <si>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</si>
  <si>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</si>
  <si>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</si>
  <si>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</si>
  <si>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</si>
  <si>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</si>
  <si>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</si>
  <si>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</si>
  <si>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</si>
  <si>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</si>
  <si>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</si>
  <si>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</si>
  <si>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</si>
  <si>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</si>
  <si>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</si>
  <si>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</si>
  <si>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</si>
  <si>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</si>
  <si>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</si>
  <si>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</si>
  <si>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</si>
  <si>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</si>
  <si>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</si>
  <si>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</si>
  <si>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</si>
  <si>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</si>
  <si>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</si>
  <si>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</si>
  <si>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</si>
  <si>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</si>
  <si>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</si>
  <si>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</si>
  <si>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</si>
  <si>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</si>
  <si>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</si>
  <si>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</si>
  <si>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</si>
  <si>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</si>
  <si>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</si>
  <si>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</si>
  <si>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</si>
  <si>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</si>
  <si>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</si>
  <si>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</si>
  <si>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</si>
  <si>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</si>
  <si>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</si>
  <si>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</si>
  <si>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</si>
  <si>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</si>
  <si>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</si>
  <si>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</si>
  <si>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</si>
  <si>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</si>
  <si>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</si>
  <si>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</si>
  <si>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</si>
  <si>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</si>
  <si>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</si>
  <si>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</si>
  <si>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</si>
  <si>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</si>
  <si>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</si>
  <si>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</si>
  <si>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</si>
  <si>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</si>
  <si>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</si>
  <si>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</si>
  <si>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</si>
  <si>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</si>
  <si>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</si>
  <si>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</si>
  <si>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</si>
  <si>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</si>
  <si>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</si>
  <si>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</si>
  <si>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</si>
  <si>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</si>
  <si>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</si>
  <si>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</si>
  <si>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</si>
  <si>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</si>
  <si>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</si>
  <si>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</si>
  <si>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</si>
  <si>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</si>
  <si>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</si>
  <si>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</si>
  <si>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</si>
  <si>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</si>
  <si>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</si>
  <si>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</si>
  <si>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</si>
  <si>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</si>
  <si>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</si>
  <si>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</si>
  <si>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</si>
  <si>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</si>
  <si>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</si>
  <si>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</si>
  <si>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</si>
  <si>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</si>
  <si>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</si>
  <si>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</si>
  <si>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</si>
  <si>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</si>
  <si>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</si>
  <si>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</si>
  <si>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</si>
  <si>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</si>
  <si>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</si>
  <si>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</si>
  <si>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</si>
  <si>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</si>
  <si>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</si>
  <si>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</si>
  <si>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</si>
  <si>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</si>
  <si>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</si>
  <si>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</si>
  <si>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</si>
  <si>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</si>
  <si>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</si>
  <si>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</si>
  <si>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</si>
  <si>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</si>
  <si>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</si>
  <si>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</si>
  <si>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</si>
  <si>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</si>
  <si>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</si>
  <si>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</si>
  <si>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</si>
  <si>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</si>
  <si>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</si>
  <si>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</si>
  <si>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</si>
  <si>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</si>
  <si>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</si>
  <si>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</si>
  <si>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</si>
  <si>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</si>
  <si>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</si>
  <si>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</si>
  <si>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</si>
  <si>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</si>
  <si>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</si>
  <si>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</si>
  <si>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</si>
  <si>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</si>
  <si>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</si>
  <si>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</si>
  <si>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</si>
  <si>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</si>
  <si>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</si>
  <si>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</si>
  <si>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</si>
  <si>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</si>
  <si>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</si>
  <si>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</si>
  <si>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</si>
  <si>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</si>
  <si>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</si>
  <si>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</si>
  <si>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</si>
  <si>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</si>
  <si>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</si>
  <si>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</si>
  <si>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</si>
  <si>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</si>
  <si>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</si>
  <si>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</si>
  <si>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</si>
  <si>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</si>
  <si>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</si>
  <si>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</si>
  <si>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</si>
  <si>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</si>
  <si>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</si>
  <si>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</si>
  <si>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</si>
  <si>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</si>
  <si>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</si>
  <si>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</si>
  <si>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</si>
  <si>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</si>
  <si>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</si>
  <si>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</si>
  <si>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</si>
  <si>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</si>
  <si>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</si>
  <si>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</si>
  <si>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</si>
  <si>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</si>
  <si>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</si>
  <si>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</si>
  <si>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</si>
  <si>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</si>
  <si>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</si>
  <si>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</si>
  <si>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</si>
  <si>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</si>
  <si>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</si>
  <si>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</si>
  <si>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</si>
  <si>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</si>
  <si>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</si>
  <si>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</si>
  <si>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</si>
  <si>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</si>
  <si>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</si>
  <si>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</si>
  <si>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</si>
  <si>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</si>
  <si>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</si>
  <si>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</si>
  <si>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</si>
  <si>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</si>
  <si>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</si>
  <si>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</si>
  <si>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</si>
  <si>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</si>
  <si>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</si>
  <si>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</si>
  <si>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</si>
  <si>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</si>
  <si>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</si>
  <si>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</si>
  <si>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</si>
  <si>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</si>
  <si>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</si>
  <si>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</si>
  <si>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</si>
  <si>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</si>
  <si>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</si>
  <si>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</si>
  <si>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</si>
  <si>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</si>
  <si>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</si>
  <si>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</si>
  <si>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</si>
  <si>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</si>
  <si>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</si>
  <si>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</si>
  <si>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</si>
  <si>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</si>
  <si>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</si>
  <si>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</si>
  <si>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</si>
  <si>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</si>
  <si>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</si>
  <si>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</si>
  <si>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</si>
  <si>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</si>
  <si>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</si>
  <si>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</si>
  <si>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</si>
  <si>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</si>
  <si>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</si>
  <si>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</si>
  <si>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</si>
  <si>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</si>
  <si>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</si>
  <si>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</si>
  <si>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</si>
  <si>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</si>
  <si>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</si>
  <si>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</si>
  <si>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</si>
  <si>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</si>
  <si>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</si>
  <si>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</si>
  <si>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</si>
  <si>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</si>
  <si>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</si>
  <si>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</si>
  <si>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</si>
  <si>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</si>
  <si>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</si>
  <si>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</si>
  <si>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</si>
  <si>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</si>
  <si>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</si>
  <si>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</si>
  <si>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</si>
  <si>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</si>
  <si>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</si>
  <si>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</si>
  <si>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</si>
  <si>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</si>
  <si>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</si>
  <si>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</si>
  <si>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</si>
  <si>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</si>
  <si>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</si>
  <si>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</si>
  <si>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</si>
  <si>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</si>
  <si>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</si>
  <si>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</si>
  <si>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</si>
  <si>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</si>
  <si>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</si>
  <si>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</si>
  <si>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</si>
  <si>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</si>
  <si>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</si>
  <si>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</si>
  <si>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</si>
  <si>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</si>
  <si>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</si>
  <si>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</si>
  <si>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</si>
  <si>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</si>
  <si>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</si>
  <si>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</si>
  <si>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</si>
  <si>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</si>
  <si>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</si>
  <si>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</si>
  <si>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</si>
  <si>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</si>
  <si>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</si>
  <si>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</si>
  <si>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</si>
  <si>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</si>
  <si>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</si>
  <si>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</si>
  <si>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</si>
  <si>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</si>
  <si>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</si>
  <si>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</si>
  <si>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</si>
  <si>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</si>
  <si>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</si>
  <si>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</si>
  <si>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</si>
  <si>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</si>
  <si>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</si>
  <si>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</si>
  <si>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</si>
  <si>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</si>
  <si>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</si>
  <si>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</si>
  <si>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</si>
  <si>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</si>
  <si>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</si>
  <si>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</si>
  <si>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</si>
  <si>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</si>
  <si>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</si>
  <si>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</si>
  <si>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</si>
  <si>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</si>
  <si>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</si>
  <si>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</si>
  <si>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</si>
  <si>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</si>
  <si>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</si>
  <si>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</si>
  <si>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</si>
  <si>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</si>
  <si>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</si>
  <si>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</si>
  <si>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</si>
  <si>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</si>
  <si>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</si>
  <si>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</si>
  <si>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</si>
  <si>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</si>
  <si>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</si>
  <si>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</si>
  <si>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</si>
  <si>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</si>
  <si>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</si>
  <si>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</si>
  <si>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</si>
  <si>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</si>
  <si>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</si>
  <si>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</si>
  <si>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</si>
  <si>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</si>
  <si>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</si>
  <si>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</si>
  <si>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</si>
  <si>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</si>
  <si>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</si>
  <si>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</si>
  <si>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</si>
  <si>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</si>
  <si>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</si>
  <si>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</si>
  <si>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</si>
  <si>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</si>
  <si>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</si>
  <si>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</si>
  <si>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</si>
  <si>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</si>
  <si>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</si>
  <si>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</si>
  <si>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</si>
  <si>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</si>
  <si>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</si>
  <si>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</si>
  <si>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</si>
  <si>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</si>
  <si>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</si>
  <si>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</si>
  <si>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</si>
  <si>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</si>
  <si>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</si>
  <si>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</si>
  <si>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</si>
  <si>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</si>
  <si>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</si>
  <si>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</si>
  <si>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</si>
  <si>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</si>
  <si>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</si>
  <si>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</si>
  <si>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</si>
  <si>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</si>
  <si>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</si>
  <si>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</si>
  <si>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</si>
  <si>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</si>
  <si>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</si>
  <si>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</si>
  <si>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</si>
  <si>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</si>
  <si>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</si>
  <si>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</si>
  <si>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</si>
  <si>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</si>
  <si>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</si>
  <si>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</si>
  <si>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</si>
  <si>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</si>
  <si>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</si>
  <si>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</si>
  <si>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</si>
  <si>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</si>
  <si>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</si>
  <si>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</si>
  <si>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</si>
  <si>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</si>
  <si>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</si>
  <si>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</si>
  <si>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</si>
  <si>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</si>
  <si>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</si>
  <si>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</si>
  <si>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</si>
  <si>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</si>
  <si>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</si>
  <si>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</si>
  <si>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</si>
  <si>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</si>
  <si>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</si>
  <si>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</si>
  <si>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</si>
  <si>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</si>
  <si>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</si>
  <si>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</si>
  <si>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</si>
  <si>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</si>
  <si>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</si>
  <si>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</si>
  <si>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</si>
  <si>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</si>
  <si>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</si>
  <si>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</si>
  <si>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</si>
  <si>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</si>
  <si>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</si>
  <si>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</si>
  <si>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</si>
  <si>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</si>
  <si>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</si>
  <si>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</si>
  <si>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</si>
  <si>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</si>
  <si>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</si>
  <si>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</si>
  <si>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</si>
  <si>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</si>
  <si>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</si>
  <si>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</si>
  <si>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</si>
  <si>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</si>
  <si>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</si>
  <si>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</si>
  <si>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</si>
  <si>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</si>
  <si>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</si>
  <si>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</si>
  <si>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</si>
  <si>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</si>
  <si>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</si>
  <si>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</si>
  <si>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</si>
  <si>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</si>
  <si>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</si>
  <si>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</si>
  <si>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</si>
  <si>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</si>
  <si>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</si>
  <si>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</si>
  <si>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</si>
  <si>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</si>
  <si>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</si>
  <si>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</si>
  <si>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</si>
  <si>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</si>
  <si>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</si>
  <si>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</si>
  <si>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</si>
  <si>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</si>
  <si>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</si>
  <si>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</si>
  <si>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</si>
  <si>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</si>
  <si>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</si>
  <si>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</si>
  <si>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</si>
  <si>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</si>
  <si>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</si>
  <si>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</si>
  <si>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</si>
  <si>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</si>
  <si>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</si>
  <si>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</si>
  <si>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</si>
  <si>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</si>
  <si>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</si>
  <si>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</si>
  <si>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</si>
  <si>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</si>
  <si>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</si>
  <si>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</si>
  <si>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</si>
  <si>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</si>
  <si>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</si>
  <si>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</si>
  <si>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</si>
  <si>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</si>
  <si>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</si>
  <si>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</si>
  <si>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</si>
  <si>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</si>
  <si>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</si>
  <si>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</si>
  <si>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</si>
  <si>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</si>
  <si>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</si>
  <si>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</si>
  <si>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</si>
  <si>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</si>
  <si>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</si>
  <si>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</si>
  <si>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</si>
  <si>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</si>
  <si>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</si>
  <si>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</si>
  <si>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</si>
  <si>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</si>
  <si>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</si>
  <si>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</si>
  <si>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</si>
  <si>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</si>
  <si>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</si>
  <si>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</si>
  <si>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</si>
  <si>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</si>
  <si>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</si>
  <si>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</si>
  <si>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</si>
  <si>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</si>
  <si>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</si>
  <si>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</si>
  <si>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</si>
  <si>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</si>
  <si>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</si>
  <si>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</si>
  <si>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</si>
  <si>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</si>
  <si>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</si>
  <si>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</si>
  <si>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</si>
  <si>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</si>
  <si>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</si>
  <si>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</si>
  <si>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</si>
  <si>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</si>
  <si>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</si>
  <si>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</si>
  <si>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</si>
  <si>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</si>
  <si>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</si>
  <si>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</si>
  <si>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</si>
  <si>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</si>
  <si>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</si>
  <si>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</si>
  <si>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</si>
  <si>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</si>
  <si>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</si>
  <si>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</si>
  <si>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</si>
  <si>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</si>
  <si>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</si>
  <si>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</si>
  <si>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</si>
  <si>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</si>
  <si>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</si>
  <si>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</si>
  <si>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</si>
  <si>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</si>
  <si>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</si>
  <si>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</si>
  <si>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</si>
  <si>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</si>
  <si>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</si>
  <si>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</si>
  <si>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</si>
  <si>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</si>
  <si>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</si>
  <si>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</si>
  <si>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</si>
  <si>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</si>
  <si>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</si>
  <si>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</si>
  <si>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</si>
  <si>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</si>
  <si>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</si>
  <si>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</si>
  <si>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</si>
  <si>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</si>
  <si>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</si>
  <si>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</si>
  <si>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</si>
  <si>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</si>
  <si>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</si>
  <si>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</si>
  <si>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</si>
  <si>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</si>
  <si>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</si>
  <si>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</si>
  <si>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</si>
  <si>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</si>
  <si>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</si>
  <si>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</si>
  <si>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</si>
  <si>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</si>
  <si>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</si>
  <si>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</si>
  <si>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</si>
  <si>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</si>
  <si>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</si>
  <si>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</si>
  <si>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</si>
  <si>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</si>
  <si>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</si>
  <si>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</si>
  <si>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</si>
  <si>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</si>
  <si>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</si>
  <si>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</si>
  <si>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</si>
  <si>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</si>
  <si>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</si>
  <si>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</si>
  <si>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</si>
  <si>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</si>
  <si>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</si>
  <si>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</si>
  <si>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</si>
  <si>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</si>
  <si>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</si>
  <si>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</si>
  <si>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</si>
  <si>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</si>
  <si>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</si>
  <si>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</si>
  <si>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</si>
  <si>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</si>
  <si>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</si>
  <si>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</si>
  <si>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</si>
  <si>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</si>
  <si>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</si>
  <si>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</si>
  <si>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</si>
  <si>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</si>
  <si>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</si>
  <si>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</si>
  <si>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</si>
  <si>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</si>
  <si>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</si>
  <si>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</si>
  <si>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</si>
  <si>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</si>
  <si>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</si>
  <si>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</si>
  <si>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</si>
  <si>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</si>
  <si>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</si>
  <si>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</si>
  <si>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</si>
  <si>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</si>
  <si>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</si>
  <si>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</si>
  <si>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</si>
  <si>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</si>
  <si>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</si>
  <si>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</si>
  <si>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</si>
  <si>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</si>
  <si>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</si>
  <si>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</si>
  <si>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</si>
  <si>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</si>
  <si>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</si>
  <si>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</si>
  <si>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</si>
  <si>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</si>
  <si>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</si>
  <si>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</si>
  <si>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</si>
  <si>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</si>
  <si>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</si>
  <si>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</si>
  <si>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</si>
  <si>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</si>
  <si>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</si>
  <si>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</si>
  <si>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</si>
  <si>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</si>
  <si>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</si>
  <si>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</si>
  <si>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</si>
  <si>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</si>
  <si>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</si>
  <si>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</si>
  <si>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</si>
  <si>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</si>
  <si>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</si>
  <si>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</si>
  <si>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</si>
  <si>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</si>
  <si>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</si>
  <si>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</si>
  <si>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</si>
  <si>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</si>
  <si>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</si>
  <si>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</si>
  <si>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</si>
  <si>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</si>
  <si>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</si>
  <si>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</si>
  <si>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</si>
  <si>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</si>
  <si>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</si>
  <si>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</si>
  <si>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</si>
  <si>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</si>
  <si>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</si>
  <si>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</si>
  <si>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</si>
  <si>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</si>
  <si>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</si>
  <si>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</si>
  <si>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</si>
  <si>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</si>
  <si>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</si>
  <si>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</si>
  <si>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</si>
  <si>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</si>
  <si>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</si>
  <si>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</si>
  <si>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</si>
  <si>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</si>
  <si>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</si>
  <si>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</si>
  <si>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</si>
  <si>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</si>
  <si>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</si>
  <si>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</si>
  <si>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</si>
  <si>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</si>
  <si>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</si>
  <si>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</si>
  <si>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</si>
  <si>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</si>
  <si>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</si>
  <si>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</si>
  <si>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</si>
  <si>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</si>
  <si>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</si>
  <si>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</si>
  <si>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</si>
  <si>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</si>
  <si>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</si>
  <si>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</si>
  <si>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</si>
  <si>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</si>
  <si>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</si>
  <si>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</si>
  <si>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</si>
  <si>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</si>
  <si>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</si>
  <si>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</si>
  <si>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</si>
  <si>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</si>
  <si>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</si>
  <si>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</si>
  <si>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</si>
  <si>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</si>
  <si>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</si>
  <si>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</si>
  <si>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</si>
  <si>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</si>
  <si>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</si>
  <si>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</si>
  <si>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</si>
  <si>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</si>
  <si>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</si>
  <si>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</si>
  <si>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</si>
  <si>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</si>
  <si>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</si>
  <si>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</si>
  <si>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</si>
  <si>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</si>
  <si>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</si>
  <si>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</si>
  <si>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</si>
  <si>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</si>
  <si>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</si>
  <si>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</si>
  <si>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</si>
  <si>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</si>
  <si>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</si>
  <si>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</si>
  <si>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</si>
  <si>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</si>
  <si>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</si>
  <si>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</si>
  <si>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</si>
  <si>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</si>
  <si>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</si>
  <si>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</si>
  <si>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</si>
  <si>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</si>
  <si>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</si>
  <si>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</si>
  <si>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</si>
  <si>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</si>
  <si>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</si>
  <si>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</si>
  <si>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</si>
  <si>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</si>
  <si>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</si>
  <si>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</si>
  <si>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</si>
  <si>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</si>
  <si>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</si>
  <si>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</si>
  <si>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</si>
  <si>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</si>
  <si>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</si>
  <si>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</si>
  <si>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</si>
  <si>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</si>
  <si>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</si>
  <si>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</si>
  <si>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</si>
  <si>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</si>
  <si>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</si>
  <si>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</si>
  <si>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</si>
  <si>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</si>
  <si>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</si>
  <si>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</si>
  <si>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</si>
  <si>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</si>
  <si>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</si>
  <si>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</si>
  <si>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</si>
  <si>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</si>
  <si>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</si>
  <si>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</si>
  <si>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</si>
  <si>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</si>
  <si>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</si>
  <si>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</si>
  <si>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</si>
  <si>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</si>
  <si>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</si>
  <si>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</si>
  <si>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</si>
  <si>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</si>
  <si>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</si>
  <si>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</si>
  <si>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</si>
  <si>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</si>
  <si>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</si>
  <si>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</si>
  <si>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</si>
  <si>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</si>
  <si>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</si>
  <si>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</si>
  <si>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</si>
  <si>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</si>
  <si>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</si>
  <si>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</si>
  <si>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</si>
  <si>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</si>
  <si>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</si>
  <si>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</si>
  <si>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</si>
  <si>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</si>
  <si>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</si>
  <si>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</si>
  <si>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</si>
  <si>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</si>
  <si>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</si>
  <si>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</si>
  <si>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</si>
  <si>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</si>
  <si>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</si>
  <si>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</si>
  <si>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</si>
  <si>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</si>
  <si>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</si>
  <si>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</si>
  <si>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</si>
  <si>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</si>
  <si>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</si>
  <si>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</si>
  <si>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</si>
  <si>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</si>
  <si>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</si>
  <si>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</si>
  <si>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</si>
  <si>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</si>
  <si>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</si>
  <si>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</si>
  <si>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</si>
  <si>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</si>
  <si>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</si>
  <si>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</si>
  <si>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</si>
  <si>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</si>
  <si>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</si>
  <si>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</si>
  <si>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</si>
  <si>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</si>
  <si>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</si>
  <si>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</si>
  <si>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</si>
  <si>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</si>
  <si>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</si>
  <si>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</si>
  <si>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</si>
  <si>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</si>
  <si>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</si>
  <si>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</si>
  <si>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</si>
  <si>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</si>
  <si>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</si>
  <si>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</si>
  <si>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</si>
  <si>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</si>
  <si>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</si>
  <si>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</si>
  <si>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</si>
  <si>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</si>
  <si>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</si>
  <si>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</si>
  <si>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</si>
  <si>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</si>
  <si>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</si>
  <si>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</si>
  <si>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</si>
  <si>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</si>
  <si>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</si>
  <si>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</si>
  <si>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</si>
  <si>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</si>
  <si>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</si>
  <si>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</si>
  <si>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</si>
  <si>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</si>
  <si>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</si>
  <si>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</si>
  <si>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</si>
  <si>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</si>
  <si>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</si>
  <si>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</si>
  <si>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</si>
  <si>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</si>
  <si>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</si>
  <si>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</si>
  <si>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</si>
  <si>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</si>
  <si>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</si>
  <si>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</si>
  <si>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</si>
  <si>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</si>
  <si>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</si>
  <si>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</si>
  <si>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</si>
  <si>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</si>
  <si>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</si>
  <si>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</si>
  <si>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</si>
  <si>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</si>
  <si>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</si>
  <si>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</si>
  <si>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</si>
  <si>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</si>
  <si>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</si>
  <si>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</si>
  <si>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</si>
  <si>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</si>
  <si>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</si>
  <si>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</si>
  <si>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</si>
  <si>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</si>
  <si>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</si>
  <si>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</si>
  <si>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</si>
  <si>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</si>
  <si>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</si>
  <si>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</si>
  <si>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</si>
  <si>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</si>
  <si>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</si>
  <si>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</si>
  <si>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</si>
  <si>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</si>
  <si>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</si>
  <si>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</si>
  <si>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</si>
  <si>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</si>
  <si>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</si>
  <si>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</si>
  <si>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</si>
  <si>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</si>
  <si>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</si>
  <si>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</si>
  <si>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</si>
  <si>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</si>
  <si>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</si>
  <si>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</si>
  <si>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</si>
  <si>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</si>
  <si>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</si>
  <si>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</si>
  <si>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</si>
  <si>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</si>
  <si>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</si>
  <si>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</si>
  <si>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</si>
  <si>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</si>
  <si>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</si>
  <si>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</si>
  <si>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</si>
  <si>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</si>
  <si>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</si>
  <si>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</si>
  <si>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</si>
  <si>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</si>
  <si>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</si>
  <si>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</si>
  <si>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</si>
  <si>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</si>
  <si>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</si>
  <si>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</si>
  <si>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</si>
  <si>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</si>
  <si>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</si>
  <si>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</si>
  <si>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</si>
  <si>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</si>
  <si>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</si>
  <si>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</si>
  <si>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</si>
  <si>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</si>
  <si>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</si>
  <si>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</si>
  <si>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</si>
  <si>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</si>
  <si>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</si>
  <si>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</si>
  <si>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</si>
  <si>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</si>
  <si>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</si>
  <si>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</si>
  <si>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</si>
  <si>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</si>
  <si>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</si>
  <si>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</si>
  <si>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</si>
  <si>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</si>
  <si>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</si>
  <si>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</si>
  <si>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</si>
  <si>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</si>
  <si>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</si>
  <si>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</si>
  <si>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</si>
  <si>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</si>
  <si>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</si>
  <si>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</si>
  <si>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</si>
  <si>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</si>
  <si>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</si>
  <si>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</si>
  <si>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</si>
  <si>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</si>
  <si>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</si>
  <si>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</si>
  <si>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</si>
  <si>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</si>
  <si>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</si>
  <si>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</si>
  <si>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</si>
  <si>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</si>
  <si>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</si>
  <si>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</si>
  <si>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</si>
  <si>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</si>
  <si>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</si>
  <si>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</si>
  <si>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</si>
  <si>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</si>
  <si>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</si>
  <si>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</si>
  <si>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</si>
  <si>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</si>
  <si>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</si>
  <si>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</si>
  <si>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</si>
  <si>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</si>
  <si>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</si>
  <si>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</si>
  <si>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</si>
  <si>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</si>
  <si>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</si>
  <si>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</si>
  <si>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</si>
  <si>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</si>
  <si>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</si>
  <si>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</si>
  <si>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</si>
  <si>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</si>
  <si>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</si>
  <si>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</si>
  <si>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</si>
  <si>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</si>
  <si>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</si>
  <si>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</si>
  <si>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</si>
  <si>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</si>
  <si>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</si>
  <si>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</si>
  <si>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</si>
  <si>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</si>
  <si>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</si>
  <si>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</si>
  <si>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</si>
  <si>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</si>
  <si>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</si>
  <si>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</si>
  <si>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</si>
  <si>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</si>
  <si>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</si>
  <si>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</si>
  <si>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</si>
  <si>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</si>
  <si>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</si>
  <si>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</si>
  <si>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</si>
  <si>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</si>
  <si>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</si>
  <si>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</si>
  <si>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</si>
  <si>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</si>
  <si>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</si>
  <si>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</si>
  <si>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</si>
  <si>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</si>
  <si>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</si>
  <si>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</si>
  <si>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</si>
  <si>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</si>
  <si>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</si>
  <si>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</si>
  <si>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</si>
  <si>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</si>
  <si>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</si>
  <si>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</si>
  <si>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</si>
  <si>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</si>
  <si>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</si>
  <si>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</si>
  <si>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</si>
  <si>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</si>
  <si>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</si>
  <si>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</si>
  <si>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</si>
  <si>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</si>
  <si>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</si>
  <si>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</si>
  <si>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</si>
  <si>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</si>
  <si>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</si>
  <si>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</si>
  <si>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</si>
  <si>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</si>
  <si>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</si>
  <si>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</si>
  <si>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</si>
  <si>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</si>
  <si>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</si>
  <si>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</si>
  <si>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</si>
  <si>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</si>
  <si>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</si>
  <si>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</si>
  <si>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</si>
  <si>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</si>
  <si>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</si>
  <si>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</si>
  <si>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</si>
  <si>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</si>
  <si>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</si>
  <si>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</si>
  <si>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</si>
  <si>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</si>
  <si>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</si>
  <si>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</si>
  <si>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</si>
  <si>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</si>
  <si>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</si>
  <si>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</si>
  <si>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</si>
  <si>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</si>
  <si>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</si>
  <si>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</si>
  <si>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</si>
  <si>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</si>
  <si>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</si>
  <si>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</si>
  <si>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</si>
  <si>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</si>
  <si>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</si>
  <si>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</si>
  <si>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</si>
  <si>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</si>
  <si>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</si>
  <si>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</si>
  <si>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</si>
  <si>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</si>
  <si>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</si>
  <si>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</si>
  <si>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</si>
  <si>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</si>
  <si>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</si>
  <si>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</si>
  <si>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</si>
  <si>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</si>
  <si>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</si>
  <si>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</si>
  <si>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</si>
  <si>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</si>
  <si>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</si>
  <si>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</si>
  <si>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</si>
  <si>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</si>
  <si>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</si>
  <si>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</si>
  <si>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</si>
  <si>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</si>
  <si>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</si>
  <si>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</si>
  <si>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</si>
  <si>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</si>
  <si>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</si>
  <si>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</si>
  <si>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</si>
  <si>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</si>
  <si>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</si>
  <si>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</si>
  <si>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</si>
  <si>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</si>
  <si>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</si>
  <si>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</si>
  <si>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</si>
  <si>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</si>
  <si>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</si>
  <si>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</si>
  <si>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</si>
  <si>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</si>
  <si>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</si>
  <si>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</si>
  <si>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</si>
  <si>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</si>
  <si>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</si>
  <si>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</si>
  <si>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</si>
  <si>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</si>
  <si>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</si>
  <si>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</si>
  <si>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</si>
  <si>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</si>
  <si>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</si>
  <si>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</si>
  <si>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</si>
  <si>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</si>
  <si>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</si>
  <si>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</si>
  <si>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</si>
  <si>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</si>
  <si>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</si>
  <si>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</si>
  <si>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</si>
  <si>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</si>
  <si>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</si>
  <si>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</si>
  <si>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</si>
  <si>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</si>
  <si>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</si>
  <si>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</si>
  <si>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</si>
  <si>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</si>
  <si>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</si>
  <si>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</si>
  <si>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</si>
  <si>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</si>
  <si>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</si>
  <si>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</si>
  <si>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</si>
  <si>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</si>
  <si>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</si>
  <si>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</si>
  <si>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</si>
  <si>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</si>
  <si>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</si>
  <si>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</si>
  <si>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</si>
  <si>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</si>
  <si>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</si>
  <si>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</si>
  <si>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</si>
  <si>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</si>
  <si>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</si>
  <si>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</si>
  <si>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</si>
  <si>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</si>
  <si>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</si>
  <si>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</si>
  <si>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</si>
  <si>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</si>
  <si>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</si>
  <si>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</si>
  <si>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</si>
  <si>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</si>
  <si>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</si>
  <si>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</si>
  <si>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</si>
  <si>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</si>
  <si>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</si>
  <si>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</si>
  <si>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</si>
  <si>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</si>
  <si>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</si>
  <si>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</si>
  <si>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</si>
  <si>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</si>
  <si>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</si>
  <si>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</si>
  <si>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</si>
  <si>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</si>
  <si>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</si>
  <si>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</si>
  <si>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</si>
  <si>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</si>
  <si>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</si>
  <si>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</si>
  <si>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</si>
  <si>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</si>
  <si>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</si>
  <si>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</si>
  <si>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</si>
  <si>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</si>
  <si>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</si>
  <si>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</si>
  <si>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</si>
  <si>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</si>
  <si>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</si>
  <si>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</si>
  <si>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</si>
  <si>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</si>
  <si>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</si>
  <si>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</si>
  <si>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</si>
  <si>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</si>
  <si>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</si>
  <si>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</si>
  <si>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</si>
  <si>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</si>
  <si>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</si>
  <si>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</si>
  <si>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</si>
  <si>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</si>
  <si>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</si>
  <si>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</si>
  <si>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</si>
  <si>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</si>
  <si>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</si>
  <si>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</si>
  <si>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</si>
  <si>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</si>
  <si>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</si>
  <si>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</si>
  <si>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</si>
  <si>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</si>
  <si>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</si>
  <si>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</si>
  <si>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</si>
  <si>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</si>
  <si>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</si>
  <si>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</si>
  <si>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</si>
  <si>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</si>
  <si>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</si>
  <si>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</si>
  <si>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</si>
  <si>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</si>
  <si>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</si>
  <si>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</si>
  <si>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</si>
  <si>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</si>
  <si>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</si>
  <si>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</si>
  <si>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</si>
  <si>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</si>
  <si>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</si>
  <si>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</si>
  <si>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</si>
  <si>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</si>
  <si>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</si>
  <si>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</si>
  <si>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</si>
  <si>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</si>
  <si>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</si>
  <si>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</si>
  <si>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</si>
  <si>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</si>
  <si>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</si>
  <si>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</si>
  <si>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</si>
  <si>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</si>
  <si>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</si>
  <si>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</si>
  <si>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</si>
  <si>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</si>
  <si>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</si>
  <si>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</si>
  <si>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</si>
  <si>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</si>
  <si>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</si>
  <si>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</si>
  <si>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</si>
  <si>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</si>
  <si>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</si>
  <si>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</si>
  <si>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</si>
  <si>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</si>
  <si>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</si>
  <si>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</si>
  <si>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</si>
  <si>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</si>
  <si>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</si>
  <si>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</si>
  <si>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</si>
  <si>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</si>
  <si>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</si>
  <si>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</si>
  <si>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</si>
  <si>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</si>
  <si>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</si>
  <si>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</si>
  <si>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</si>
  <si>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</si>
  <si>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</si>
  <si>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</si>
  <si>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</si>
  <si>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</si>
  <si>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</si>
  <si>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</si>
  <si>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</si>
  <si>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</si>
  <si>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</si>
  <si>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</si>
  <si>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</si>
  <si>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</si>
  <si>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</si>
  <si>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</si>
  <si>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</si>
  <si>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</si>
  <si>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</si>
  <si>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</si>
  <si>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</si>
  <si>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</si>
  <si>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</si>
  <si>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</si>
  <si>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</si>
  <si>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</si>
  <si>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</si>
  <si>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</si>
  <si>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</si>
  <si>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</si>
  <si>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</si>
  <si>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</si>
  <si>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</si>
  <si>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</si>
  <si>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</si>
  <si>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</si>
  <si>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</si>
  <si>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</si>
  <si>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</si>
  <si>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</si>
  <si>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</si>
  <si>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</si>
  <si>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</si>
  <si>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</si>
  <si>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</si>
  <si>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</si>
  <si>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</si>
  <si>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</si>
  <si>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</si>
  <si>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</si>
  <si>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</si>
  <si>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</si>
  <si>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</si>
  <si>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</si>
  <si>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</si>
  <si>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</si>
  <si>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</si>
  <si>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</si>
  <si>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</si>
  <si>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</si>
  <si>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</si>
  <si>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</si>
  <si>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</si>
  <si>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</si>
  <si>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</si>
  <si>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</si>
  <si>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</si>
  <si>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</si>
  <si>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</si>
  <si>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</si>
  <si>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</si>
  <si>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</si>
  <si>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</si>
  <si>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</si>
  <si>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</si>
  <si>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</si>
  <si>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</si>
  <si>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</si>
  <si>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</si>
  <si>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</si>
  <si>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</si>
  <si>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</si>
  <si>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</si>
  <si>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</si>
  <si>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</si>
  <si>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</si>
  <si>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</si>
  <si>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</si>
  <si>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</si>
  <si>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</si>
  <si>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</si>
  <si>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</si>
  <si>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</si>
  <si>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</si>
  <si>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</si>
  <si>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</si>
  <si>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</si>
  <si>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</si>
  <si>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</si>
  <si>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</si>
  <si>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</si>
  <si>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</si>
  <si>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</si>
  <si>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</si>
  <si>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</si>
  <si>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</si>
  <si>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</si>
  <si>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</si>
  <si>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</si>
  <si>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</si>
  <si>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</si>
  <si>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</si>
  <si>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</si>
  <si>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</si>
  <si>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</si>
  <si>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</si>
  <si>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</si>
  <si>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</si>
  <si>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</si>
  <si>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</si>
  <si>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</si>
  <si>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</si>
  <si>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</si>
  <si>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</si>
  <si>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</si>
  <si>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</si>
  <si>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</si>
  <si>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</si>
  <si>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</si>
  <si>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</si>
  <si>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</si>
  <si>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</si>
  <si>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</si>
  <si>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</si>
  <si>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</si>
  <si>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</si>
  <si>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</si>
  <si>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</si>
  <si>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</si>
  <si>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</si>
  <si>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</si>
  <si>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</si>
  <si>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</si>
  <si>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</si>
  <si>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</si>
  <si>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</si>
  <si>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</si>
  <si>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</si>
  <si>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</si>
  <si>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</si>
  <si>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</si>
  <si>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</si>
  <si>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</si>
  <si>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</si>
  <si>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</si>
  <si>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</si>
  <si>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</si>
  <si>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</si>
  <si>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</si>
  <si>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</si>
  <si>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</si>
  <si>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</si>
  <si>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</si>
  <si>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</si>
  <si>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</si>
  <si>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</si>
  <si>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</si>
  <si>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</si>
  <si>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</si>
  <si>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</si>
  <si>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</si>
  <si>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</si>
  <si>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</si>
  <si>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</si>
  <si>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</si>
  <si>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</si>
  <si>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</si>
  <si>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</si>
  <si>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</si>
  <si>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</si>
  <si>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</si>
  <si>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</si>
  <si>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</si>
  <si>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</si>
  <si>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</si>
  <si>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</si>
  <si>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</si>
  <si>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</si>
  <si>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</si>
  <si>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</si>
  <si>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</si>
  <si>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</si>
  <si>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</si>
  <si>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</si>
  <si>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</si>
  <si>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</si>
  <si>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</si>
  <si>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</si>
  <si>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</si>
  <si>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</si>
  <si>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</si>
  <si>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</si>
  <si>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</si>
  <si>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</si>
  <si>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</si>
  <si>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</si>
  <si>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</si>
  <si>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</si>
  <si>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</si>
  <si>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</si>
  <si>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</si>
  <si>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</si>
  <si>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</si>
  <si>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</si>
  <si>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</si>
  <si>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</si>
  <si>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</si>
  <si>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</si>
  <si>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</si>
  <si>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</si>
  <si>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</si>
  <si>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</si>
  <si>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</si>
  <si>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</si>
  <si>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</si>
  <si>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</si>
  <si>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</si>
  <si>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</si>
  <si>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</si>
  <si>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</si>
  <si>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</si>
  <si>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</si>
  <si>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</si>
  <si>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</si>
  <si>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</si>
  <si>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</si>
  <si>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</si>
  <si>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</si>
  <si>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</si>
  <si>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</si>
  <si>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</si>
  <si>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</si>
  <si>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</si>
  <si>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</si>
  <si>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</si>
  <si>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</si>
  <si>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</si>
  <si>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</si>
  <si>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</si>
  <si>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</si>
  <si>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</si>
  <si>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</si>
  <si>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</si>
  <si>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</si>
  <si>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</si>
  <si>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</si>
  <si>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</si>
  <si>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</si>
  <si>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</si>
  <si>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</si>
  <si>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</si>
  <si>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</si>
  <si>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</si>
  <si>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</si>
  <si>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</si>
  <si>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</si>
  <si>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</si>
  <si>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</si>
  <si>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</si>
  <si>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</si>
  <si>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</si>
  <si>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</si>
  <si>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</si>
  <si>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</si>
  <si>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</si>
  <si>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</si>
  <si>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</si>
  <si>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</si>
  <si>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</si>
  <si>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</si>
  <si>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</si>
  <si>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</si>
  <si>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</si>
  <si>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</si>
  <si>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</si>
  <si>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</si>
  <si>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</si>
  <si>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</si>
  <si>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</si>
  <si>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</si>
  <si>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</si>
  <si>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</si>
  <si>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</si>
  <si>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</si>
  <si>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</si>
  <si>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</si>
  <si>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</si>
  <si>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</si>
  <si>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</si>
  <si>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</si>
  <si>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</si>
  <si>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</si>
  <si>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</si>
  <si>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</si>
  <si>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</si>
  <si>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</si>
  <si>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</si>
  <si>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</si>
  <si>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</si>
  <si>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</si>
  <si>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</si>
  <si>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</si>
  <si>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</si>
  <si>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</si>
  <si>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</si>
  <si>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</si>
  <si>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</si>
  <si>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</si>
  <si>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</si>
  <si>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</si>
  <si>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</si>
  <si>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</si>
  <si>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</si>
  <si>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</si>
  <si>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</si>
  <si>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</si>
  <si>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</si>
  <si>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</si>
  <si>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</si>
  <si>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</si>
  <si>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</si>
  <si>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</si>
  <si>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</si>
  <si>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</si>
  <si>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</si>
  <si>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</si>
  <si>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</si>
  <si>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</si>
  <si>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</si>
  <si>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</si>
  <si>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</si>
  <si>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</si>
  <si>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</si>
  <si>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</si>
  <si>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</si>
  <si>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</si>
  <si>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</si>
  <si>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</si>
  <si>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</si>
  <si>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</si>
  <si>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</si>
  <si>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</si>
  <si>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</si>
  <si>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</si>
  <si>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</si>
  <si>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</si>
  <si>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</si>
  <si>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</si>
  <si>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</si>
  <si>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</si>
  <si>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</si>
  <si>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</si>
  <si>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</si>
  <si>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</si>
  <si>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</si>
  <si>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</si>
  <si>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</si>
  <si>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</si>
  <si>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</si>
  <si>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</si>
  <si>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</si>
  <si>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</si>
  <si>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</si>
  <si>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</si>
  <si>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</si>
  <si>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</si>
  <si>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</si>
  <si>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</si>
  <si>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</si>
  <si>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</si>
  <si>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</si>
  <si>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</si>
  <si>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</si>
  <si>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</si>
  <si>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</si>
  <si>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</si>
  <si>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</si>
  <si>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</si>
  <si>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</si>
  <si>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</si>
  <si>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</si>
  <si>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</si>
  <si>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</si>
  <si>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</si>
  <si>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</si>
  <si>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</si>
  <si>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</si>
  <si>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</si>
  <si>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</si>
  <si>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</si>
  <si>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</si>
  <si>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</si>
  <si>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</si>
  <si>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</si>
  <si>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</si>
  <si>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</si>
  <si>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</si>
  <si>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</si>
  <si>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</si>
  <si>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</si>
  <si>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</si>
  <si>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</si>
  <si>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</si>
  <si>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</si>
  <si>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</si>
  <si>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</si>
  <si>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</si>
  <si>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</si>
  <si>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</si>
  <si>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</si>
  <si>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</si>
  <si>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</si>
  <si>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</si>
  <si>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</si>
  <si>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</si>
  <si>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</si>
  <si>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</si>
  <si>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</si>
  <si>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</si>
  <si>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</si>
  <si>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</si>
  <si>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</si>
  <si>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</si>
  <si>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</si>
  <si>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</si>
  <si>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</si>
  <si>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</si>
  <si>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</si>
  <si>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</si>
  <si>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</si>
  <si>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</si>
  <si>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</si>
  <si>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</si>
  <si>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</si>
  <si>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</si>
  <si>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</si>
  <si>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</si>
  <si>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</si>
  <si>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</si>
  <si>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</si>
  <si>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</si>
  <si>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</si>
  <si>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</si>
  <si>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</si>
  <si>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</si>
  <si>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</si>
  <si>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</si>
  <si>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</si>
  <si>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</si>
  <si>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</si>
  <si>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</si>
  <si>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</si>
  <si>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</si>
  <si>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</si>
  <si>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</si>
  <si>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</si>
  <si>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</si>
  <si>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</si>
  <si>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</si>
  <si>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</si>
  <si>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</si>
  <si>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</si>
  <si>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</si>
  <si>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</si>
  <si>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</si>
  <si>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</si>
  <si>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</si>
  <si>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</si>
  <si>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</si>
  <si>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</si>
  <si>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</si>
  <si>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</si>
  <si>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</si>
  <si>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</si>
  <si>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</si>
  <si>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</si>
  <si>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</si>
  <si>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</si>
  <si>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</si>
  <si>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</si>
  <si>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</si>
  <si>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</si>
  <si>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</si>
  <si>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</si>
  <si>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</si>
  <si>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</si>
  <si>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</si>
  <si>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</si>
  <si>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</si>
  <si>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</si>
  <si>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</si>
  <si>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</si>
  <si>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</si>
  <si>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</si>
  <si>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</si>
  <si>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</si>
  <si>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</si>
  <si>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</si>
  <si>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</si>
  <si>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</si>
  <si>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</si>
  <si>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</si>
  <si>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</si>
  <si>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</si>
  <si>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</si>
  <si>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</si>
  <si>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</si>
  <si>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</si>
  <si>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</si>
  <si>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</si>
  <si>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</si>
  <si>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</si>
  <si>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</si>
  <si>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</si>
  <si>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</si>
  <si>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</si>
  <si>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</si>
  <si>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</si>
  <si>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</si>
  <si>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</si>
  <si>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</si>
  <si>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</si>
  <si>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</si>
  <si>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</si>
  <si>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</si>
  <si>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</si>
  <si>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</si>
  <si>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</si>
  <si>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</si>
  <si>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</si>
  <si>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</si>
  <si>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</si>
  <si>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</si>
  <si>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</si>
  <si>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</si>
  <si>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</si>
  <si>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</si>
  <si>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</si>
  <si>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</si>
  <si>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</si>
  <si>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</si>
  <si>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</si>
  <si>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</si>
  <si>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</si>
  <si>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</si>
  <si>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</si>
  <si>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</si>
  <si>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</si>
  <si>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</si>
  <si>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</si>
  <si>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</si>
  <si>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</si>
  <si>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</si>
  <si>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</si>
  <si>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</si>
  <si>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</si>
  <si>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</si>
  <si>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</si>
  <si>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</si>
  <si>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</si>
  <si>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</si>
  <si>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</si>
  <si>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</si>
  <si>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</si>
  <si>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</si>
  <si>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</si>
  <si>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</si>
  <si>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</si>
  <si>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</si>
  <si>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</si>
  <si>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</si>
  <si>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</si>
  <si>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</si>
  <si>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</si>
  <si>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</si>
  <si>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</si>
  <si>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</si>
  <si>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</si>
  <si>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</si>
  <si>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</si>
  <si>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</si>
  <si>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</si>
  <si>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</si>
  <si>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</si>
  <si>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</si>
  <si>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</si>
  <si>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</si>
  <si>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</si>
  <si>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</si>
  <si>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</si>
  <si>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</si>
  <si>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</si>
  <si>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</si>
  <si>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</si>
  <si>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</si>
  <si>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</si>
  <si>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</si>
  <si>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</si>
  <si>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</si>
  <si>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</si>
  <si>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</si>
  <si>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</si>
  <si>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</si>
  <si>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</si>
  <si>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</si>
  <si>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</si>
  <si>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</si>
  <si>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</si>
  <si>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</si>
  <si>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</si>
  <si>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</si>
  <si>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</si>
  <si>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</si>
  <si>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</si>
  <si>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</si>
  <si>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</si>
  <si>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</si>
  <si>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</si>
  <si>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</si>
  <si>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</si>
  <si>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</si>
  <si>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</si>
  <si>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</si>
  <si>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</si>
  <si>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</si>
  <si>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</si>
  <si>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</si>
  <si>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</si>
  <si>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</si>
  <si>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</si>
  <si>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</si>
  <si>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</si>
  <si>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</si>
  <si>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</si>
  <si>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</si>
  <si>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</si>
  <si>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</si>
  <si>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</si>
  <si>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</si>
  <si>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</si>
  <si>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</si>
  <si>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</si>
  <si>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</si>
  <si>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</si>
  <si>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</si>
  <si>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</si>
  <si>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</si>
  <si>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</si>
  <si>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</si>
  <si>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</si>
  <si>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</si>
  <si>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</si>
  <si>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</si>
  <si>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</si>
  <si>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</si>
  <si>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</si>
  <si>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</si>
  <si>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</si>
  <si>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</si>
  <si>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</si>
  <si>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</si>
  <si>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</si>
  <si>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</si>
  <si>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</si>
  <si>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</si>
  <si>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</si>
  <si>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</si>
  <si>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</si>
  <si>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</si>
  <si>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</si>
  <si>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</si>
  <si>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</si>
  <si>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</si>
  <si>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</si>
  <si>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</si>
  <si>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</si>
  <si>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</si>
  <si>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</si>
  <si>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</si>
  <si>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</si>
  <si>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</si>
  <si>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</si>
  <si>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</si>
  <si>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</si>
  <si>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</si>
  <si>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</si>
  <si>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</si>
  <si>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</si>
  <si>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</si>
  <si>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</si>
  <si>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</si>
  <si>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</si>
  <si>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</si>
  <si>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</si>
  <si>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</si>
  <si>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</si>
  <si>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</si>
  <si>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</si>
  <si>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</si>
  <si>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</si>
  <si>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</si>
  <si>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</si>
  <si>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</si>
  <si>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</si>
  <si>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</si>
  <si>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</si>
  <si>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</si>
  <si>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</si>
  <si>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</si>
  <si>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</si>
  <si>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</si>
  <si>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</si>
  <si>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</si>
  <si>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</si>
  <si>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</si>
  <si>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</si>
  <si>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</si>
  <si>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</si>
  <si>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</si>
  <si>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</si>
  <si>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</si>
  <si>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</si>
  <si>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</si>
  <si>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</si>
  <si>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</si>
  <si>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</si>
  <si>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</si>
  <si>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</si>
  <si>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</si>
  <si>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</si>
  <si>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</si>
  <si>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</si>
  <si>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</si>
  <si>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</si>
  <si>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</si>
  <si>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</si>
  <si>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</si>
  <si>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</si>
  <si>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</si>
  <si>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</si>
  <si>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</si>
  <si>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</si>
  <si>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</si>
  <si>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</si>
  <si>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</si>
  <si>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</si>
  <si>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</si>
  <si>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</si>
  <si>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</si>
  <si>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</si>
  <si>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</si>
  <si>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</si>
  <si>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</si>
  <si>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</si>
  <si>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</si>
  <si>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</si>
  <si>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</si>
  <si>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</si>
  <si>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</si>
  <si>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</si>
  <si>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</si>
  <si>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</si>
  <si>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</si>
  <si>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</si>
  <si>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</si>
  <si>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</si>
  <si>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</si>
  <si>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</si>
  <si>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</si>
  <si>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</si>
  <si>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</si>
  <si>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</si>
  <si>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</si>
  <si>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</si>
  <si>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</si>
  <si>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</si>
  <si>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</si>
  <si>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</si>
  <si>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</si>
  <si>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</si>
  <si>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</si>
  <si>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</si>
  <si>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</si>
  <si>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</si>
  <si>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</si>
  <si>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</si>
  <si>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</si>
  <si>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</si>
  <si>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</si>
  <si>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</si>
  <si>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</si>
  <si>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</si>
  <si>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</si>
  <si>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</si>
  <si>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</si>
  <si>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</si>
  <si>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</si>
  <si>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</si>
  <si>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</si>
  <si>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</si>
  <si>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</si>
  <si>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</si>
  <si>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</si>
  <si>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</si>
  <si>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</si>
  <si>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</si>
  <si>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</si>
  <si>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</si>
  <si>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</si>
  <si>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</si>
  <si>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</si>
  <si>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</si>
  <si>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</si>
  <si>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</si>
  <si>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</si>
  <si>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</si>
  <si>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</si>
  <si>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</si>
  <si>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</si>
  <si>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</si>
  <si>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</si>
  <si>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</si>
  <si>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</si>
  <si>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</si>
  <si>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</si>
  <si>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</si>
  <si>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</si>
  <si>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</si>
  <si>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</si>
  <si>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</si>
  <si>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</si>
  <si>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</si>
  <si>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</si>
  <si>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</si>
  <si>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</si>
  <si>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</si>
  <si>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</si>
  <si>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</si>
  <si>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</si>
  <si>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</si>
  <si>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</si>
  <si>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</si>
  <si>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</si>
  <si>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</si>
  <si>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</si>
  <si>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</si>
  <si>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</si>
  <si>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</si>
  <si>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</si>
  <si>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</si>
  <si>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</si>
  <si>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</si>
  <si>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</si>
  <si>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</si>
  <si>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</si>
  <si>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</si>
  <si>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</si>
  <si>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</si>
  <si>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</si>
  <si>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</si>
  <si>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</si>
  <si>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</si>
  <si>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</si>
  <si>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</si>
  <si>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</si>
  <si>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</si>
  <si>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</si>
  <si>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</si>
  <si>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</si>
  <si>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</si>
  <si>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</si>
  <si>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</si>
  <si>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</si>
  <si>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</si>
  <si>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</si>
  <si>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</si>
  <si>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</si>
  <si>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</si>
  <si>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</si>
  <si>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</si>
  <si>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</si>
  <si>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</si>
  <si>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</si>
  <si>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</si>
  <si>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</si>
  <si>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</si>
  <si>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</si>
  <si>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</si>
  <si>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</si>
  <si>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</si>
  <si>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</si>
  <si>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</si>
  <si>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</si>
  <si>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</si>
  <si>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</si>
  <si>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</si>
  <si>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</si>
  <si>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</si>
  <si>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</si>
  <si>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</si>
  <si>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</si>
  <si>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</si>
  <si>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</si>
  <si>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</si>
  <si>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</si>
  <si>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</si>
  <si>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</si>
  <si>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</si>
  <si>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</si>
  <si>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</si>
  <si>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</si>
  <si>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</si>
  <si>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</si>
  <si>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</si>
  <si>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</si>
  <si>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</si>
  <si>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</si>
  <si>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</si>
  <si>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</si>
  <si>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</si>
  <si>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</si>
  <si>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</si>
  <si>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</si>
  <si>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</si>
  <si>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</si>
  <si>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</si>
  <si>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</si>
  <si>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</si>
  <si>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</si>
  <si>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</si>
  <si>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</si>
  <si>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</si>
  <si>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</si>
  <si>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</si>
  <si>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</si>
  <si>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</si>
  <si>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</si>
  <si>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</si>
  <si>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</si>
  <si>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</si>
  <si>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</si>
  <si>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</si>
  <si>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</si>
  <si>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</si>
  <si>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</si>
  <si>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</si>
  <si>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</si>
  <si>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</si>
  <si>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</si>
  <si>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</si>
  <si>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</si>
  <si>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</si>
  <si>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</si>
  <si>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</si>
  <si>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</si>
  <si>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</si>
  <si>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</si>
  <si>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</si>
  <si>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</si>
  <si>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</si>
  <si>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</si>
  <si>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</si>
  <si>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</si>
  <si>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</si>
  <si>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</si>
  <si>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</si>
  <si>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</si>
  <si>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</si>
  <si>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</si>
  <si>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</si>
  <si>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</si>
  <si>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</si>
  <si>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</si>
  <si>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</si>
  <si>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</si>
  <si>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</si>
  <si>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</si>
  <si>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</si>
  <si>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</si>
  <si>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</si>
  <si>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</si>
  <si>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</si>
  <si>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</si>
  <si>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</si>
  <si>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</si>
  <si>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</si>
  <si>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</si>
  <si>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</si>
  <si>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</si>
  <si>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</si>
  <si>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</si>
  <si>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</si>
  <si>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</si>
  <si>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</si>
  <si>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</si>
  <si>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</si>
  <si>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</si>
  <si>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</si>
  <si>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</si>
  <si>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</si>
  <si>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</si>
  <si>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</si>
  <si>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</si>
  <si>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</si>
  <si>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</si>
  <si>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</si>
  <si>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</si>
  <si>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</si>
  <si>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</si>
  <si>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</si>
  <si>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</si>
  <si>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</si>
  <si>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</si>
  <si>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</si>
  <si>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</si>
  <si>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</si>
  <si>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</si>
  <si>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</si>
  <si>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</si>
  <si>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</si>
  <si>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</si>
  <si>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</si>
  <si>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</si>
  <si>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</si>
  <si>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</si>
  <si>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</si>
  <si>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</si>
  <si>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</si>
  <si>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</si>
  <si>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</si>
  <si>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</si>
  <si>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</si>
  <si>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</si>
  <si>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</si>
  <si>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</si>
  <si>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</si>
  <si>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</si>
  <si>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</si>
  <si>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</si>
  <si>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</si>
  <si>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</si>
  <si>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</si>
  <si>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</si>
  <si>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</si>
  <si>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</si>
  <si>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</si>
  <si>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</si>
  <si>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</si>
  <si>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</si>
  <si>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</si>
  <si>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</si>
  <si>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</si>
  <si>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</si>
  <si>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</si>
  <si>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</si>
  <si>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</si>
  <si>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</si>
  <si>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</si>
  <si>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</si>
  <si>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</si>
  <si>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</si>
  <si>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</si>
  <si>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</si>
  <si>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</si>
  <si>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</si>
  <si>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</si>
  <si>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</si>
  <si>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</si>
  <si>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</si>
  <si>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</si>
  <si>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</si>
  <si>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</si>
  <si>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</si>
  <si>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</si>
  <si>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</si>
  <si>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</si>
  <si>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</si>
  <si>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</si>
  <si>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</si>
  <si>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</si>
  <si>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</si>
  <si>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</si>
  <si>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</si>
  <si>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</si>
  <si>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</si>
  <si>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</si>
  <si>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</si>
  <si>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</si>
  <si>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</si>
  <si>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</si>
  <si>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</si>
  <si>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</si>
  <si>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</si>
  <si>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</si>
  <si>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</si>
  <si>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</si>
  <si>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</si>
  <si>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</si>
  <si>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</si>
  <si>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</si>
  <si>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</si>
  <si>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</si>
  <si>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</si>
  <si>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</si>
  <si>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</si>
  <si>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</si>
  <si>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</si>
  <si>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</si>
  <si>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</si>
  <si>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</si>
  <si>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</si>
  <si>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</si>
  <si>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</si>
  <si>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</si>
  <si>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</si>
  <si>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</si>
  <si>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</si>
  <si>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</si>
  <si>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</si>
  <si>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</si>
  <si>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</si>
  <si>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</si>
  <si>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</si>
  <si>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</si>
  <si>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</si>
  <si>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</si>
  <si>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</si>
  <si>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</si>
  <si>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</si>
  <si>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</si>
  <si>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</si>
  <si>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</si>
  <si>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</si>
  <si>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</si>
  <si>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</si>
  <si>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</si>
  <si>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</si>
  <si>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</si>
  <si>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</si>
  <si>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</si>
  <si>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</si>
  <si>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</si>
  <si>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</si>
  <si>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</si>
  <si>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</si>
  <si>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</si>
  <si>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</si>
  <si>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</si>
  <si>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</si>
  <si>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</si>
  <si>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</si>
  <si>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</si>
  <si>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</si>
  <si>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</si>
  <si>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</si>
  <si>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</si>
  <si>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</si>
  <si>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</si>
  <si>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</si>
  <si>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</si>
  <si>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</si>
  <si>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</si>
  <si>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</si>
  <si>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</si>
  <si>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</si>
  <si>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</si>
  <si>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</si>
  <si>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</si>
  <si>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</si>
  <si>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</si>
  <si>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</si>
  <si>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</si>
  <si>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</si>
  <si>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</si>
  <si>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</si>
  <si>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</si>
  <si>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</si>
  <si>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</si>
  <si>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</si>
  <si>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</si>
  <si>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</si>
  <si>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</si>
  <si>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</si>
  <si>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</si>
  <si>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</si>
  <si>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</si>
  <si>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</si>
  <si>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</si>
  <si>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</si>
  <si>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</si>
  <si>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</si>
  <si>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</si>
  <si>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</si>
  <si>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</si>
  <si>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</si>
  <si>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</si>
  <si>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</si>
  <si>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</si>
  <si>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</si>
  <si>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</si>
  <si>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</si>
  <si>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</si>
  <si>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</si>
  <si>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</si>
  <si>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</si>
  <si>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</si>
  <si>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</si>
  <si>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</si>
  <si>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</si>
  <si>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</si>
  <si>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</si>
  <si>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</si>
  <si>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</si>
  <si>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</si>
  <si>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</si>
  <si>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</si>
  <si>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</si>
  <si>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</si>
  <si>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</si>
  <si>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</si>
  <si>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</si>
  <si>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</si>
  <si>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</si>
  <si>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</si>
  <si>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</si>
  <si>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</si>
  <si>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</si>
  <si>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</si>
  <si>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</si>
  <si>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</si>
  <si>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</si>
  <si>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</si>
  <si>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</si>
  <si>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</si>
  <si>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</si>
  <si>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</si>
  <si>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</si>
  <si>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</si>
  <si>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</si>
  <si>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</si>
  <si>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</si>
  <si>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</si>
  <si>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</si>
  <si>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</si>
  <si>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</si>
  <si>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</si>
  <si>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</si>
  <si>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</si>
  <si>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</si>
  <si>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</si>
  <si>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</si>
  <si>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</si>
  <si>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</si>
  <si>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</si>
  <si>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</si>
  <si>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</si>
  <si>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</si>
  <si>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</si>
  <si>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</si>
  <si>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</si>
  <si>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</si>
  <si>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</si>
  <si>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</si>
  <si>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</si>
  <si>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</si>
  <si>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</si>
  <si>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</si>
  <si>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</si>
  <si>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</si>
  <si>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</si>
  <si>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</si>
  <si>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</si>
  <si>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</si>
  <si>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</si>
  <si>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</si>
  <si>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</si>
  <si>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</si>
  <si>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</si>
  <si>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</si>
  <si>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</si>
  <si>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</si>
  <si>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</si>
  <si>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</si>
  <si>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</si>
  <si>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</si>
  <si>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</si>
  <si>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</si>
  <si>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</si>
  <si>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</si>
  <si>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</si>
  <si>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</si>
  <si>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</si>
  <si>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</si>
  <si>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</si>
  <si>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</si>
  <si>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</si>
  <si>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</si>
  <si>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</si>
  <si>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</si>
  <si>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</si>
  <si>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</si>
  <si>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</si>
  <si>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</si>
  <si>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</si>
  <si>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</si>
  <si>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</si>
  <si>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</si>
  <si>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</si>
  <si>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</si>
  <si>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</si>
  <si>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</si>
  <si>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</si>
  <si>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</si>
  <si>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</si>
  <si>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</si>
  <si>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</si>
  <si>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</si>
  <si>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</si>
  <si>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</si>
  <si>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</si>
  <si>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</si>
  <si>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</si>
  <si>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</si>
  <si>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</si>
  <si>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</si>
  <si>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</si>
  <si>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</si>
  <si>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</si>
  <si>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</si>
  <si>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</si>
  <si>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</si>
  <si>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</si>
  <si>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</si>
  <si>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</si>
  <si>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</si>
  <si>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</si>
  <si>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</si>
  <si>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</si>
  <si>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</si>
  <si>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</si>
  <si>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</si>
  <si>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</si>
  <si>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</si>
  <si>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</si>
  <si>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</si>
  <si>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</si>
  <si>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</si>
  <si>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</si>
  <si>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</si>
  <si>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</si>
  <si>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</si>
  <si>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</si>
  <si>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</si>
  <si>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</si>
  <si>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</si>
  <si>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</si>
  <si>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</si>
  <si>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</si>
  <si>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</si>
  <si>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</si>
  <si>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</si>
  <si>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</si>
  <si>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</si>
  <si>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</si>
  <si>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</si>
  <si>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</si>
  <si>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</si>
  <si>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</si>
  <si>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</si>
  <si>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</si>
  <si>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</si>
  <si>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</si>
  <si>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</si>
  <si>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</si>
  <si>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</si>
  <si>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</si>
  <si>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</si>
  <si>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</si>
  <si>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</si>
  <si>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</si>
  <si>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</si>
  <si>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</si>
  <si>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</si>
  <si>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</si>
  <si>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</si>
  <si>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</si>
  <si>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</si>
  <si>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</si>
  <si>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</si>
  <si>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</si>
  <si>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</si>
  <si>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</si>
  <si>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</si>
  <si>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</si>
  <si>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</si>
  <si>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</si>
  <si>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</si>
  <si>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</si>
  <si>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</si>
  <si>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</si>
  <si>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</si>
  <si>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</si>
  <si>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</si>
  <si>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</si>
  <si>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</si>
  <si>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</si>
  <si>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</si>
  <si>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</si>
  <si>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</si>
  <si>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</si>
  <si>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</si>
  <si>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</si>
  <si>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</si>
  <si>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</si>
  <si>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</si>
  <si>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</si>
  <si>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</si>
  <si>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</si>
  <si>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</si>
  <si>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</si>
  <si>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</si>
  <si>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</si>
  <si>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</si>
  <si>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</si>
  <si>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</si>
  <si>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</si>
  <si>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</si>
  <si>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</si>
  <si>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</si>
  <si>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</si>
  <si>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</si>
  <si>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</si>
  <si>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</si>
  <si>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</si>
  <si>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</si>
  <si>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</si>
  <si>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</si>
  <si>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</si>
  <si>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</si>
  <si>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</si>
  <si>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</si>
  <si>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</si>
  <si>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</si>
  <si>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</si>
  <si>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</si>
  <si>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</si>
  <si>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</si>
  <si>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</si>
  <si>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</si>
  <si>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</si>
  <si>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</si>
  <si>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</si>
  <si>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</si>
  <si>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</si>
  <si>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</si>
  <si>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</si>
  <si>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</si>
  <si>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</si>
  <si>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</si>
  <si>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</si>
  <si>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</si>
  <si>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</si>
  <si>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</si>
  <si>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</si>
  <si>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</si>
  <si>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</si>
  <si>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</si>
  <si>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</si>
  <si>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</si>
  <si>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</si>
  <si>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</si>
  <si>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</si>
  <si>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</si>
  <si>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</si>
  <si>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</si>
  <si>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</si>
  <si>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</si>
  <si>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</si>
  <si>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</si>
  <si>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</si>
  <si>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</si>
  <si>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</si>
  <si>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</si>
  <si>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</si>
  <si>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</si>
  <si>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</si>
  <si>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</si>
  <si>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</si>
  <si>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</si>
  <si>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</si>
  <si>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</si>
  <si>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</si>
  <si>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</si>
  <si>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</si>
  <si>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</si>
  <si>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</si>
  <si>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</si>
  <si>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</si>
  <si>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</si>
  <si>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</si>
  <si>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</si>
  <si>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</si>
  <si>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</si>
  <si>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</si>
  <si>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</si>
  <si>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</si>
  <si>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</si>
  <si>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</si>
  <si>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</si>
  <si>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</si>
  <si>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</si>
  <si>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</si>
  <si>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</si>
  <si>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</si>
  <si>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</si>
  <si>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</si>
  <si>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</si>
  <si>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</si>
  <si>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</si>
  <si>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</si>
  <si>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</si>
  <si>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</si>
  <si>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</si>
  <si>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</si>
  <si>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</si>
  <si>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</si>
  <si>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</si>
  <si>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</si>
  <si>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</si>
  <si>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</si>
  <si>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</si>
  <si>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</si>
  <si>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</si>
  <si>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</si>
  <si>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</si>
  <si>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</si>
  <si>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</si>
  <si>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</si>
  <si>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</si>
  <si>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</si>
  <si>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</si>
  <si>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</si>
  <si>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</si>
  <si>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</si>
  <si>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</si>
  <si>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</si>
  <si>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</si>
  <si>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</si>
  <si>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</si>
  <si>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</si>
  <si>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</si>
  <si>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</si>
  <si>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</si>
  <si>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</si>
  <si>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</si>
  <si>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</si>
  <si>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</si>
  <si>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</si>
  <si>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</si>
  <si>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</si>
  <si>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</si>
  <si>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</si>
  <si>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</si>
  <si>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</si>
  <si>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</si>
  <si>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</si>
  <si>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</si>
  <si>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</si>
  <si>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</si>
  <si>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</si>
  <si>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</si>
  <si>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</si>
  <si>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</si>
  <si>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</si>
  <si>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</si>
  <si>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</si>
  <si>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</si>
  <si>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</si>
  <si>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</si>
  <si>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</si>
  <si>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</si>
  <si>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</si>
  <si>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</si>
  <si>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</si>
  <si>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</si>
  <si>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</si>
  <si>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</si>
  <si>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</si>
  <si>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</si>
  <si>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</si>
  <si>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</si>
  <si>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</si>
  <si>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</si>
  <si>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</si>
  <si>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</si>
  <si>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</si>
  <si>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</si>
  <si>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</si>
  <si>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</si>
  <si>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</si>
  <si>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</si>
  <si>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</si>
  <si>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</si>
  <si>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</si>
  <si>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</si>
  <si>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</si>
  <si>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</si>
  <si>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</si>
  <si>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</si>
  <si>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</si>
  <si>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</si>
  <si>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</si>
  <si>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</si>
  <si>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</si>
  <si>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</si>
  <si>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</si>
  <si>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</si>
  <si>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</si>
  <si>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</si>
  <si>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</si>
  <si>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</si>
  <si>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</si>
  <si>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</si>
  <si>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</si>
  <si>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</si>
  <si>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</si>
  <si>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</si>
  <si>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</si>
  <si>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</si>
  <si>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</si>
  <si>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</si>
  <si>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</si>
  <si>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</si>
  <si>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</si>
  <si>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</si>
  <si>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</si>
  <si>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</si>
  <si>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</si>
  <si>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</si>
  <si>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</si>
  <si>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</si>
  <si>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</si>
  <si>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</si>
  <si>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</si>
  <si>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</si>
  <si>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</si>
  <si>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</si>
  <si>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</si>
  <si>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</si>
  <si>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</si>
  <si>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</si>
  <si>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</si>
  <si>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</si>
  <si>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</si>
  <si>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</si>
  <si>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</si>
  <si>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</si>
  <si>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</si>
  <si>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</si>
  <si>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</si>
  <si>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</si>
  <si>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</si>
  <si>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</si>
  <si>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</si>
  <si>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</si>
  <si>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</si>
  <si>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</si>
  <si>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</si>
  <si>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</si>
  <si>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</si>
  <si>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</si>
  <si>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</si>
  <si>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</si>
  <si>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</si>
  <si>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</si>
  <si>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</si>
  <si>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</si>
  <si>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</si>
  <si>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</si>
  <si>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</si>
  <si>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</si>
  <si>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</si>
  <si>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</si>
  <si>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</si>
  <si>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</si>
  <si>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</si>
  <si>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</si>
  <si>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</si>
  <si>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</si>
  <si>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</si>
  <si>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</si>
  <si>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</si>
  <si>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</si>
  <si>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</si>
  <si>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</si>
  <si>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</si>
  <si>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</si>
  <si>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</si>
  <si>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</si>
  <si>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</si>
  <si>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</si>
  <si>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</si>
  <si>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</si>
  <si>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</si>
  <si>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</si>
  <si>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</si>
  <si>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</si>
  <si>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</si>
  <si>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</si>
  <si>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</si>
  <si>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</si>
  <si>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</si>
  <si>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</si>
  <si>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</si>
  <si>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</si>
  <si>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</si>
  <si>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</si>
  <si>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</si>
  <si>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</si>
  <si>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</si>
  <si>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</si>
  <si>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</si>
  <si>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</si>
  <si>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</si>
  <si>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</si>
  <si>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</si>
  <si>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</si>
  <si>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</si>
  <si>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</si>
  <si>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</si>
  <si>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</si>
  <si>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</si>
  <si>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</si>
  <si>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</si>
  <si>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</si>
  <si>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</si>
  <si>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</si>
  <si>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</si>
  <si>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</si>
  <si>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</si>
  <si>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</si>
  <si>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</si>
  <si>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</si>
  <si>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</si>
  <si>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</si>
  <si>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</si>
  <si>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</si>
  <si>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</si>
  <si>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</si>
  <si>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</si>
  <si>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</si>
  <si>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</si>
  <si>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</si>
  <si>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</si>
  <si>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</si>
  <si>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</si>
  <si>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</si>
  <si>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</si>
  <si>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</si>
  <si>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</si>
  <si>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</si>
  <si>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</si>
  <si>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</si>
  <si>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</si>
  <si>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</si>
  <si>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</si>
  <si>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</si>
  <si>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</si>
  <si>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</si>
  <si>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</si>
  <si>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</si>
  <si>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</si>
  <si>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</si>
  <si>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</si>
  <si>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</si>
  <si>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</si>
  <si>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</si>
  <si>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</si>
  <si>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</si>
  <si>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</si>
  <si>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</si>
  <si>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</si>
  <si>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</si>
  <si>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</si>
  <si>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</si>
  <si>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</si>
  <si>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</si>
  <si>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</si>
  <si>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</si>
  <si>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</si>
  <si>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</si>
  <si>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</si>
  <si>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</si>
  <si>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</si>
  <si>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</si>
  <si>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</si>
  <si>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</si>
  <si>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</si>
  <si>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</si>
  <si>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</si>
  <si>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</si>
  <si>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</si>
  <si>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</si>
  <si>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</si>
  <si>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</si>
  <si>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</si>
  <si>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</si>
  <si>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</si>
  <si>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</si>
  <si>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</si>
  <si>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</si>
  <si>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</si>
  <si>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</si>
  <si>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</si>
  <si>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</si>
  <si>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</si>
  <si>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</si>
  <si>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</si>
  <si>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</si>
  <si>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</si>
  <si>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</si>
  <si>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</si>
  <si>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</si>
  <si>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</si>
  <si>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</si>
  <si>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</si>
  <si>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</si>
  <si>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</si>
  <si>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</si>
  <si>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</si>
  <si>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</si>
  <si>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</si>
  <si>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</si>
  <si>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</si>
  <si>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</si>
  <si>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</si>
  <si>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</si>
  <si>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</si>
  <si>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</si>
  <si>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</si>
  <si>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</si>
  <si>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</si>
  <si>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</si>
  <si>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</si>
  <si>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</si>
  <si>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</si>
  <si>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</si>
  <si>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</si>
  <si>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</si>
  <si>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</si>
  <si>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</si>
  <si>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</si>
  <si>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</si>
  <si>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</si>
  <si>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</si>
  <si>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</si>
  <si>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</si>
  <si>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</si>
  <si>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</si>
  <si>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</si>
  <si>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</si>
  <si>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</si>
  <si>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</si>
  <si>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</si>
  <si>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</si>
  <si>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</si>
  <si>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</si>
  <si>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</si>
  <si>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</si>
  <si>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</si>
  <si>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</si>
  <si>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</si>
  <si>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</si>
  <si>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</si>
  <si>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</si>
  <si>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</si>
  <si>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</si>
  <si>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</si>
  <si>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</si>
  <si>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</si>
  <si>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</si>
  <si>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</si>
  <si>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</si>
  <si>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</si>
  <si>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</si>
  <si>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</si>
  <si>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</si>
  <si>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</si>
  <si>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</si>
  <si>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</si>
  <si>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</si>
  <si>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</si>
  <si>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</si>
  <si>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</si>
  <si>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</si>
  <si>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</si>
  <si>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</si>
  <si>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</si>
  <si>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</si>
  <si>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</si>
  <si>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</si>
  <si>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</si>
  <si>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</si>
  <si>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</si>
  <si>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</si>
  <si>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</si>
  <si>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</si>
  <si>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</si>
  <si>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</si>
  <si>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</si>
  <si>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</si>
  <si>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</si>
  <si>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</si>
  <si>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</si>
  <si>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</si>
  <si>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</si>
  <si>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</si>
  <si>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</si>
  <si>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</si>
  <si>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</si>
  <si>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</si>
  <si>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</si>
  <si>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</si>
  <si>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</si>
  <si>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</si>
  <si>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</si>
  <si>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</si>
  <si>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</si>
  <si>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</si>
  <si>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</si>
  <si>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</si>
  <si>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</si>
  <si>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</si>
  <si>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</si>
  <si>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</si>
  <si>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</si>
  <si>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</si>
  <si>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</si>
  <si>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</si>
  <si>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</si>
  <si>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</si>
  <si>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</si>
  <si>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</si>
  <si>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</si>
  <si>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</si>
  <si>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</si>
  <si>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</si>
  <si>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</si>
  <si>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</si>
  <si>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</si>
  <si>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</si>
  <si>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</si>
  <si>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</si>
  <si>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</si>
  <si>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</si>
  <si>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</si>
  <si>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</si>
  <si>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</si>
  <si>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</si>
  <si>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</si>
  <si>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</si>
  <si>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</si>
  <si>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</si>
  <si>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</si>
  <si>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</si>
  <si>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</si>
  <si>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</si>
  <si>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</si>
  <si>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</si>
  <si>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</si>
  <si>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</si>
  <si>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</si>
  <si>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</si>
  <si>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</si>
  <si>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</si>
  <si>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</si>
  <si>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</si>
  <si>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</si>
  <si>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</si>
  <si>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</si>
  <si>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</si>
  <si>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</si>
  <si>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</si>
  <si>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</si>
  <si>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</si>
  <si>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</si>
  <si>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</si>
  <si>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</si>
  <si>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</si>
  <si>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</si>
  <si>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</si>
  <si>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</si>
  <si>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</si>
  <si>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</si>
  <si>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</si>
  <si>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</si>
  <si>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</si>
  <si>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</si>
  <si>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</si>
  <si>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</si>
  <si>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</si>
  <si>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</si>
  <si>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</si>
  <si>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</si>
  <si>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</si>
  <si>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</si>
  <si>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</si>
  <si>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</si>
  <si>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</si>
  <si>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</si>
  <si>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</si>
  <si>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</si>
  <si>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</si>
  <si>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</si>
  <si>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</si>
  <si>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</si>
  <si>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</si>
  <si>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</si>
  <si>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</si>
  <si>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</si>
  <si>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</si>
  <si>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</si>
  <si>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</si>
  <si>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</si>
  <si>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</si>
  <si>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</si>
  <si>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</si>
  <si>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</si>
  <si>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</si>
  <si>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</si>
  <si>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</si>
  <si>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</si>
  <si>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</si>
  <si>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</si>
  <si>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</si>
  <si>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</si>
  <si>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</si>
  <si>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</si>
  <si>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</si>
  <si>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</si>
  <si>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</si>
  <si>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</si>
  <si>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</si>
  <si>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</si>
  <si>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</si>
  <si>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</si>
  <si>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</si>
  <si>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</si>
  <si>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</si>
  <si>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</si>
  <si>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</si>
  <si>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</si>
  <si>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</si>
  <si>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</si>
  <si>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</si>
  <si>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</si>
  <si>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</si>
  <si>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</si>
  <si>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</si>
  <si>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</si>
  <si>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</si>
  <si>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</si>
  <si>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</si>
  <si>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</si>
  <si>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</si>
  <si>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</si>
  <si>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</si>
  <si>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</si>
  <si>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</si>
  <si>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</si>
  <si>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</si>
  <si>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</si>
  <si>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</si>
  <si>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</si>
  <si>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</si>
  <si>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</si>
  <si>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</si>
  <si>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</si>
  <si>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</si>
  <si>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</si>
  <si>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</si>
  <si>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</si>
  <si>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</si>
  <si>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</si>
  <si>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</si>
  <si>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</si>
  <si>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</si>
  <si>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</si>
  <si>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</si>
  <si>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</si>
  <si>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</si>
  <si>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</si>
  <si>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</si>
  <si>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</si>
  <si>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</si>
  <si>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</si>
  <si>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</si>
  <si>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</si>
  <si>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</si>
  <si>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</si>
  <si>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</si>
  <si>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</si>
  <si>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</si>
  <si>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</si>
  <si>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</si>
  <si>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</si>
  <si>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</si>
  <si>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</si>
  <si>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</si>
  <si>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</si>
  <si>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</si>
  <si>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</si>
  <si>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</si>
  <si>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</si>
  <si>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</si>
  <si>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</si>
  <si>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</si>
  <si>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</si>
  <si>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</si>
  <si>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</si>
  <si>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</si>
  <si>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</si>
  <si>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</si>
  <si>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</si>
  <si>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</si>
  <si>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</si>
  <si>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</si>
  <si>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</si>
  <si>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</si>
  <si>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</si>
  <si>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</si>
  <si>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</si>
  <si>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</si>
  <si>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</si>
  <si>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</si>
  <si>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</si>
  <si>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</si>
  <si>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</si>
  <si>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</si>
  <si>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</si>
  <si>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</si>
  <si>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</si>
  <si>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</si>
  <si>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</si>
  <si>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</si>
  <si>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</si>
  <si>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</si>
  <si>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</si>
  <si>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</si>
  <si>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</si>
  <si>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</si>
  <si>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</si>
  <si>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</si>
  <si>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</si>
  <si>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</si>
  <si>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</si>
  <si>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</si>
  <si>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</si>
  <si>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</si>
  <si>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</si>
  <si>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</si>
  <si>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</si>
  <si>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</si>
  <si>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</si>
  <si>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</si>
  <si>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</si>
  <si>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</si>
  <si>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</si>
  <si>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</si>
  <si>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</si>
  <si>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</si>
  <si>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</si>
  <si>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</si>
  <si>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</si>
  <si>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</si>
  <si>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</si>
  <si>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</si>
  <si>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</si>
  <si>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</si>
  <si>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</si>
  <si>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</si>
  <si>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</si>
  <si>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</si>
  <si>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</si>
  <si>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</si>
  <si>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</si>
  <si>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</si>
  <si>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</si>
  <si>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</si>
  <si>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</si>
  <si>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</si>
  <si>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</si>
  <si>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</si>
  <si>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</si>
  <si>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</si>
  <si>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</si>
  <si>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</si>
  <si>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</si>
  <si>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</si>
  <si>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</si>
  <si>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</si>
  <si>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</si>
  <si>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</si>
  <si>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</si>
  <si>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</si>
  <si>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</si>
  <si>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</si>
  <si>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</si>
  <si>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</si>
  <si>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</si>
  <si>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</si>
  <si>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</si>
  <si>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</si>
  <si>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</si>
  <si>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</si>
  <si>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</si>
  <si>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</si>
  <si>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</si>
  <si>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</si>
  <si>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</si>
  <si>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</si>
  <si>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</si>
  <si>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</si>
  <si>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</si>
  <si>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</si>
  <si>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</si>
  <si>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</si>
  <si>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</si>
  <si>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</si>
  <si>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</si>
  <si>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</si>
  <si>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</si>
  <si>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</si>
  <si>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</si>
  <si>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</si>
  <si>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</si>
  <si>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</si>
  <si>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</si>
  <si>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</si>
  <si>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</si>
  <si>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</si>
  <si>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</si>
  <si>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</si>
  <si>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</si>
  <si>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</si>
  <si>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</si>
  <si>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</si>
  <si>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</si>
  <si>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</si>
  <si>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</si>
  <si>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</si>
  <si>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</si>
  <si>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</si>
  <si>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</si>
  <si>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</si>
  <si>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</si>
  <si>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</si>
  <si>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</si>
  <si>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</si>
  <si>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</si>
  <si>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</si>
  <si>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</si>
  <si>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</si>
  <si>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</si>
  <si>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</si>
  <si>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</si>
  <si>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</si>
  <si>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</si>
  <si>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</si>
  <si>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</si>
  <si>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</si>
  <si>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</si>
  <si>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</si>
  <si>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</si>
  <si>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</si>
  <si>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</si>
  <si>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</si>
  <si>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</si>
  <si>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</si>
  <si>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</si>
  <si>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</si>
  <si>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</si>
  <si>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</si>
  <si>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</si>
  <si>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</si>
  <si>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</si>
  <si>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</si>
  <si>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</si>
  <si>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</si>
  <si>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</si>
  <si>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</si>
  <si>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</si>
  <si>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</si>
  <si>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</si>
  <si>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</si>
  <si>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</si>
  <si>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</si>
  <si>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</si>
  <si>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</si>
  <si>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</si>
  <si>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</si>
  <si>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</si>
  <si>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</si>
  <si>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</si>
  <si>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</si>
  <si>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</si>
  <si>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</si>
  <si>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</si>
  <si>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</si>
  <si>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</si>
  <si>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</si>
  <si>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</si>
  <si>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</si>
  <si>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</si>
  <si>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</si>
  <si>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</si>
  <si>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</si>
  <si>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</si>
  <si>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</si>
  <si>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</si>
  <si>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</si>
  <si>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</si>
  <si>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</si>
  <si>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</si>
  <si>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</si>
  <si>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</si>
  <si>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</si>
  <si>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</si>
  <si>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</si>
  <si>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</si>
  <si>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</si>
  <si>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</si>
  <si>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</si>
  <si>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</si>
  <si>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</si>
  <si>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</si>
  <si>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</si>
  <si>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</si>
  <si>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</si>
  <si>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</si>
  <si>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</si>
  <si>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</si>
  <si>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</si>
  <si>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</si>
  <si>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</si>
  <si>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</si>
  <si>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</si>
  <si>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</si>
  <si>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</si>
  <si>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</si>
  <si>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</si>
  <si>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</si>
  <si>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</si>
  <si>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</si>
  <si>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</si>
  <si>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</si>
  <si>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</si>
  <si>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</si>
  <si>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</si>
  <si>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</si>
  <si>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</si>
  <si>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</si>
  <si>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</si>
  <si>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</si>
  <si>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</si>
  <si>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</si>
  <si>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</si>
  <si>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</si>
  <si>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</si>
  <si>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</si>
  <si>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</si>
  <si>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</si>
  <si>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</si>
  <si>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</si>
  <si>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</si>
  <si>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</si>
  <si>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</si>
  <si>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</si>
  <si>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</si>
  <si>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</si>
  <si>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</si>
  <si>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</si>
  <si>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</si>
  <si>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</si>
  <si>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</si>
  <si>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</si>
  <si>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</si>
  <si>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</si>
  <si>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</si>
  <si>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</si>
  <si>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</si>
  <si>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</si>
  <si>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</si>
  <si>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</si>
  <si>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</si>
  <si>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</si>
  <si>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</si>
  <si>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</si>
  <si>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</si>
  <si>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</si>
  <si>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</si>
  <si>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</si>
  <si>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</si>
  <si>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</si>
  <si>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</si>
  <si>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</si>
  <si>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</si>
  <si>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</si>
  <si>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</si>
  <si>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</si>
  <si>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</si>
  <si>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</si>
  <si>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</si>
  <si>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</si>
  <si>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</si>
  <si>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</si>
  <si>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</si>
  <si>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</si>
  <si>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</si>
  <si>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</si>
  <si>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</si>
  <si>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</si>
  <si>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</si>
  <si>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</si>
  <si>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</si>
  <si>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</si>
  <si>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</si>
  <si>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</si>
  <si>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</si>
  <si>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</si>
  <si>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</si>
  <si>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</si>
  <si>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</si>
  <si>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</si>
  <si>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</si>
  <si>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</si>
  <si>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</si>
  <si>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</si>
  <si>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</si>
  <si>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</si>
  <si>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</si>
  <si>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</si>
  <si>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</si>
  <si>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</si>
  <si>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</si>
  <si>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</si>
  <si>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</si>
  <si>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</si>
  <si>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</si>
  <si>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</si>
  <si>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</si>
  <si>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</si>
  <si>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</si>
  <si>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</si>
  <si>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</si>
  <si>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</si>
  <si>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</si>
  <si>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</si>
  <si>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</si>
  <si>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</si>
  <si>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</si>
  <si>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</si>
  <si>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</si>
  <si>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</si>
  <si>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</si>
  <si>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</si>
  <si>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</si>
  <si>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</si>
  <si>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</si>
  <si>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</si>
  <si>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</si>
  <si>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</si>
  <si>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</si>
  <si>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</si>
  <si>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</si>
  <si>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</si>
  <si>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</si>
  <si>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</si>
  <si>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</si>
  <si>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</si>
  <si>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</si>
  <si>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</si>
  <si>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</si>
  <si>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</si>
  <si>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</si>
  <si>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</si>
  <si>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</si>
  <si>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</si>
  <si>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</si>
  <si>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</si>
  <si>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</si>
  <si>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</si>
  <si>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</si>
  <si>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</si>
  <si>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</si>
  <si>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</si>
  <si>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</si>
  <si>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</si>
  <si>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</si>
  <si>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</si>
  <si>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</si>
  <si>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</si>
  <si>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</si>
  <si>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</si>
  <si>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</si>
  <si>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</si>
  <si>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</si>
  <si>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</si>
  <si>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</si>
  <si>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</si>
  <si>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</si>
  <si>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</si>
  <si>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</si>
  <si>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</si>
  <si>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</si>
  <si>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</si>
  <si>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</si>
  <si>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</si>
  <si>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</si>
  <si>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</si>
  <si>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</si>
  <si>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</si>
  <si>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</si>
  <si>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</si>
  <si>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</si>
  <si>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</si>
  <si>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</si>
  <si>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</si>
  <si>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</si>
  <si>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</si>
  <si>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</si>
  <si>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</si>
  <si>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</si>
  <si>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</si>
  <si>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</si>
  <si>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</si>
  <si>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</si>
  <si>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</si>
  <si>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</si>
  <si>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</si>
  <si>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</si>
  <si>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</si>
  <si>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</si>
  <si>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</si>
  <si>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</si>
  <si>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</si>
  <si>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</si>
  <si>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</si>
  <si>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</si>
  <si>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</si>
  <si>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</si>
  <si>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</si>
  <si>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</si>
  <si>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</si>
  <si>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</si>
  <si>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</si>
  <si>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</si>
  <si>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</si>
  <si>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</si>
  <si>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</si>
  <si>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</si>
  <si>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</si>
  <si>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</si>
  <si>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</si>
  <si>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</si>
  <si>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</si>
  <si>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</si>
  <si>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</si>
  <si>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</si>
  <si>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</si>
  <si>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</si>
  <si>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</si>
  <si>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</si>
  <si>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</si>
  <si>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</si>
  <si>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</si>
  <si>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</si>
  <si>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</si>
  <si>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</si>
  <si>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</si>
  <si>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</si>
  <si>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</si>
  <si>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</si>
  <si>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</si>
  <si>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</si>
  <si>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</si>
  <si>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</si>
  <si>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</si>
  <si>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</si>
  <si>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</si>
  <si>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</si>
  <si>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</si>
  <si>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</si>
  <si>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</si>
  <si>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</si>
  <si>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</si>
  <si>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</si>
  <si>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</si>
  <si>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</si>
  <si>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</si>
  <si>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</si>
  <si>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</si>
  <si>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</si>
  <si>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</si>
  <si>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</si>
  <si>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</si>
  <si>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</si>
  <si>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</si>
  <si>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</si>
  <si>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</si>
  <si>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</si>
  <si>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</si>
  <si>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</si>
  <si>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</si>
  <si>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</si>
  <si>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</si>
  <si>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</si>
  <si>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</si>
  <si>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</si>
  <si>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</si>
  <si>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</si>
  <si>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</si>
  <si>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</si>
  <si>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</si>
  <si>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</si>
  <si>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</si>
  <si>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</si>
  <si>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</si>
  <si>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</si>
  <si>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</si>
  <si>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</si>
  <si>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</si>
  <si>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</si>
  <si>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</si>
  <si>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</si>
  <si>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</si>
  <si>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</si>
  <si>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</si>
  <si>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</si>
  <si>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</si>
  <si>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</si>
  <si>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</si>
  <si>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</si>
  <si>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</si>
  <si>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</si>
  <si>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</si>
  <si>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</si>
  <si>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</si>
  <si>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</si>
  <si>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</si>
  <si>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</si>
  <si>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</si>
  <si>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</si>
  <si>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</si>
  <si>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</si>
  <si>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</si>
  <si>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</si>
  <si>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</si>
  <si>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</si>
  <si>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</si>
  <si>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</si>
  <si>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</si>
  <si>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</si>
  <si>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</si>
  <si>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</si>
  <si>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</si>
  <si>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</si>
  <si>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</si>
  <si>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</si>
  <si>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</si>
  <si>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</si>
  <si>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</si>
  <si>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</si>
  <si>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</si>
  <si>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</si>
  <si>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</si>
  <si>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</si>
  <si>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</si>
  <si>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</si>
  <si>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</si>
  <si>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</si>
  <si>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</si>
  <si>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</si>
  <si>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</si>
  <si>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</si>
  <si>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</si>
  <si>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</si>
  <si>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</si>
  <si>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</si>
  <si>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</si>
  <si>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</si>
  <si>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</si>
  <si>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</si>
  <si>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</si>
  <si>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</si>
  <si>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</si>
  <si>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</si>
  <si>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</si>
  <si>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</si>
  <si>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</si>
  <si>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</si>
  <si>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</si>
  <si>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</si>
  <si>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</si>
  <si>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</si>
  <si>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</si>
  <si>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</si>
  <si>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</si>
  <si>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</si>
  <si>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</si>
  <si>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</si>
  <si>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</si>
  <si>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</si>
  <si>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</si>
  <si>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</si>
  <si>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</si>
  <si>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</si>
  <si>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</si>
  <si>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</si>
  <si>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</si>
  <si>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</si>
  <si>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</si>
  <si>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</si>
  <si>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</si>
  <si>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</si>
  <si>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</si>
  <si>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</si>
  <si>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</si>
  <si>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</si>
  <si>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</si>
  <si>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</si>
  <si>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</si>
  <si>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</si>
  <si>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</si>
  <si>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</si>
  <si>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</si>
  <si>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</si>
  <si>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</si>
  <si>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</si>
  <si>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</si>
  <si>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</si>
  <si>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</si>
  <si>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</si>
  <si>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</si>
  <si>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</si>
  <si>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</si>
  <si>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</si>
  <si>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</si>
  <si>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</si>
  <si>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</si>
  <si>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</si>
  <si>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</si>
  <si>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</si>
  <si>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</si>
  <si>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</si>
  <si>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</si>
  <si>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</si>
  <si>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</si>
  <si>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</si>
  <si>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</si>
  <si>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</si>
  <si>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</si>
  <si>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</si>
  <si>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</si>
  <si>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</si>
  <si>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</si>
  <si>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</si>
  <si>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</si>
  <si>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</si>
  <si>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</si>
  <si>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</si>
  <si>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</si>
  <si>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</si>
  <si>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</si>
  <si>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</si>
  <si>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</si>
  <si>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</si>
  <si>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</si>
  <si>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</si>
  <si>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</si>
  <si>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</si>
  <si>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</si>
  <si>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</si>
  <si>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</si>
  <si>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</si>
  <si>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</si>
  <si>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</si>
  <si>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</si>
  <si>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</si>
  <si>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</si>
  <si>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</si>
  <si>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</si>
  <si>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</si>
  <si>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</si>
  <si>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</si>
  <si>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</si>
  <si>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</si>
  <si>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</si>
  <si>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</si>
  <si>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</si>
  <si>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</si>
  <si>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</si>
  <si>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</si>
  <si>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</si>
  <si>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</si>
  <si>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</si>
  <si>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</si>
  <si>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</si>
  <si>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</si>
  <si>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</si>
  <si>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</si>
  <si>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</si>
  <si>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</si>
  <si>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</si>
  <si>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</si>
  <si>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</si>
  <si>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</si>
  <si>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</si>
  <si>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</si>
  <si>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</si>
  <si>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</si>
  <si>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</si>
  <si>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</si>
  <si>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</si>
  <si>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</si>
  <si>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</si>
  <si>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</si>
  <si>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</si>
  <si>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</si>
  <si>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</si>
  <si>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</si>
  <si>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</si>
  <si>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</si>
  <si>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</si>
  <si>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</si>
  <si>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</si>
  <si>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</si>
  <si>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</si>
  <si>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</si>
  <si>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</si>
  <si>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</si>
  <si>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</si>
  <si>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</si>
  <si>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</si>
  <si>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</si>
  <si>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</si>
  <si>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</si>
  <si>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</si>
  <si>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</si>
  <si>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</si>
  <si>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</si>
  <si>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</si>
  <si>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</si>
  <si>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</si>
  <si>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</si>
  <si>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</si>
  <si>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</si>
  <si>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</si>
  <si>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</si>
  <si>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</si>
  <si>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</si>
  <si>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</si>
  <si>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</si>
  <si>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</si>
  <si>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</si>
  <si>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</si>
  <si>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</si>
  <si>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</si>
  <si>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</si>
  <si>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</si>
  <si>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</si>
  <si>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</si>
  <si>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</si>
  <si>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</si>
  <si>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</si>
  <si>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</si>
  <si>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</si>
  <si>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</si>
  <si>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</si>
  <si>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</si>
  <si>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</si>
  <si>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</si>
  <si>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</si>
  <si>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</si>
  <si>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</si>
  <si>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</si>
  <si>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</si>
  <si>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</si>
  <si>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</si>
  <si>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</si>
  <si>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</si>
  <si>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</si>
  <si>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</si>
  <si>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</si>
  <si>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</si>
  <si>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</si>
  <si>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</si>
  <si>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</si>
  <si>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</si>
  <si>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</si>
  <si>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</si>
  <si>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</si>
  <si>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</si>
  <si>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</si>
  <si>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</si>
  <si>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</si>
  <si>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</si>
  <si>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</si>
  <si>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</si>
  <si>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</si>
  <si>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</si>
  <si>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</si>
  <si>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</si>
  <si>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</si>
  <si>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</si>
  <si>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</si>
  <si>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</si>
  <si>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</si>
  <si>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</si>
  <si>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</si>
  <si>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</si>
  <si>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</si>
  <si>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</si>
  <si>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</si>
  <si>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</si>
  <si>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</si>
  <si>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</si>
  <si>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</si>
  <si>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</si>
  <si>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</si>
  <si>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</si>
  <si>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</si>
  <si>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</si>
  <si>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</si>
  <si>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</si>
  <si>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</si>
  <si>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</si>
  <si>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</si>
  <si>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</si>
  <si>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</si>
  <si>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</si>
  <si>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</si>
  <si>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</si>
  <si>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</si>
  <si>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</si>
  <si>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</si>
  <si>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</si>
  <si>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</si>
  <si>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</si>
  <si>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</si>
  <si>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</si>
  <si>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</si>
  <si>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</si>
  <si>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</si>
  <si>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</si>
  <si>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</si>
  <si>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</si>
  <si>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</si>
  <si>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</si>
  <si>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</si>
  <si>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</si>
  <si>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</si>
  <si>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</si>
  <si>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</si>
  <si>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</si>
  <si>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</si>
  <si>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</si>
  <si>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</si>
  <si>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</si>
  <si>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</si>
  <si>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</si>
  <si>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</si>
  <si>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</si>
  <si>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</si>
  <si>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</si>
  <si>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</si>
  <si>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</si>
  <si>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</si>
  <si>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</si>
  <si>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</si>
  <si>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</si>
  <si>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</si>
  <si>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</si>
  <si>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</si>
  <si>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</si>
  <si>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</si>
  <si>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</si>
  <si>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</si>
  <si>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</si>
  <si>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</si>
  <si>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</si>
  <si>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</si>
  <si>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</si>
  <si>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</si>
  <si>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</si>
  <si>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</si>
  <si>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</si>
  <si>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</si>
  <si>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</si>
  <si>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</si>
  <si>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</si>
  <si>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</si>
  <si>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</si>
  <si>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</si>
  <si>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</si>
  <si>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</si>
  <si>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</si>
  <si>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</si>
  <si>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</si>
  <si>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</si>
  <si>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</si>
  <si>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</si>
  <si>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</si>
  <si>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</si>
  <si>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</si>
  <si>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</si>
  <si>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</si>
  <si>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</si>
  <si>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</si>
  <si>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</si>
  <si>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</si>
  <si>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</si>
  <si>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</si>
  <si>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</si>
  <si>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</si>
  <si>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</si>
  <si>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</si>
  <si>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</si>
  <si>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</si>
  <si>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</si>
  <si>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</si>
  <si>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</si>
  <si>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</si>
  <si>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</si>
  <si>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</si>
  <si>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</si>
  <si>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</si>
  <si>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</si>
  <si>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</si>
  <si>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</si>
  <si>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</si>
  <si>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</si>
  <si>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</si>
  <si>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</si>
  <si>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</si>
  <si>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</si>
  <si>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</si>
  <si>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</si>
  <si>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</si>
  <si>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</si>
  <si>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</si>
  <si>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</si>
  <si>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</si>
  <si>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</si>
  <si>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</si>
  <si>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</si>
  <si>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</si>
  <si>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</si>
  <si>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</si>
  <si>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</si>
  <si>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</si>
  <si>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</si>
  <si>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</si>
  <si>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</si>
  <si>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</si>
  <si>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</si>
  <si>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</si>
  <si>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</si>
  <si>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</si>
  <si>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</si>
  <si>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</si>
  <si>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</si>
  <si>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</si>
  <si>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</si>
  <si>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</si>
  <si>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</si>
  <si>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</si>
  <si>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</si>
  <si>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</si>
  <si>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</si>
  <si>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</si>
  <si>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</si>
  <si>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</si>
  <si>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</si>
  <si>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</si>
  <si>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</si>
  <si>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</si>
  <si>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</si>
  <si>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</si>
  <si>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</si>
  <si>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</si>
  <si>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</si>
  <si>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</si>
  <si>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</si>
  <si>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</si>
  <si>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</si>
  <si>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</si>
  <si>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</si>
  <si>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</si>
  <si>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</si>
  <si>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</si>
  <si>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</si>
  <si>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</si>
  <si>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</si>
  <si>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</si>
  <si>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</si>
  <si>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</si>
  <si>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</si>
  <si>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</si>
  <si>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</si>
  <si>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</si>
  <si>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</si>
  <si>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</si>
  <si>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</si>
  <si>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</si>
  <si>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</si>
  <si>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</si>
  <si>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</si>
  <si>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</si>
  <si>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</si>
  <si>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</si>
  <si>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</si>
  <si>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</si>
  <si>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</si>
  <si>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</si>
  <si>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</si>
  <si>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</si>
  <si>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</si>
  <si>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</si>
  <si>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</si>
  <si>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</si>
  <si>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</si>
  <si>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</si>
  <si>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</si>
  <si>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</si>
  <si>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</si>
  <si>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</si>
  <si>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</si>
  <si>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</si>
  <si>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</si>
  <si>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</si>
  <si>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</si>
  <si>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</si>
  <si>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</si>
  <si>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</si>
  <si>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</si>
  <si>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</si>
  <si>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</si>
  <si>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</si>
  <si>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</si>
  <si>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</si>
  <si>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</si>
  <si>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</si>
  <si>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</si>
  <si>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</si>
  <si>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</si>
  <si>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</si>
  <si>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</si>
  <si>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</si>
  <si>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</si>
  <si>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</si>
  <si>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</si>
  <si>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</si>
  <si>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</si>
  <si>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</si>
  <si>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</si>
  <si>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</si>
  <si>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</si>
  <si>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</si>
  <si>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</si>
  <si>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</si>
  <si>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</si>
  <si>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</si>
  <si>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</si>
  <si>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</si>
  <si>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</si>
  <si>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</si>
  <si>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</si>
  <si>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</si>
  <si>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</si>
  <si>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</si>
  <si>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</si>
  <si>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</si>
  <si>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</si>
  <si>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</si>
  <si>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</si>
  <si>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</si>
  <si>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</si>
  <si>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</si>
  <si>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</si>
  <si>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</si>
  <si>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</si>
  <si>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</si>
  <si>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</si>
  <si>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</si>
  <si>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</si>
  <si>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</si>
  <si>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</si>
  <si>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</si>
  <si>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</si>
  <si>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</si>
  <si>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</si>
  <si>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</si>
  <si>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</si>
  <si>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</si>
  <si>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</si>
  <si>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</si>
  <si>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</si>
  <si>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</si>
  <si>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</si>
  <si>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</si>
  <si>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</si>
  <si>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</si>
  <si>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</si>
  <si>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</si>
  <si>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</si>
  <si>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</si>
  <si>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</si>
  <si>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</si>
  <si>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</si>
  <si>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</si>
  <si>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</si>
  <si>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</si>
  <si>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</si>
  <si>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</si>
  <si>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</si>
  <si>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</si>
  <si>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</si>
  <si>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</si>
  <si>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</si>
  <si>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</si>
  <si>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</si>
  <si>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</si>
  <si>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</si>
  <si>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</si>
  <si>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</si>
  <si>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</si>
  <si>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</si>
  <si>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</si>
  <si>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</si>
  <si>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</si>
  <si>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</si>
  <si>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</si>
  <si>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</si>
  <si>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</si>
  <si>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</si>
  <si>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</si>
  <si>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</si>
  <si>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</si>
  <si>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</si>
  <si>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</si>
  <si>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</si>
  <si>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</si>
  <si>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</si>
  <si>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</si>
  <si>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</si>
  <si>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</si>
  <si>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</si>
  <si>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</si>
  <si>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</si>
  <si>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</si>
  <si>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</si>
  <si>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</si>
  <si>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</si>
  <si>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</si>
  <si>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</si>
  <si>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</si>
  <si>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</si>
  <si>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</si>
  <si>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</si>
  <si>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</si>
  <si>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</si>
  <si>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</si>
  <si>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</si>
  <si>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</si>
  <si>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</si>
  <si>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</si>
  <si>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</si>
  <si>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</si>
  <si>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</si>
  <si>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</si>
  <si>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</si>
  <si>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</si>
  <si>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</si>
  <si>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</si>
  <si>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</si>
  <si>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</si>
  <si>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</si>
  <si>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</si>
  <si>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</si>
  <si>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</si>
  <si>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</si>
  <si>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</si>
  <si>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</si>
  <si>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</si>
  <si>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</si>
  <si>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</si>
  <si>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</si>
  <si>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</si>
  <si>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</si>
  <si>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</si>
  <si>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</si>
  <si>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</si>
  <si>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</si>
  <si>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</si>
  <si>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</si>
  <si>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</si>
  <si>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</si>
  <si>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</si>
  <si>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</si>
  <si>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</si>
  <si>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</si>
  <si>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</si>
  <si>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</si>
  <si>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</si>
  <si>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</si>
  <si>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</si>
  <si>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</si>
  <si>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</si>
  <si>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</si>
  <si>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</si>
  <si>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</si>
  <si>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</si>
  <si>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</si>
  <si>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</si>
  <si>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</si>
  <si>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</si>
  <si>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</si>
  <si>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</si>
  <si>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</si>
  <si>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</si>
  <si>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</si>
  <si>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</si>
  <si>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</si>
  <si>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</si>
  <si>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</si>
  <si>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</si>
  <si>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</si>
  <si>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</si>
  <si>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</si>
  <si>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</si>
  <si>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</si>
  <si>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</si>
  <si>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</si>
  <si>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</si>
  <si>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</si>
  <si>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</si>
  <si>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</si>
  <si>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</si>
  <si>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</si>
  <si>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</si>
  <si>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</si>
  <si>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</si>
  <si>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</si>
  <si>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</si>
  <si>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</si>
  <si>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</si>
  <si>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</si>
  <si>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</si>
  <si>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</si>
  <si>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</si>
  <si>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</si>
  <si>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</si>
  <si>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</si>
  <si>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</si>
  <si>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</si>
  <si>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</si>
  <si>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</si>
  <si>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</si>
  <si>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</si>
  <si>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</si>
  <si>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</si>
  <si>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</si>
  <si>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</si>
  <si>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</si>
  <si>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</si>
  <si>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</si>
  <si>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</si>
  <si>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</si>
  <si>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</si>
  <si>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</si>
  <si>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</si>
  <si>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</si>
  <si>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</si>
  <si>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</si>
  <si>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</si>
  <si>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</si>
  <si>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</si>
  <si>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</si>
  <si>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</si>
  <si>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</si>
  <si>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</si>
  <si>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</si>
  <si>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</si>
  <si>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</si>
  <si>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</si>
  <si>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</si>
  <si>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</si>
  <si>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</si>
  <si>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</si>
  <si>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</si>
  <si>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</si>
  <si>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</si>
  <si>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</si>
  <si>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</si>
  <si>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</si>
  <si>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</si>
  <si>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</si>
  <si>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</si>
  <si>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</si>
  <si>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</si>
  <si>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</si>
  <si>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</si>
  <si>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</si>
  <si>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</si>
  <si>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</si>
  <si>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</si>
  <si>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</si>
  <si>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</si>
  <si>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</si>
  <si>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</si>
  <si>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</si>
  <si>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</si>
  <si>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</si>
  <si>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</si>
  <si>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</si>
  <si>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</si>
  <si>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</si>
  <si>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</si>
  <si>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</si>
  <si>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</si>
  <si>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</si>
  <si>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</si>
  <si>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</si>
  <si>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</si>
  <si>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</si>
  <si>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</si>
  <si>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</si>
  <si>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</si>
  <si>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</si>
  <si>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</si>
  <si>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</si>
  <si>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</si>
  <si>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</si>
  <si>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</si>
  <si>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</si>
  <si>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</si>
  <si>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</si>
  <si>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</si>
  <si>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</si>
  <si>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</si>
  <si>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</si>
  <si>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</si>
  <si>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</si>
  <si>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</si>
  <si>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</si>
  <si>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</si>
  <si>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</si>
  <si>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</si>
  <si>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</si>
  <si>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</si>
  <si>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</si>
  <si>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</si>
  <si>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</si>
  <si>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</si>
  <si>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</si>
  <si>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</si>
  <si>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</si>
  <si>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</si>
  <si>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</si>
  <si>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</si>
  <si>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</si>
  <si>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</si>
  <si>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</si>
  <si>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</si>
  <si>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</si>
  <si>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</si>
  <si>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</si>
  <si>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</si>
  <si>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</si>
  <si>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</si>
  <si>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</si>
  <si>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</si>
  <si>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</si>
  <si>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</si>
  <si>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</si>
  <si>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</si>
  <si>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</si>
  <si>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</si>
  <si>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</si>
  <si>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</si>
  <si>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</si>
  <si>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</si>
  <si>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</si>
  <si>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</si>
  <si>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</si>
  <si>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</si>
  <si>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</si>
  <si>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</si>
  <si>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</si>
  <si>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</si>
  <si>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</si>
  <si>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</si>
  <si>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</si>
  <si>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</si>
  <si>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</si>
  <si>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</si>
  <si>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</si>
  <si>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</si>
  <si>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</si>
  <si>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</si>
  <si>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</si>
  <si>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</si>
  <si>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</si>
  <si>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</si>
  <si>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</si>
  <si>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</si>
  <si>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</si>
  <si>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</si>
  <si>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</si>
  <si>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</si>
  <si>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</si>
  <si>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</si>
  <si>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</si>
  <si>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</si>
  <si>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</si>
  <si>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</si>
  <si>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</si>
  <si>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</si>
  <si>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</si>
  <si>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</si>
  <si>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</si>
  <si>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</si>
  <si>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</si>
  <si>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</si>
  <si>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</si>
  <si>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</si>
  <si>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</si>
  <si>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</si>
  <si>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</si>
  <si>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</si>
  <si>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</si>
  <si>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</si>
  <si>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</si>
  <si>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</si>
  <si>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</si>
  <si>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</si>
  <si>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</si>
  <si>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</si>
  <si>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</si>
  <si>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</si>
  <si>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</si>
  <si>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</si>
  <si>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</si>
  <si>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</si>
  <si>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</si>
  <si>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</si>
  <si>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</si>
  <si>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</si>
  <si>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</si>
  <si>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</si>
  <si>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</si>
  <si>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</si>
  <si>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</si>
  <si>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</si>
  <si>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</si>
  <si>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</si>
  <si>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</si>
  <si>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</si>
  <si>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</si>
  <si>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</si>
  <si>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</si>
  <si>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</si>
  <si>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</si>
  <si>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</si>
  <si>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</si>
  <si>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</si>
  <si>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</si>
  <si>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</si>
  <si>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</si>
  <si>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</si>
  <si>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</si>
  <si>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</si>
  <si>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</si>
  <si>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</si>
  <si>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</si>
  <si>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</si>
  <si>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</si>
  <si>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</si>
  <si>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</si>
  <si>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</si>
  <si>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</si>
  <si>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</si>
  <si>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</si>
  <si>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</si>
  <si>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</si>
  <si>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</si>
  <si>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</si>
  <si>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</si>
  <si>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</si>
  <si>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</si>
  <si>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</si>
  <si>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</si>
  <si>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</si>
  <si>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</si>
  <si>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</si>
  <si>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</si>
  <si>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</si>
  <si>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</si>
  <si>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</si>
  <si>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</si>
  <si>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</si>
  <si>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</si>
  <si>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</si>
  <si>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</si>
  <si>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</si>
  <si>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</si>
  <si>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</si>
  <si>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</si>
  <si>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</si>
  <si>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</si>
  <si>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</si>
  <si>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</si>
  <si>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pix</t>
  </si>
  <si>
    <t>credit_card</t>
  </si>
  <si>
    <t>Acerto</t>
  </si>
  <si>
    <t>Princesa do Ivaí</t>
  </si>
  <si>
    <t>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</si>
</sst>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/>
    <xf numFmtId="0" fontId="4" fillId="0" borderId="0"/>
    <xf numFmtId="43" fontId="1" fillId="0" borderId="0"/>
  </cellStyleXfs>
  <cellXfs count="65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0" fontId="8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44" fontId="0" fillId="0" borderId="0" xfId="1" applyFont="1"/>
    <xf numFmtId="0" fontId="2" fillId="0" borderId="3" xfId="0" applyFont="1" applyBorder="1" applyAlignment="1">
      <alignment vertical="center"/>
    </xf>
    <xf numFmtId="0" fontId="0" fillId="0" borderId="3" xfId="0" applyBorder="1"/>
    <xf numFmtId="0" fontId="3" fillId="0" borderId="1" xfId="0" applyFont="1" applyBorder="1" applyAlignment="1">
      <alignment vertical="center"/>
    </xf>
    <xf numFmtId="0" fontId="0" fillId="0" borderId="2" xfId="0" applyBorder="1" applyAlignment="1">
      <alignment horizontal="left" vertical="top"/>
    </xf>
    <xf numFmtId="0" fontId="0" fillId="0" borderId="2" xfId="0" applyBorder="1"/>
    <xf numFmtId="0" fontId="0" fillId="0" borderId="6" xfId="0" applyBorder="1" applyAlignment="1">
      <alignment horizontal="center" vertical="center"/>
    </xf>
    <xf numFmtId="164" fontId="0" fillId="0" borderId="0" xfId="3" applyNumberFormat="1" applyFont="1"/>
    <xf numFmtId="164" fontId="1" fillId="0" borderId="0" xfId="3" applyNumberFormat="1"/>
    <xf numFmtId="14" fontId="0" fillId="0" borderId="0" xfId="0" applyNumberFormat="1"/>
    <xf numFmtId="166" fontId="1" fillId="0" borderId="0" xfId="1" applyNumberFormat="1"/>
    <xf numFmtId="44" fontId="2" fillId="0" borderId="4" xfId="1" applyFont="1" applyBorder="1"/>
    <xf numFmtId="164" fontId="2" fillId="0" borderId="4" xfId="3" applyNumberFormat="1" applyFont="1" applyBorder="1"/>
    <xf numFmtId="44" fontId="0" fillId="0" borderId="0" xfId="0" applyNumberFormat="1"/>
    <xf numFmtId="0" fontId="1" fillId="0" borderId="0" xfId="1" applyNumberFormat="1"/>
    <xf numFmtId="165" fontId="0" fillId="5" borderId="0" xfId="0" applyNumberFormat="1" applyFill="1"/>
    <xf numFmtId="0" fontId="9" fillId="0" borderId="0" xfId="0" applyFont="1"/>
    <xf numFmtId="1" fontId="9" fillId="0" borderId="0" xfId="0" applyNumberFormat="1" applyFont="1"/>
    <xf numFmtId="165" fontId="9" fillId="0" borderId="0" xfId="0" applyNumberFormat="1" applyFont="1"/>
    <xf numFmtId="21" fontId="9" fillId="0" borderId="0" xfId="0" applyNumberFormat="1" applyFont="1"/>
    <xf numFmtId="43" fontId="9" fillId="0" borderId="0" xfId="3" applyFont="1"/>
    <xf numFmtId="2" fontId="9" fillId="0" borderId="0" xfId="0" applyNumberFormat="1" applyFont="1"/>
    <xf numFmtId="44" fontId="9" fillId="0" borderId="0" xfId="1" applyFont="1"/>
    <xf numFmtId="0" fontId="9" fillId="0" borderId="0" xfId="1" applyNumberFormat="1" applyFont="1"/>
    <xf numFmtId="43" fontId="9" fillId="0" borderId="0" xfId="0" applyNumberFormat="1" applyFont="1"/>
    <xf numFmtId="165" fontId="9" fillId="5" borderId="0" xfId="0" applyNumberFormat="1" applyFont="1" applyFill="1"/>
  </cellXfs>
  <cellStyles count="4">
    <cellStyle name="Moeda" xfId="1" builtinId="4"/>
    <cellStyle name="Normal" xfId="0" builtinId="0"/>
    <cellStyle name="Normal 2" xfId="2" xr:uid="{00000000-0005-0000-0000-000002000000}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53851</xdr:colOff>
      <xdr:row>3</xdr:row>
      <xdr:rowOff>129540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C31" sqref="C31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zoomScaleNormal="100" workbookViewId="0">
      <selection activeCell="C13" sqref="C13"/>
    </sheetView>
  </sheetViews>
  <sheetFormatPr defaultColWidth="9.140625" defaultRowHeight="15" x14ac:dyDescent="0.25"/>
  <cols>
    <col min="1" max="1" width="22.85546875" style="48" customWidth="1"/>
    <col min="2" max="2" width="17" bestFit="1" customWidth="1"/>
    <col min="3" max="3" width="20.85546875" bestFit="1" customWidth="1"/>
    <col min="4" max="4" width="27.28515625" style="49" bestFit="1" customWidth="1"/>
    <col min="5" max="5" width="25" style="49" bestFit="1" customWidth="1"/>
    <col min="6" max="6" width="20.28515625" style="49" bestFit="1" customWidth="1"/>
    <col min="7" max="7" width="20.28515625" style="49" customWidth="1"/>
    <col min="8" max="8" width="20" style="49" bestFit="1" customWidth="1"/>
    <col min="9" max="9" width="14.5703125" customWidth="1"/>
  </cols>
  <sheetData>
    <row r="1" spans="1:8" x14ac:dyDescent="0.25">
      <c r="A1" s="35" t="s">
        <v>0</v>
      </c>
      <c r="D1"/>
      <c r="E1"/>
      <c r="F1"/>
      <c r="G1"/>
      <c r="H1"/>
    </row>
    <row r="2" spans="1:8" x14ac:dyDescent="0.25">
      <c r="A2" t="s">
        <v>1</v>
      </c>
      <c r="D2"/>
      <c r="E2"/>
      <c r="F2"/>
      <c r="G2"/>
      <c r="H2"/>
    </row>
    <row r="3" spans="1:8" x14ac:dyDescent="0.25">
      <c r="A3" t="s">
        <v>2</v>
      </c>
      <c r="D3"/>
      <c r="E3"/>
      <c r="F3"/>
      <c r="G3"/>
      <c r="H3"/>
    </row>
    <row r="4" spans="1:8" x14ac:dyDescent="0.25">
      <c r="A4"/>
      <c r="D4"/>
      <c r="E4"/>
      <c r="F4"/>
      <c r="G4"/>
      <c r="H4"/>
    </row>
    <row r="5" spans="1:8" x14ac:dyDescent="0.25">
      <c r="A5" s="36"/>
      <c r="D5" s="37"/>
      <c r="E5" s="38"/>
      <c r="F5"/>
      <c r="G5"/>
      <c r="H5"/>
    </row>
    <row r="6" spans="1:8" ht="1.5" hidden="1" customHeight="1" x14ac:dyDescent="0.25">
      <c r="A6"/>
      <c r="D6"/>
      <c r="E6" s="39"/>
      <c r="F6" s="39"/>
      <c r="G6" s="39"/>
      <c r="H6"/>
    </row>
    <row r="7" spans="1:8" ht="1.1499999999999999" hidden="1" customHeight="1" x14ac:dyDescent="0.25">
      <c r="A7"/>
      <c r="D7"/>
      <c r="E7" s="39"/>
      <c r="F7" s="39"/>
      <c r="G7"/>
      <c r="H7"/>
    </row>
    <row r="8" spans="1:8" ht="2.25" hidden="1" customHeight="1" x14ac:dyDescent="0.25">
      <c r="A8"/>
      <c r="D8"/>
      <c r="E8"/>
      <c r="F8" s="39"/>
      <c r="G8"/>
      <c r="H8"/>
    </row>
    <row r="9" spans="1:8" ht="1.1499999999999999" customHeight="1" x14ac:dyDescent="0.25">
      <c r="A9"/>
      <c r="D9"/>
      <c r="E9" s="39"/>
      <c r="F9" s="39"/>
      <c r="G9"/>
      <c r="H9"/>
    </row>
    <row r="10" spans="1:8" ht="15" customHeight="1" x14ac:dyDescent="0.25">
      <c r="A10" s="40"/>
      <c r="B10" s="40"/>
      <c r="C10" s="40"/>
      <c r="D10"/>
      <c r="E10" s="40"/>
      <c r="F10" s="40"/>
      <c r="G10" s="41"/>
      <c r="H10" s="41"/>
    </row>
    <row r="11" spans="1:8" x14ac:dyDescent="0.25">
      <c r="A11" s="42"/>
      <c r="B11" s="42"/>
      <c r="C11" s="42"/>
      <c r="D11"/>
      <c r="E11" s="42"/>
      <c r="F11" s="42"/>
      <c r="G11" s="42"/>
      <c r="H11" s="42"/>
    </row>
    <row r="12" spans="1:8" x14ac:dyDescent="0.25">
      <c r="A12" s="43" t="s">
        <v>3</v>
      </c>
      <c r="B12" s="43" t="s">
        <v>4</v>
      </c>
      <c r="C12" s="43" t="s">
        <v>5</v>
      </c>
      <c r="D12" s="39"/>
      <c r="E12" s="44" t="s">
        <v>6</v>
      </c>
      <c r="F12" s="44"/>
      <c r="G12" s="45" t="s">
        <v>7</v>
      </c>
      <c r="H12" s="45" t="s">
        <v>8</v>
      </c>
    </row>
    <row r="13" spans="1:8" x14ac:dyDescent="0.25">
      <c r="A13" t="s">
        <v>9</v>
      </c>
      <c r="B13" s="46">
        <f>COUNTIFS(Base_Aprov!R:R,"Aprovado")-COUNTIFS(Base_Canc!R:R,"Cancelado")-COUNTIFS(Base_Canc!R:R,"Cancelado Q")</f>
        <v>29</v>
      </c>
      <c r="C13" s="39">
        <f>IFERROR(SUMIFS(Base_Aprov!W:W,Base_Aprov!R:R,"Aprovado"),0)-IFERROR(SUMIFS(Base_Canc!W:W,Base_Canc!R:R,"Cancelado"),0)</f>
        <v>0</v>
      </c>
      <c r="D13" s="39"/>
      <c r="E13" t="s">
        <v>10</v>
      </c>
      <c r="F13"/>
      <c r="G13" s="47">
        <f>COUNTIFS(Base_Aprov!I:I,Resumo!E13,Base_Aprov!R:R,"Aprovado")-COUNTIFS(Base_Canc!I:I,Resumo!E13,Base_Canc!R:R,"Cancelado Q")-COUNTIFS(Base_Canc!I:I,Resumo!E13,Base_Canc!R:R,"Cancelado")-COUNTIFS(Base_Canc!I:I,Resumo!E13,Base_Canc!R:R,"Cancelado Q")</f>
        <v>17</v>
      </c>
      <c r="H13" s="14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0</v>
      </c>
    </row>
    <row r="14" spans="1:8" x14ac:dyDescent="0.25">
      <c r="A14" t="s">
        <v>11</v>
      </c>
      <c r="B14" s="46">
        <f>COUNTIFS(Base_Canc!AE:AE,"&gt;0")</f>
        <v>0</v>
      </c>
      <c r="C14" s="39">
        <f>SUM(Base_Canc!AE:AE)</f>
        <v>0</v>
      </c>
      <c r="D14" s="39"/>
      <c r="E14" t="s">
        <v>12</v>
      </c>
      <c r="F14"/>
      <c r="G14" s="47">
        <f>COUNTIFS(Base_Aprov!I:I,Resumo!E14,Base_Aprov!R:R,"Aprovado")-COUNTIFS(Base_Canc!I:I,Resumo!E14,Base_Canc!R:R,"Cancelado Q")-COUNTIFS(Base_Canc!I:I,Resumo!E14,Base_Canc!R:R,"Cancelado")-COUNTIFS(Base_Canc!I:I,Resumo!E14,Base_Canc!R:R,"Cancelado Q")</f>
        <v>2</v>
      </c>
      <c r="H14" s="14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0</v>
      </c>
    </row>
    <row r="15" spans="1:8" x14ac:dyDescent="0.25">
      <c r="A15" s="48" t="s">
        <v>13</v>
      </c>
      <c r="B15" s="46"/>
      <c r="C15" s="39">
        <f>IFERROR(SUMIFS(Base_Aprov!Y:Y,Base_Aprov!R:R,"Aprovado"),0)-IFERROR(SUMIFS(Base_Canc!Y:Y,Base_Canc!R:R,"Cancelado"),0)</f>
        <v>0</v>
      </c>
      <c r="D15" s="39"/>
      <c r="E15" t="s">
        <v>14</v>
      </c>
      <c r="F15"/>
      <c r="G15" s="47">
        <f>COUNTIFS(Base_Aprov!I:I,Resumo!E15,Base_Aprov!R:R,"Aprovado")-COUNTIFS(Base_Canc!I:I,Resumo!E15,Base_Canc!R:R,"Cancelado Q")-COUNTIFS(Base_Canc!I:I,Resumo!E15,Base_Canc!R:R,"Cancelado")-COUNTIFS(Base_Canc!I:I,Resumo!E15,Base_Canc!R:R,"Cancelado Q")</f>
        <v>10</v>
      </c>
      <c r="H15" s="14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0</v>
      </c>
    </row>
    <row r="16" spans="1:8" x14ac:dyDescent="0.25">
      <c r="A16" s="48" t="s">
        <v>165</v>
      </c>
      <c r="C16" s="39">
        <f>IFERROR(SUMIFS(Base_Aprov!AQ:AQ,Base_Aprov!R:R,"Aprovado"),0)-IFERROR(SUMIFS(Base_Canc!AQ:AQ,Base_Canc!R:R,"Cancelado"),0)</f>
        <v>0</v>
      </c>
      <c r="D16" s="39"/>
      <c r="E16" s="49" t="s">
        <v>20645</v>
      </c>
      <c r="H16" s="14">
        <v>-45717.39</v>
      </c>
    </row>
    <row r="17" spans="1:9" x14ac:dyDescent="0.25">
      <c r="A17" t="s">
        <v>15</v>
      </c>
      <c r="B17" s="46">
        <f>COUNTIFS(Base_Canc!R:R,"Cancelado Q")</f>
        <v>0</v>
      </c>
      <c r="C17" s="39">
        <f>IFERROR(SUMIFS(Base_Canc!AD:AD,Base_Canc!R:R,"Cancelado Q"),0)</f>
        <v>0</v>
      </c>
      <c r="D17" s="39"/>
      <c r="E17" s="49" t="s">
        <v>20646</v>
      </c>
      <c r="H17" s="14"/>
    </row>
    <row r="18" spans="1:9" x14ac:dyDescent="0.25">
      <c r="A18" t="s">
        <v>16</v>
      </c>
      <c r="B18" s="46">
        <f>COUNTIFS(Base_Aprov!AH:AH,"&gt;0")-COUNTIFS(Base_Canc!AH:AH,"&gt;0")</f>
        <v>0</v>
      </c>
      <c r="C18" s="39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39"/>
      <c r="E18" s="49" t="s">
        <v>80</v>
      </c>
      <c r="H18" s="14"/>
    </row>
    <row r="19" spans="1:9" ht="15" customHeight="1" x14ac:dyDescent="0.25">
      <c r="A19" t="s">
        <v>18</v>
      </c>
      <c r="B19" s="46"/>
      <c r="C19" s="39">
        <f>IFERROR(SUMIFS(Base_Aprov!AC:AC,Base_Aprov!R:R,"Aprovado"),0)-IFERROR(SUMIFS(Base_Canc!AC:AC,Base_Canc!R:R,"Cancelado"),0)-IFERROR(SUMIFS(Base_Canc!AC:AC,Base_Canc!R:R,"Cancelado Q"),0)</f>
        <v>0</v>
      </c>
      <c r="D19" s="39"/>
      <c r="E19" s="50" t="s">
        <v>17</v>
      </c>
      <c r="F19" s="51"/>
      <c r="G19" s="26">
        <f>SUM(G13:G15)</f>
        <v>29</v>
      </c>
      <c r="H19" s="50">
        <f>SUM(H13:H18)</f>
        <v>-45717.39</v>
      </c>
    </row>
    <row r="20" spans="1:9" ht="15" customHeight="1" x14ac:dyDescent="0.25">
      <c r="A20" t="s">
        <v>20645</v>
      </c>
      <c r="B20" s="46"/>
      <c r="C20" s="39"/>
      <c r="D20" s="39"/>
      <c r="E20" s="52"/>
      <c r="F20"/>
      <c r="G20" s="14"/>
      <c r="H20" s="29"/>
    </row>
    <row r="21" spans="1:9" ht="15" customHeight="1" x14ac:dyDescent="0.25">
      <c r="A21" t="s">
        <v>20646</v>
      </c>
      <c r="B21" s="46"/>
      <c r="C21" s="39"/>
      <c r="D21" s="39"/>
      <c r="E21" s="52"/>
      <c r="F21"/>
      <c r="G21" s="14"/>
      <c r="H21" s="52"/>
    </row>
    <row r="22" spans="1:9" x14ac:dyDescent="0.25">
      <c r="A22" s="49" t="s">
        <v>80</v>
      </c>
      <c r="C22" s="39"/>
      <c r="D22" s="39"/>
      <c r="E22"/>
      <c r="F22"/>
      <c r="G22"/>
      <c r="H22" s="52"/>
    </row>
    <row r="23" spans="1:9" x14ac:dyDescent="0.25">
      <c r="A23" s="50" t="s">
        <v>8</v>
      </c>
      <c r="B23" s="51">
        <f>B13-B17</f>
        <v>29</v>
      </c>
      <c r="C23" s="50">
        <f>SUM(C13:C16)-SUM(C17:C22)</f>
        <v>0</v>
      </c>
      <c r="D23" s="39"/>
      <c r="E23"/>
      <c r="F23"/>
      <c r="G23"/>
      <c r="H23"/>
    </row>
    <row r="24" spans="1:9" x14ac:dyDescent="0.25">
      <c r="C24" s="29"/>
      <c r="D24" s="39"/>
      <c r="E24"/>
    </row>
    <row r="25" spans="1:9" x14ac:dyDescent="0.25">
      <c r="C25" s="29"/>
      <c r="D25" s="39"/>
    </row>
    <row r="26" spans="1:9" x14ac:dyDescent="0.25">
      <c r="C26" s="52"/>
      <c r="D26" s="39"/>
      <c r="I26" s="29"/>
    </row>
    <row r="27" spans="1:9" x14ac:dyDescent="0.25">
      <c r="C27" s="52"/>
      <c r="D27" s="39"/>
      <c r="I27" s="29"/>
    </row>
    <row r="28" spans="1:9" x14ac:dyDescent="0.25">
      <c r="C28" s="52"/>
      <c r="I28" s="29"/>
    </row>
    <row r="29" spans="1:9" x14ac:dyDescent="0.25">
      <c r="C29" s="52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R42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6" width="19.5703125" style="17" customWidth="1"/>
    <col min="17" max="17" width="19.5703125" style="19" customWidth="1"/>
    <col min="18" max="18" width="11.28515625" customWidth="1"/>
    <col min="19" max="20" width="19.5703125" style="17" customWidth="1"/>
    <col min="21" max="22" width="11.140625" style="29" customWidth="1"/>
    <col min="23" max="23" width="15.140625" style="29" customWidth="1"/>
    <col min="24" max="24" width="13" customWidth="1"/>
    <col min="25" max="25" width="24" style="33" customWidth="1"/>
    <col min="26" max="26" width="23.28515625" customWidth="1"/>
    <col min="27" max="27" width="14.28515625" customWidth="1"/>
    <col min="28" max="28" width="26.28515625" customWidth="1"/>
    <col min="29" max="29" width="14" style="33" customWidth="1"/>
    <col min="30" max="30" width="13" style="33" customWidth="1"/>
    <col min="31" max="31" width="11.140625" customWidth="1"/>
    <col min="32" max="32" width="20.7109375" style="14" customWidth="1"/>
    <col min="33" max="33" width="32.7109375" style="29" customWidth="1"/>
    <col min="34" max="34" width="36.28515625" style="29" customWidth="1"/>
    <col min="35" max="35" width="38.85546875" style="29" customWidth="1"/>
    <col min="36" max="36" width="35.7109375" style="29" customWidth="1"/>
    <col min="37" max="37" width="30.7109375" style="29" customWidth="1"/>
    <col min="38" max="38" width="18.42578125" style="53" customWidth="1"/>
    <col min="39" max="39" width="15.7109375" customWidth="1"/>
    <col min="40" max="40" width="18.42578125" customWidth="1"/>
    <col min="41" max="41" width="11.85546875" style="29" customWidth="1"/>
    <col min="42" max="42" width="19.28515625" style="30" customWidth="1"/>
    <col min="43" max="43" width="25.7109375" style="30" customWidth="1"/>
    <col min="44" max="44" width="9.42578125" customWidth="1"/>
  </cols>
  <sheetData>
    <row r="1" spans="1:44" x14ac:dyDescent="0.25">
      <c r="A1" t="s">
        <v>19</v>
      </c>
      <c r="B1" t="s">
        <v>57</v>
      </c>
      <c r="C1" s="34" t="s">
        <v>21</v>
      </c>
      <c r="D1" t="s">
        <v>58</v>
      </c>
      <c r="E1" t="s">
        <v>20643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s="17" t="s">
        <v>69</v>
      </c>
      <c r="Q1" s="19" t="s">
        <v>70</v>
      </c>
      <c r="R1" t="s">
        <v>22</v>
      </c>
      <c r="S1" s="17" t="s">
        <v>20</v>
      </c>
      <c r="T1" s="17" t="s">
        <v>71</v>
      </c>
      <c r="U1" s="29" t="s">
        <v>72</v>
      </c>
      <c r="V1" s="29" t="s">
        <v>73</v>
      </c>
      <c r="W1" s="29" t="s">
        <v>74</v>
      </c>
      <c r="X1" t="s">
        <v>75</v>
      </c>
      <c r="Y1" s="33" t="s">
        <v>76</v>
      </c>
      <c r="Z1" t="s">
        <v>77</v>
      </c>
      <c r="AA1" t="s">
        <v>78</v>
      </c>
      <c r="AB1" t="s">
        <v>79</v>
      </c>
      <c r="AC1" s="33" t="s">
        <v>18</v>
      </c>
      <c r="AD1" s="33" t="s">
        <v>8</v>
      </c>
      <c r="AE1" t="s">
        <v>11</v>
      </c>
      <c r="AF1" s="14" t="s">
        <v>80</v>
      </c>
      <c r="AG1" s="29" t="s">
        <v>81</v>
      </c>
      <c r="AH1" s="29" t="s">
        <v>82</v>
      </c>
      <c r="AI1" s="29" t="s">
        <v>83</v>
      </c>
      <c r="AJ1" s="29" t="s">
        <v>84</v>
      </c>
      <c r="AK1" s="29" t="s">
        <v>85</v>
      </c>
      <c r="AL1" s="53" t="s">
        <v>86</v>
      </c>
      <c r="AM1" t="s">
        <v>87</v>
      </c>
      <c r="AN1" t="s">
        <v>88</v>
      </c>
      <c r="AO1" s="29" t="s">
        <v>165</v>
      </c>
      <c r="AP1" s="30" t="s">
        <v>166</v>
      </c>
      <c r="AQ1" s="30" t="s">
        <v>167</v>
      </c>
      <c r="AR1" t="s">
        <v>20644</v>
      </c>
    </row>
    <row r="2" spans="1:44" x14ac:dyDescent="0.25">
      <c r="A2" t="s">
        <v>20650</v>
      </c>
      <c r="B2" t="s">
        <v>20651</v>
      </c>
      <c r="C2" s="34">
        <v>10000064015897</v>
      </c>
      <c r="D2">
        <v>61222</v>
      </c>
      <c r="E2" t="s">
        <v>20648</v>
      </c>
      <c r="F2" t="s">
        <v>20649</v>
      </c>
      <c r="G2" t="s">
        <v>89</v>
      </c>
      <c r="H2" t="s">
        <v>90</v>
      </c>
      <c r="I2" t="s">
        <v>10</v>
      </c>
      <c r="J2" t="s">
        <v>20649</v>
      </c>
      <c r="K2">
        <v>0</v>
      </c>
      <c r="L2" t="s">
        <v>20649</v>
      </c>
      <c r="M2" t="s">
        <v>20649</v>
      </c>
      <c r="N2">
        <v>0</v>
      </c>
      <c r="O2">
        <v>0</v>
      </c>
      <c r="P2" s="17">
        <v>46022</v>
      </c>
      <c r="Q2" s="19">
        <v>0</v>
      </c>
      <c r="R2" t="s">
        <v>24</v>
      </c>
      <c r="S2" s="17">
        <v>45723</v>
      </c>
      <c r="U2" s="29">
        <v>0</v>
      </c>
      <c r="V2" s="29">
        <v>0</v>
      </c>
      <c r="W2" s="29">
        <v>0</v>
      </c>
      <c r="Y2" s="33">
        <v>0</v>
      </c>
      <c r="Z2">
        <v>0</v>
      </c>
      <c r="AA2">
        <v>0</v>
      </c>
      <c r="AB2">
        <v>0</v>
      </c>
      <c r="AC2" s="33">
        <v>0</v>
      </c>
      <c r="AD2" s="33">
        <v>40.733533333333334</v>
      </c>
      <c r="AE2">
        <v>0</v>
      </c>
      <c r="AG2" s="29">
        <v>0</v>
      </c>
      <c r="AH2" s="29">
        <v>0</v>
      </c>
      <c r="AI2" s="29">
        <v>0</v>
      </c>
      <c r="AJ2" s="29">
        <v>0</v>
      </c>
      <c r="AK2" s="29">
        <v>0</v>
      </c>
      <c r="AL2" s="53">
        <v>2</v>
      </c>
      <c r="AM2" t="s">
        <v>20649</v>
      </c>
      <c r="AN2" t="s">
        <v>20649</v>
      </c>
      <c r="AO2" s="29">
        <v>0</v>
      </c>
      <c r="AP2" s="30">
        <v>0</v>
      </c>
      <c r="AQ2" s="30">
        <v>0</v>
      </c>
    </row>
    <row r="3" spans="1:44" x14ac:dyDescent="0.25">
      <c r="A3" t="s">
        <v>20650</v>
      </c>
      <c r="B3" t="s">
        <v>20651</v>
      </c>
      <c r="C3" s="34">
        <v>10000064104385</v>
      </c>
      <c r="D3">
        <v>193737</v>
      </c>
      <c r="E3" t="s">
        <v>20647</v>
      </c>
      <c r="F3" t="s">
        <v>20649</v>
      </c>
      <c r="G3" t="s">
        <v>89</v>
      </c>
      <c r="H3" t="s">
        <v>90</v>
      </c>
      <c r="I3" t="s">
        <v>14</v>
      </c>
      <c r="J3" t="s">
        <v>20649</v>
      </c>
      <c r="K3">
        <v>0</v>
      </c>
      <c r="L3" t="s">
        <v>20649</v>
      </c>
      <c r="M3" t="s">
        <v>20649</v>
      </c>
      <c r="N3">
        <v>0</v>
      </c>
      <c r="O3">
        <v>0</v>
      </c>
      <c r="P3" s="17">
        <v>46022</v>
      </c>
      <c r="Q3" s="19">
        <v>0</v>
      </c>
      <c r="R3" t="s">
        <v>24</v>
      </c>
      <c r="S3" s="17">
        <v>45726</v>
      </c>
      <c r="U3" s="29">
        <v>0</v>
      </c>
      <c r="V3" s="29">
        <v>0</v>
      </c>
      <c r="W3" s="29">
        <v>0</v>
      </c>
      <c r="Y3" s="33">
        <v>0</v>
      </c>
      <c r="Z3">
        <v>0</v>
      </c>
      <c r="AA3">
        <v>0</v>
      </c>
      <c r="AB3">
        <v>0</v>
      </c>
      <c r="AC3" s="33">
        <v>0</v>
      </c>
      <c r="AD3" s="33">
        <v>278.78770000000003</v>
      </c>
      <c r="AE3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53">
        <v>1</v>
      </c>
      <c r="AM3" t="s">
        <v>20649</v>
      </c>
      <c r="AN3" t="s">
        <v>20649</v>
      </c>
      <c r="AO3" s="29">
        <v>0</v>
      </c>
      <c r="AP3" s="30">
        <v>0</v>
      </c>
      <c r="AQ3" s="30">
        <v>0</v>
      </c>
    </row>
    <row r="4" spans="1:44" x14ac:dyDescent="0.25">
      <c r="A4" t="s">
        <v>20650</v>
      </c>
      <c r="B4" t="s">
        <v>20651</v>
      </c>
      <c r="C4" s="34">
        <v>10000064126052</v>
      </c>
      <c r="D4">
        <v>61342</v>
      </c>
      <c r="E4" t="s">
        <v>20648</v>
      </c>
      <c r="F4" t="s">
        <v>20649</v>
      </c>
      <c r="G4" t="s">
        <v>89</v>
      </c>
      <c r="H4" t="s">
        <v>90</v>
      </c>
      <c r="I4" t="s">
        <v>10</v>
      </c>
      <c r="J4" t="s">
        <v>20649</v>
      </c>
      <c r="K4">
        <v>0</v>
      </c>
      <c r="L4" t="s">
        <v>20649</v>
      </c>
      <c r="M4" t="s">
        <v>20649</v>
      </c>
      <c r="N4">
        <v>0</v>
      </c>
      <c r="O4">
        <v>0</v>
      </c>
      <c r="P4" s="17">
        <v>46022</v>
      </c>
      <c r="Q4" s="19">
        <v>0</v>
      </c>
      <c r="R4" t="s">
        <v>24</v>
      </c>
      <c r="S4" s="17">
        <v>45727</v>
      </c>
      <c r="U4" s="29">
        <v>0</v>
      </c>
      <c r="V4" s="29">
        <v>0</v>
      </c>
      <c r="W4" s="29">
        <v>0</v>
      </c>
      <c r="Y4" s="33">
        <v>0</v>
      </c>
      <c r="Z4">
        <v>0</v>
      </c>
      <c r="AA4">
        <v>0</v>
      </c>
      <c r="AB4">
        <v>0</v>
      </c>
      <c r="AC4" s="33">
        <v>0</v>
      </c>
      <c r="AD4" s="33">
        <v>88.299099999999996</v>
      </c>
      <c r="AE4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53">
        <v>1</v>
      </c>
      <c r="AM4" t="s">
        <v>20649</v>
      </c>
      <c r="AN4" t="s">
        <v>20649</v>
      </c>
      <c r="AO4" s="29">
        <v>0</v>
      </c>
      <c r="AP4" s="30">
        <v>0</v>
      </c>
      <c r="AQ4" s="30">
        <v>0</v>
      </c>
    </row>
    <row r="5" spans="1:44" x14ac:dyDescent="0.25">
      <c r="A5" t="s">
        <v>20650</v>
      </c>
      <c r="B5" t="s">
        <v>20651</v>
      </c>
      <c r="C5" s="34">
        <v>10000064126052</v>
      </c>
      <c r="D5">
        <v>61342</v>
      </c>
      <c r="E5" t="s">
        <v>20648</v>
      </c>
      <c r="F5" t="s">
        <v>20649</v>
      </c>
      <c r="G5" t="s">
        <v>89</v>
      </c>
      <c r="H5" t="s">
        <v>90</v>
      </c>
      <c r="I5" t="s">
        <v>10</v>
      </c>
      <c r="J5" t="s">
        <v>20649</v>
      </c>
      <c r="K5">
        <v>0</v>
      </c>
      <c r="L5" t="s">
        <v>20649</v>
      </c>
      <c r="M5" t="s">
        <v>20649</v>
      </c>
      <c r="N5">
        <v>0</v>
      </c>
      <c r="O5">
        <v>0</v>
      </c>
      <c r="P5" s="17">
        <v>46022</v>
      </c>
      <c r="Q5" s="19">
        <v>0</v>
      </c>
      <c r="R5" t="s">
        <v>24</v>
      </c>
      <c r="S5" s="17">
        <v>45727</v>
      </c>
      <c r="U5" s="29">
        <v>0</v>
      </c>
      <c r="V5" s="29">
        <v>0</v>
      </c>
      <c r="W5" s="29">
        <v>0</v>
      </c>
      <c r="Y5" s="33">
        <v>0</v>
      </c>
      <c r="Z5">
        <v>0</v>
      </c>
      <c r="AA5">
        <v>0</v>
      </c>
      <c r="AB5">
        <v>0</v>
      </c>
      <c r="AC5" s="33">
        <v>0</v>
      </c>
      <c r="AD5" s="33">
        <v>88.299099999999996</v>
      </c>
      <c r="AE5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53">
        <v>2</v>
      </c>
      <c r="AM5" t="s">
        <v>20649</v>
      </c>
      <c r="AN5" t="s">
        <v>20649</v>
      </c>
      <c r="AO5" s="29">
        <v>0</v>
      </c>
      <c r="AP5" s="30">
        <v>0</v>
      </c>
      <c r="AQ5" s="30">
        <v>0</v>
      </c>
    </row>
    <row r="6" spans="1:44" x14ac:dyDescent="0.25">
      <c r="A6" t="s">
        <v>20650</v>
      </c>
      <c r="B6" t="s">
        <v>20651</v>
      </c>
      <c r="C6" s="34">
        <v>10000064266503</v>
      </c>
      <c r="D6">
        <v>193964</v>
      </c>
      <c r="E6" t="s">
        <v>20648</v>
      </c>
      <c r="F6" t="s">
        <v>20649</v>
      </c>
      <c r="G6" t="s">
        <v>89</v>
      </c>
      <c r="H6" t="s">
        <v>90</v>
      </c>
      <c r="I6" t="s">
        <v>14</v>
      </c>
      <c r="J6" t="s">
        <v>20649</v>
      </c>
      <c r="K6">
        <v>0</v>
      </c>
      <c r="L6" t="s">
        <v>20649</v>
      </c>
      <c r="M6" t="s">
        <v>20649</v>
      </c>
      <c r="N6">
        <v>0</v>
      </c>
      <c r="O6">
        <v>0</v>
      </c>
      <c r="P6" s="17">
        <v>46022</v>
      </c>
      <c r="Q6" s="19">
        <v>0</v>
      </c>
      <c r="R6" t="s">
        <v>24</v>
      </c>
      <c r="S6" s="17">
        <v>45732</v>
      </c>
      <c r="U6" s="29">
        <v>0</v>
      </c>
      <c r="V6" s="29">
        <v>0</v>
      </c>
      <c r="W6" s="29">
        <v>0</v>
      </c>
      <c r="Y6" s="33">
        <v>0</v>
      </c>
      <c r="Z6">
        <v>0</v>
      </c>
      <c r="AA6">
        <v>0</v>
      </c>
      <c r="AB6">
        <v>0</v>
      </c>
      <c r="AC6" s="33">
        <v>0</v>
      </c>
      <c r="AD6" s="33">
        <v>129.8442</v>
      </c>
      <c r="AE6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53">
        <v>2</v>
      </c>
      <c r="AM6" t="s">
        <v>20649</v>
      </c>
      <c r="AN6" t="s">
        <v>20649</v>
      </c>
      <c r="AO6" s="29">
        <v>0</v>
      </c>
      <c r="AP6" s="30">
        <v>0</v>
      </c>
      <c r="AQ6" s="30">
        <v>0</v>
      </c>
    </row>
    <row r="7" spans="1:44" x14ac:dyDescent="0.25">
      <c r="A7" t="s">
        <v>20650</v>
      </c>
      <c r="B7" t="s">
        <v>20651</v>
      </c>
      <c r="C7" s="34">
        <v>10000064398034</v>
      </c>
      <c r="D7">
        <v>61778</v>
      </c>
      <c r="E7" t="s">
        <v>20648</v>
      </c>
      <c r="F7" t="s">
        <v>20649</v>
      </c>
      <c r="G7" t="s">
        <v>89</v>
      </c>
      <c r="H7" t="s">
        <v>90</v>
      </c>
      <c r="I7" t="s">
        <v>137</v>
      </c>
      <c r="J7" t="s">
        <v>20649</v>
      </c>
      <c r="K7">
        <v>0</v>
      </c>
      <c r="L7" t="s">
        <v>20649</v>
      </c>
      <c r="M7" t="s">
        <v>20649</v>
      </c>
      <c r="N7">
        <v>0</v>
      </c>
      <c r="O7">
        <v>0</v>
      </c>
      <c r="P7" s="17">
        <v>46022</v>
      </c>
      <c r="Q7" s="19">
        <v>0</v>
      </c>
      <c r="R7" t="s">
        <v>24</v>
      </c>
      <c r="S7" s="17">
        <v>45736</v>
      </c>
      <c r="U7" s="29">
        <v>0</v>
      </c>
      <c r="V7" s="29">
        <v>0</v>
      </c>
      <c r="W7" s="29">
        <v>0</v>
      </c>
      <c r="Y7" s="33">
        <v>0</v>
      </c>
      <c r="Z7">
        <v>0</v>
      </c>
      <c r="AA7">
        <v>0</v>
      </c>
      <c r="AB7">
        <v>0</v>
      </c>
      <c r="AC7" s="33">
        <v>0</v>
      </c>
      <c r="AD7" s="33">
        <v>78.379750000000016</v>
      </c>
      <c r="AE7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53">
        <v>2</v>
      </c>
      <c r="AM7" t="s">
        <v>20649</v>
      </c>
      <c r="AN7" t="s">
        <v>20649</v>
      </c>
      <c r="AO7" s="29">
        <v>0</v>
      </c>
      <c r="AP7" s="30">
        <v>0</v>
      </c>
      <c r="AQ7" s="30">
        <v>0</v>
      </c>
    </row>
    <row r="8" spans="1:44" x14ac:dyDescent="0.25">
      <c r="A8" t="s">
        <v>20650</v>
      </c>
      <c r="B8" t="s">
        <v>20651</v>
      </c>
      <c r="C8" s="34">
        <v>10000064408495</v>
      </c>
      <c r="D8">
        <v>194216</v>
      </c>
      <c r="E8" t="s">
        <v>20648</v>
      </c>
      <c r="F8" t="s">
        <v>20649</v>
      </c>
      <c r="G8" t="s">
        <v>89</v>
      </c>
      <c r="H8" t="s">
        <v>90</v>
      </c>
      <c r="I8" t="s">
        <v>10</v>
      </c>
      <c r="J8" t="s">
        <v>20649</v>
      </c>
      <c r="K8">
        <v>0</v>
      </c>
      <c r="L8" t="s">
        <v>20649</v>
      </c>
      <c r="M8" t="s">
        <v>20649</v>
      </c>
      <c r="N8">
        <v>0</v>
      </c>
      <c r="O8">
        <v>0</v>
      </c>
      <c r="P8" s="17">
        <v>46022</v>
      </c>
      <c r="Q8" s="19">
        <v>0</v>
      </c>
      <c r="R8" t="s">
        <v>24</v>
      </c>
      <c r="S8" s="17">
        <v>45737</v>
      </c>
      <c r="U8" s="29">
        <v>0</v>
      </c>
      <c r="V8" s="29">
        <v>0</v>
      </c>
      <c r="W8" s="29">
        <v>0</v>
      </c>
      <c r="Y8" s="33">
        <v>0</v>
      </c>
      <c r="Z8">
        <v>0</v>
      </c>
      <c r="AA8">
        <v>0</v>
      </c>
      <c r="AB8">
        <v>0</v>
      </c>
      <c r="AC8" s="33">
        <v>0</v>
      </c>
      <c r="AD8" s="33">
        <v>50.731000000000002</v>
      </c>
      <c r="AE8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53">
        <v>2</v>
      </c>
      <c r="AM8" t="s">
        <v>20649</v>
      </c>
      <c r="AN8" t="s">
        <v>20649</v>
      </c>
      <c r="AO8" s="29">
        <v>0</v>
      </c>
      <c r="AP8" s="30">
        <v>0</v>
      </c>
      <c r="AQ8" s="30">
        <v>0</v>
      </c>
    </row>
    <row r="9" spans="1:44" x14ac:dyDescent="0.25">
      <c r="A9" t="s">
        <v>20650</v>
      </c>
      <c r="B9" t="s">
        <v>20651</v>
      </c>
      <c r="C9" s="34">
        <v>10000064408539</v>
      </c>
      <c r="D9">
        <v>61789</v>
      </c>
      <c r="E9" t="s">
        <v>20648</v>
      </c>
      <c r="F9" t="s">
        <v>20649</v>
      </c>
      <c r="G9" t="s">
        <v>89</v>
      </c>
      <c r="H9" t="s">
        <v>90</v>
      </c>
      <c r="I9" t="s">
        <v>10</v>
      </c>
      <c r="J9" t="s">
        <v>20649</v>
      </c>
      <c r="K9">
        <v>0</v>
      </c>
      <c r="L9" t="s">
        <v>20649</v>
      </c>
      <c r="M9" t="s">
        <v>20649</v>
      </c>
      <c r="N9">
        <v>0</v>
      </c>
      <c r="O9">
        <v>0</v>
      </c>
      <c r="P9" s="17">
        <v>46022</v>
      </c>
      <c r="Q9" s="19">
        <v>0</v>
      </c>
      <c r="R9" t="s">
        <v>24</v>
      </c>
      <c r="S9" s="17">
        <v>45737</v>
      </c>
      <c r="U9" s="29">
        <v>0</v>
      </c>
      <c r="V9" s="29">
        <v>0</v>
      </c>
      <c r="W9" s="29">
        <v>0</v>
      </c>
      <c r="Y9" s="33">
        <v>0</v>
      </c>
      <c r="Z9">
        <v>0</v>
      </c>
      <c r="AA9">
        <v>0</v>
      </c>
      <c r="AB9">
        <v>0</v>
      </c>
      <c r="AC9" s="33">
        <v>0</v>
      </c>
      <c r="AD9" s="33">
        <v>40.15153333333334</v>
      </c>
      <c r="AE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53">
        <v>2</v>
      </c>
      <c r="AM9" t="s">
        <v>20649</v>
      </c>
      <c r="AN9" t="s">
        <v>20649</v>
      </c>
      <c r="AO9" s="29">
        <v>0</v>
      </c>
      <c r="AP9" s="30">
        <v>0</v>
      </c>
      <c r="AQ9" s="30">
        <v>0</v>
      </c>
    </row>
    <row r="10" spans="1:44" x14ac:dyDescent="0.25">
      <c r="A10" t="s">
        <v>20650</v>
      </c>
      <c r="B10" t="s">
        <v>20651</v>
      </c>
      <c r="C10" s="34">
        <v>10000064481314</v>
      </c>
      <c r="D10">
        <v>194294</v>
      </c>
      <c r="E10" t="s">
        <v>20648</v>
      </c>
      <c r="F10" t="s">
        <v>20649</v>
      </c>
      <c r="G10" t="s">
        <v>89</v>
      </c>
      <c r="H10" t="s">
        <v>90</v>
      </c>
      <c r="I10" t="s">
        <v>10</v>
      </c>
      <c r="J10" t="s">
        <v>20649</v>
      </c>
      <c r="K10">
        <v>0</v>
      </c>
      <c r="L10" t="s">
        <v>20649</v>
      </c>
      <c r="M10" t="s">
        <v>20649</v>
      </c>
      <c r="N10">
        <v>0</v>
      </c>
      <c r="O10">
        <v>0</v>
      </c>
      <c r="P10" s="17">
        <v>46022</v>
      </c>
      <c r="Q10" s="19">
        <v>0</v>
      </c>
      <c r="R10" t="s">
        <v>24</v>
      </c>
      <c r="S10" s="17">
        <v>45739</v>
      </c>
      <c r="U10" s="29">
        <v>0</v>
      </c>
      <c r="V10" s="29">
        <v>0</v>
      </c>
      <c r="W10" s="29">
        <v>0</v>
      </c>
      <c r="Y10" s="33">
        <v>0</v>
      </c>
      <c r="Z10">
        <v>0</v>
      </c>
      <c r="AA10">
        <v>0</v>
      </c>
      <c r="AB10">
        <v>0</v>
      </c>
      <c r="AC10" s="33">
        <v>0</v>
      </c>
      <c r="AD10" s="33">
        <v>142.6482</v>
      </c>
      <c r="AE10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53">
        <v>1</v>
      </c>
      <c r="AM10" t="s">
        <v>20649</v>
      </c>
      <c r="AN10" t="s">
        <v>20649</v>
      </c>
      <c r="AO10" s="29">
        <v>0</v>
      </c>
      <c r="AP10" s="30">
        <v>0</v>
      </c>
      <c r="AQ10" s="30">
        <v>0</v>
      </c>
    </row>
    <row r="11" spans="1:44" x14ac:dyDescent="0.25">
      <c r="A11" t="s">
        <v>20650</v>
      </c>
      <c r="B11" t="s">
        <v>20651</v>
      </c>
      <c r="C11" s="34">
        <v>10000064481319</v>
      </c>
      <c r="D11">
        <v>194293</v>
      </c>
      <c r="E11" t="s">
        <v>20648</v>
      </c>
      <c r="F11" t="s">
        <v>20649</v>
      </c>
      <c r="G11" t="s">
        <v>89</v>
      </c>
      <c r="H11" t="s">
        <v>90</v>
      </c>
      <c r="I11" t="s">
        <v>10</v>
      </c>
      <c r="J11" t="s">
        <v>20649</v>
      </c>
      <c r="K11">
        <v>0</v>
      </c>
      <c r="L11" t="s">
        <v>20649</v>
      </c>
      <c r="M11" t="s">
        <v>20649</v>
      </c>
      <c r="N11">
        <v>0</v>
      </c>
      <c r="O11">
        <v>0</v>
      </c>
      <c r="P11" s="17">
        <v>46022</v>
      </c>
      <c r="Q11" s="19">
        <v>0</v>
      </c>
      <c r="R11" t="s">
        <v>24</v>
      </c>
      <c r="S11" s="17">
        <v>45739</v>
      </c>
      <c r="U11" s="29">
        <v>0</v>
      </c>
      <c r="V11" s="29">
        <v>0</v>
      </c>
      <c r="W11" s="29">
        <v>0</v>
      </c>
      <c r="Y11" s="33">
        <v>0</v>
      </c>
      <c r="Z11">
        <v>0</v>
      </c>
      <c r="AA11">
        <v>0</v>
      </c>
      <c r="AB11">
        <v>0</v>
      </c>
      <c r="AC11" s="33">
        <v>0</v>
      </c>
      <c r="AD11" s="33">
        <v>142.6482</v>
      </c>
      <c r="AE11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53">
        <v>1</v>
      </c>
      <c r="AM11" t="s">
        <v>20649</v>
      </c>
      <c r="AN11" t="s">
        <v>20649</v>
      </c>
      <c r="AO11" s="29">
        <v>0</v>
      </c>
      <c r="AP11" s="30">
        <v>0</v>
      </c>
      <c r="AQ11" s="30">
        <v>0</v>
      </c>
    </row>
    <row r="12" spans="1:44" x14ac:dyDescent="0.25">
      <c r="A12" t="s">
        <v>20650</v>
      </c>
      <c r="B12" t="s">
        <v>20651</v>
      </c>
      <c r="C12" s="34">
        <v>10000064481347</v>
      </c>
      <c r="D12">
        <v>61895</v>
      </c>
      <c r="E12" t="s">
        <v>20648</v>
      </c>
      <c r="F12" t="s">
        <v>20649</v>
      </c>
      <c r="G12" t="s">
        <v>89</v>
      </c>
      <c r="H12" t="s">
        <v>90</v>
      </c>
      <c r="I12" t="s">
        <v>10</v>
      </c>
      <c r="J12" t="s">
        <v>20649</v>
      </c>
      <c r="K12">
        <v>0</v>
      </c>
      <c r="L12" t="s">
        <v>20649</v>
      </c>
      <c r="M12" t="s">
        <v>20649</v>
      </c>
      <c r="N12">
        <v>0</v>
      </c>
      <c r="O12">
        <v>0</v>
      </c>
      <c r="P12" s="17">
        <v>46022</v>
      </c>
      <c r="Q12" s="19">
        <v>0</v>
      </c>
      <c r="R12" t="s">
        <v>24</v>
      </c>
      <c r="S12" s="17">
        <v>45739</v>
      </c>
      <c r="U12" s="29">
        <v>0</v>
      </c>
      <c r="V12" s="29">
        <v>0</v>
      </c>
      <c r="W12" s="29">
        <v>0</v>
      </c>
      <c r="Y12" s="33">
        <v>0</v>
      </c>
      <c r="Z12">
        <v>0</v>
      </c>
      <c r="AA12">
        <v>0</v>
      </c>
      <c r="AB12">
        <v>0</v>
      </c>
      <c r="AC12" s="33">
        <v>0</v>
      </c>
      <c r="AD12" s="33">
        <v>137.09980000000002</v>
      </c>
      <c r="AE12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53">
        <v>1</v>
      </c>
      <c r="AM12" t="s">
        <v>20649</v>
      </c>
      <c r="AN12" t="s">
        <v>20649</v>
      </c>
      <c r="AO12" s="29">
        <v>0</v>
      </c>
      <c r="AP12" s="30">
        <v>0</v>
      </c>
      <c r="AQ12" s="30">
        <v>0</v>
      </c>
    </row>
    <row r="13" spans="1:44" x14ac:dyDescent="0.25">
      <c r="A13" t="s">
        <v>20650</v>
      </c>
      <c r="B13" t="s">
        <v>20651</v>
      </c>
      <c r="C13" s="34">
        <v>10000064481798</v>
      </c>
      <c r="D13">
        <v>61896</v>
      </c>
      <c r="E13" t="s">
        <v>20648</v>
      </c>
      <c r="F13" t="s">
        <v>20649</v>
      </c>
      <c r="G13" t="s">
        <v>89</v>
      </c>
      <c r="H13" t="s">
        <v>90</v>
      </c>
      <c r="I13" t="s">
        <v>10</v>
      </c>
      <c r="J13" t="s">
        <v>20649</v>
      </c>
      <c r="K13">
        <v>0</v>
      </c>
      <c r="L13" t="s">
        <v>20649</v>
      </c>
      <c r="M13" t="s">
        <v>20649</v>
      </c>
      <c r="N13">
        <v>0</v>
      </c>
      <c r="O13">
        <v>0</v>
      </c>
      <c r="P13" s="17">
        <v>46022</v>
      </c>
      <c r="Q13" s="19">
        <v>0</v>
      </c>
      <c r="R13" t="s">
        <v>24</v>
      </c>
      <c r="S13" s="17">
        <v>45739</v>
      </c>
      <c r="U13" s="29">
        <v>0</v>
      </c>
      <c r="V13" s="29">
        <v>0</v>
      </c>
      <c r="W13" s="29">
        <v>0</v>
      </c>
      <c r="Y13" s="33">
        <v>0</v>
      </c>
      <c r="Z13">
        <v>0</v>
      </c>
      <c r="AA13">
        <v>0</v>
      </c>
      <c r="AB13">
        <v>0</v>
      </c>
      <c r="AC13" s="33">
        <v>0</v>
      </c>
      <c r="AD13" s="33">
        <v>137.09980000000002</v>
      </c>
      <c r="AE13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53">
        <v>1</v>
      </c>
      <c r="AM13" t="s">
        <v>20649</v>
      </c>
      <c r="AN13" t="s">
        <v>20649</v>
      </c>
      <c r="AO13" s="29">
        <v>0</v>
      </c>
      <c r="AP13" s="30">
        <v>0</v>
      </c>
      <c r="AQ13" s="30">
        <v>0</v>
      </c>
    </row>
    <row r="14" spans="1:44" x14ac:dyDescent="0.25">
      <c r="A14" t="s">
        <v>20650</v>
      </c>
      <c r="B14" t="s">
        <v>20651</v>
      </c>
      <c r="C14" s="34">
        <v>10000064491343</v>
      </c>
      <c r="D14">
        <v>61910</v>
      </c>
      <c r="E14" t="s">
        <v>20648</v>
      </c>
      <c r="F14" t="s">
        <v>20649</v>
      </c>
      <c r="G14" t="s">
        <v>89</v>
      </c>
      <c r="H14" t="s">
        <v>90</v>
      </c>
      <c r="I14" t="s">
        <v>14</v>
      </c>
      <c r="J14" t="s">
        <v>20649</v>
      </c>
      <c r="K14">
        <v>0</v>
      </c>
      <c r="L14" t="s">
        <v>20649</v>
      </c>
      <c r="M14" t="s">
        <v>20649</v>
      </c>
      <c r="N14">
        <v>0</v>
      </c>
      <c r="O14">
        <v>0</v>
      </c>
      <c r="P14" s="17">
        <v>46022</v>
      </c>
      <c r="Q14" s="19">
        <v>0</v>
      </c>
      <c r="R14" t="s">
        <v>24</v>
      </c>
      <c r="S14" s="17">
        <v>45740</v>
      </c>
      <c r="U14" s="29">
        <v>0</v>
      </c>
      <c r="V14" s="29">
        <v>0</v>
      </c>
      <c r="W14" s="29">
        <v>0</v>
      </c>
      <c r="Y14" s="33">
        <v>0</v>
      </c>
      <c r="Z14">
        <v>0</v>
      </c>
      <c r="AA14">
        <v>0</v>
      </c>
      <c r="AB14">
        <v>0</v>
      </c>
      <c r="AC14" s="33">
        <v>0</v>
      </c>
      <c r="AD14" s="33">
        <v>273.67580000000004</v>
      </c>
      <c r="AE14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53">
        <v>1</v>
      </c>
      <c r="AM14" t="s">
        <v>20649</v>
      </c>
      <c r="AN14" t="s">
        <v>20649</v>
      </c>
      <c r="AO14" s="29">
        <v>0</v>
      </c>
      <c r="AP14" s="30">
        <v>0</v>
      </c>
      <c r="AQ14" s="30">
        <v>0</v>
      </c>
    </row>
    <row r="15" spans="1:44" x14ac:dyDescent="0.25">
      <c r="A15" t="s">
        <v>20650</v>
      </c>
      <c r="B15" t="s">
        <v>20651</v>
      </c>
      <c r="C15" s="34">
        <v>10000064511646</v>
      </c>
      <c r="D15">
        <v>194329</v>
      </c>
      <c r="E15" t="s">
        <v>20648</v>
      </c>
      <c r="F15" t="s">
        <v>20649</v>
      </c>
      <c r="G15" t="s">
        <v>89</v>
      </c>
      <c r="H15" t="s">
        <v>90</v>
      </c>
      <c r="I15" t="s">
        <v>10</v>
      </c>
      <c r="J15" t="s">
        <v>20649</v>
      </c>
      <c r="K15">
        <v>0</v>
      </c>
      <c r="L15" t="s">
        <v>20649</v>
      </c>
      <c r="M15" t="s">
        <v>20649</v>
      </c>
      <c r="N15">
        <v>0</v>
      </c>
      <c r="O15">
        <v>0</v>
      </c>
      <c r="P15" s="17">
        <v>46022</v>
      </c>
      <c r="Q15" s="19">
        <v>0</v>
      </c>
      <c r="R15" t="s">
        <v>24</v>
      </c>
      <c r="S15" s="17">
        <v>45740</v>
      </c>
      <c r="U15" s="29">
        <v>0</v>
      </c>
      <c r="V15" s="29">
        <v>0</v>
      </c>
      <c r="W15" s="29">
        <v>0</v>
      </c>
      <c r="Y15" s="33">
        <v>0</v>
      </c>
      <c r="Z15">
        <v>0</v>
      </c>
      <c r="AA15">
        <v>0</v>
      </c>
      <c r="AB15">
        <v>0</v>
      </c>
      <c r="AC15" s="33">
        <v>0</v>
      </c>
      <c r="AD15" s="33">
        <v>87.426099999999991</v>
      </c>
      <c r="AE15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53">
        <v>1</v>
      </c>
      <c r="AM15" t="s">
        <v>20649</v>
      </c>
      <c r="AN15" t="s">
        <v>20649</v>
      </c>
      <c r="AO15" s="29">
        <v>0</v>
      </c>
      <c r="AP15" s="30">
        <v>0</v>
      </c>
      <c r="AQ15" s="30">
        <v>0</v>
      </c>
    </row>
    <row r="16" spans="1:44" x14ac:dyDescent="0.25">
      <c r="A16" t="s">
        <v>20650</v>
      </c>
      <c r="B16" t="s">
        <v>20651</v>
      </c>
      <c r="C16" s="34">
        <v>10000064511653</v>
      </c>
      <c r="D16">
        <v>194328</v>
      </c>
      <c r="E16" t="s">
        <v>20648</v>
      </c>
      <c r="F16" t="s">
        <v>20649</v>
      </c>
      <c r="G16" t="s">
        <v>89</v>
      </c>
      <c r="H16" t="s">
        <v>90</v>
      </c>
      <c r="I16" t="s">
        <v>10</v>
      </c>
      <c r="J16" t="s">
        <v>20649</v>
      </c>
      <c r="K16">
        <v>0</v>
      </c>
      <c r="L16" t="s">
        <v>20649</v>
      </c>
      <c r="M16" t="s">
        <v>20649</v>
      </c>
      <c r="N16">
        <v>0</v>
      </c>
      <c r="O16">
        <v>0</v>
      </c>
      <c r="P16" s="17">
        <v>46022</v>
      </c>
      <c r="Q16" s="19">
        <v>0</v>
      </c>
      <c r="R16" t="s">
        <v>24</v>
      </c>
      <c r="S16" s="17">
        <v>45740</v>
      </c>
      <c r="U16" s="29">
        <v>0</v>
      </c>
      <c r="V16" s="29">
        <v>0</v>
      </c>
      <c r="W16" s="29">
        <v>0</v>
      </c>
      <c r="Y16" s="33">
        <v>0</v>
      </c>
      <c r="Z16">
        <v>0</v>
      </c>
      <c r="AA16">
        <v>0</v>
      </c>
      <c r="AB16">
        <v>0</v>
      </c>
      <c r="AC16" s="33">
        <v>0</v>
      </c>
      <c r="AD16" s="33">
        <v>157.02359999999999</v>
      </c>
      <c r="AE16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53">
        <v>1</v>
      </c>
      <c r="AM16" t="s">
        <v>20649</v>
      </c>
      <c r="AN16" t="s">
        <v>20649</v>
      </c>
      <c r="AO16" s="29">
        <v>0</v>
      </c>
      <c r="AP16" s="30">
        <v>0</v>
      </c>
      <c r="AQ16" s="30">
        <v>0</v>
      </c>
    </row>
    <row r="17" spans="1:43" x14ac:dyDescent="0.25">
      <c r="A17" t="s">
        <v>20650</v>
      </c>
      <c r="B17" t="s">
        <v>20651</v>
      </c>
      <c r="C17" s="34">
        <v>10000064535664</v>
      </c>
      <c r="D17">
        <v>194352</v>
      </c>
      <c r="E17" t="s">
        <v>20648</v>
      </c>
      <c r="F17" t="s">
        <v>20649</v>
      </c>
      <c r="G17" t="s">
        <v>89</v>
      </c>
      <c r="H17" t="s">
        <v>90</v>
      </c>
      <c r="I17" t="s">
        <v>10</v>
      </c>
      <c r="J17" t="s">
        <v>20649</v>
      </c>
      <c r="K17">
        <v>0</v>
      </c>
      <c r="L17" t="s">
        <v>20649</v>
      </c>
      <c r="M17" t="s">
        <v>20649</v>
      </c>
      <c r="N17">
        <v>0</v>
      </c>
      <c r="O17">
        <v>0</v>
      </c>
      <c r="P17" s="17">
        <v>46022</v>
      </c>
      <c r="Q17" s="19">
        <v>0</v>
      </c>
      <c r="R17" t="s">
        <v>24</v>
      </c>
      <c r="S17" s="17">
        <v>45741</v>
      </c>
      <c r="U17" s="29">
        <v>0</v>
      </c>
      <c r="V17" s="29">
        <v>0</v>
      </c>
      <c r="W17" s="29">
        <v>0</v>
      </c>
      <c r="Y17" s="33">
        <v>0</v>
      </c>
      <c r="Z17">
        <v>0</v>
      </c>
      <c r="AA17">
        <v>0</v>
      </c>
      <c r="AB17">
        <v>0</v>
      </c>
      <c r="AC17" s="33">
        <v>0</v>
      </c>
      <c r="AD17" s="33">
        <v>263.42289999999997</v>
      </c>
      <c r="AE17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53">
        <v>1</v>
      </c>
      <c r="AM17" t="s">
        <v>20649</v>
      </c>
      <c r="AN17" t="s">
        <v>20649</v>
      </c>
      <c r="AO17" s="29">
        <v>0</v>
      </c>
      <c r="AP17" s="30">
        <v>0</v>
      </c>
      <c r="AQ17" s="30">
        <v>0</v>
      </c>
    </row>
    <row r="18" spans="1:43" x14ac:dyDescent="0.25">
      <c r="A18" t="s">
        <v>20650</v>
      </c>
      <c r="B18" t="s">
        <v>20651</v>
      </c>
      <c r="C18" s="34">
        <v>10000064549641</v>
      </c>
      <c r="D18">
        <v>194381</v>
      </c>
      <c r="E18" t="s">
        <v>20648</v>
      </c>
      <c r="F18" t="s">
        <v>20649</v>
      </c>
      <c r="G18" t="s">
        <v>89</v>
      </c>
      <c r="H18" t="s">
        <v>90</v>
      </c>
      <c r="I18" t="s">
        <v>10</v>
      </c>
      <c r="J18" t="s">
        <v>20649</v>
      </c>
      <c r="K18">
        <v>0</v>
      </c>
      <c r="L18" t="s">
        <v>20649</v>
      </c>
      <c r="M18" t="s">
        <v>20649</v>
      </c>
      <c r="N18">
        <v>0</v>
      </c>
      <c r="O18">
        <v>0</v>
      </c>
      <c r="P18" s="17">
        <v>46022</v>
      </c>
      <c r="Q18" s="19">
        <v>0</v>
      </c>
      <c r="R18" t="s">
        <v>24</v>
      </c>
      <c r="S18" s="17">
        <v>45741</v>
      </c>
      <c r="U18" s="29">
        <v>0</v>
      </c>
      <c r="V18" s="29">
        <v>0</v>
      </c>
      <c r="W18" s="29">
        <v>0</v>
      </c>
      <c r="Y18" s="33">
        <v>0</v>
      </c>
      <c r="Z18">
        <v>0</v>
      </c>
      <c r="AA18">
        <v>0</v>
      </c>
      <c r="AB18">
        <v>0</v>
      </c>
      <c r="AC18" s="33">
        <v>0</v>
      </c>
      <c r="AD18" s="33">
        <v>157.02359999999999</v>
      </c>
      <c r="AE18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53">
        <v>1</v>
      </c>
      <c r="AM18" t="s">
        <v>20649</v>
      </c>
      <c r="AN18" t="s">
        <v>20649</v>
      </c>
      <c r="AO18" s="29">
        <v>0</v>
      </c>
      <c r="AP18" s="30">
        <v>0</v>
      </c>
      <c r="AQ18" s="30">
        <v>0</v>
      </c>
    </row>
    <row r="19" spans="1:43" x14ac:dyDescent="0.25">
      <c r="A19" t="s">
        <v>20650</v>
      </c>
      <c r="B19" t="s">
        <v>20651</v>
      </c>
      <c r="C19" s="34">
        <v>10000064549666</v>
      </c>
      <c r="D19">
        <v>61959</v>
      </c>
      <c r="E19" t="s">
        <v>20648</v>
      </c>
      <c r="F19" t="s">
        <v>20649</v>
      </c>
      <c r="G19" t="s">
        <v>89</v>
      </c>
      <c r="H19" t="s">
        <v>90</v>
      </c>
      <c r="I19" t="s">
        <v>10</v>
      </c>
      <c r="J19" t="s">
        <v>20649</v>
      </c>
      <c r="K19">
        <v>0</v>
      </c>
      <c r="L19" t="s">
        <v>20649</v>
      </c>
      <c r="M19" t="s">
        <v>20649</v>
      </c>
      <c r="N19">
        <v>0</v>
      </c>
      <c r="O19">
        <v>0</v>
      </c>
      <c r="P19" s="17">
        <v>46022</v>
      </c>
      <c r="Q19" s="19">
        <v>0</v>
      </c>
      <c r="R19" t="s">
        <v>24</v>
      </c>
      <c r="S19" s="17">
        <v>45741</v>
      </c>
      <c r="U19" s="29">
        <v>0</v>
      </c>
      <c r="V19" s="29">
        <v>0</v>
      </c>
      <c r="W19" s="29">
        <v>0</v>
      </c>
      <c r="Y19" s="33">
        <v>0</v>
      </c>
      <c r="Z19">
        <v>0</v>
      </c>
      <c r="AA19">
        <v>0</v>
      </c>
      <c r="AB19">
        <v>0</v>
      </c>
      <c r="AC19" s="33">
        <v>0</v>
      </c>
      <c r="AD19" s="33">
        <v>160.05970000000002</v>
      </c>
      <c r="AE1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53">
        <v>1</v>
      </c>
      <c r="AM19" t="s">
        <v>20649</v>
      </c>
      <c r="AN19" t="s">
        <v>20649</v>
      </c>
      <c r="AO19" s="29">
        <v>0</v>
      </c>
      <c r="AP19" s="30">
        <v>0</v>
      </c>
      <c r="AQ19" s="30">
        <v>0</v>
      </c>
    </row>
    <row r="20" spans="1:43" x14ac:dyDescent="0.25">
      <c r="A20" t="s">
        <v>20650</v>
      </c>
      <c r="B20" t="s">
        <v>20651</v>
      </c>
      <c r="C20" s="34">
        <v>10000064550617</v>
      </c>
      <c r="D20">
        <v>194382</v>
      </c>
      <c r="E20" t="s">
        <v>20648</v>
      </c>
      <c r="F20" t="s">
        <v>20649</v>
      </c>
      <c r="G20" t="s">
        <v>89</v>
      </c>
      <c r="H20" t="s">
        <v>90</v>
      </c>
      <c r="I20" t="s">
        <v>14</v>
      </c>
      <c r="J20" t="s">
        <v>20649</v>
      </c>
      <c r="K20">
        <v>0</v>
      </c>
      <c r="L20" t="s">
        <v>20649</v>
      </c>
      <c r="M20" t="s">
        <v>20649</v>
      </c>
      <c r="N20">
        <v>0</v>
      </c>
      <c r="O20">
        <v>0</v>
      </c>
      <c r="P20" s="17">
        <v>46022</v>
      </c>
      <c r="Q20" s="19">
        <v>0</v>
      </c>
      <c r="R20" t="s">
        <v>24</v>
      </c>
      <c r="S20" s="17">
        <v>45741</v>
      </c>
      <c r="U20" s="29">
        <v>0</v>
      </c>
      <c r="V20" s="29">
        <v>0</v>
      </c>
      <c r="W20" s="29">
        <v>0</v>
      </c>
      <c r="Y20" s="33">
        <v>0</v>
      </c>
      <c r="Z20">
        <v>0</v>
      </c>
      <c r="AA20">
        <v>0</v>
      </c>
      <c r="AB20">
        <v>0</v>
      </c>
      <c r="AC20" s="33">
        <v>0</v>
      </c>
      <c r="AD20" s="33">
        <v>157.02359999999999</v>
      </c>
      <c r="AE20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53">
        <v>1</v>
      </c>
      <c r="AM20" t="s">
        <v>20649</v>
      </c>
      <c r="AN20" t="s">
        <v>20649</v>
      </c>
      <c r="AO20" s="29">
        <v>0</v>
      </c>
      <c r="AP20" s="30">
        <v>0</v>
      </c>
      <c r="AQ20" s="30">
        <v>0</v>
      </c>
    </row>
    <row r="21" spans="1:43" x14ac:dyDescent="0.25">
      <c r="A21" t="s">
        <v>20650</v>
      </c>
      <c r="B21" t="s">
        <v>20651</v>
      </c>
      <c r="C21" s="34">
        <v>10000064557146</v>
      </c>
      <c r="D21">
        <v>61966</v>
      </c>
      <c r="E21" t="s">
        <v>20648</v>
      </c>
      <c r="F21" t="s">
        <v>20649</v>
      </c>
      <c r="G21" t="s">
        <v>89</v>
      </c>
      <c r="H21" t="s">
        <v>90</v>
      </c>
      <c r="I21" t="s">
        <v>137</v>
      </c>
      <c r="J21" t="s">
        <v>20649</v>
      </c>
      <c r="K21">
        <v>0</v>
      </c>
      <c r="L21" t="s">
        <v>20649</v>
      </c>
      <c r="M21" t="s">
        <v>20649</v>
      </c>
      <c r="N21">
        <v>0</v>
      </c>
      <c r="O21">
        <v>0</v>
      </c>
      <c r="P21" s="17">
        <v>46022</v>
      </c>
      <c r="Q21" s="19">
        <v>0</v>
      </c>
      <c r="R21" t="s">
        <v>24</v>
      </c>
      <c r="S21" s="17">
        <v>45741</v>
      </c>
      <c r="U21" s="29">
        <v>0</v>
      </c>
      <c r="V21" s="29">
        <v>0</v>
      </c>
      <c r="W21" s="29">
        <v>0</v>
      </c>
      <c r="Y21" s="33">
        <v>0</v>
      </c>
      <c r="Z21">
        <v>0</v>
      </c>
      <c r="AA21">
        <v>0</v>
      </c>
      <c r="AB21">
        <v>0</v>
      </c>
      <c r="AC21" s="33">
        <v>0</v>
      </c>
      <c r="AD21" s="33">
        <v>117.971</v>
      </c>
      <c r="AE21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53">
        <v>1</v>
      </c>
      <c r="AM21" t="s">
        <v>20649</v>
      </c>
      <c r="AN21" t="s">
        <v>20649</v>
      </c>
      <c r="AO21" s="29">
        <v>0</v>
      </c>
      <c r="AP21" s="30">
        <v>0</v>
      </c>
      <c r="AQ21" s="30">
        <v>0</v>
      </c>
    </row>
    <row r="22" spans="1:43" x14ac:dyDescent="0.25">
      <c r="A22" t="s">
        <v>20650</v>
      </c>
      <c r="B22" t="s">
        <v>20651</v>
      </c>
      <c r="C22" s="34">
        <v>10000064576142</v>
      </c>
      <c r="D22">
        <v>194420</v>
      </c>
      <c r="E22" t="s">
        <v>20648</v>
      </c>
      <c r="F22" t="s">
        <v>20649</v>
      </c>
      <c r="G22" t="s">
        <v>89</v>
      </c>
      <c r="H22" t="s">
        <v>90</v>
      </c>
      <c r="I22" t="s">
        <v>10</v>
      </c>
      <c r="J22" t="s">
        <v>20649</v>
      </c>
      <c r="K22">
        <v>0</v>
      </c>
      <c r="L22" t="s">
        <v>20649</v>
      </c>
      <c r="M22" t="s">
        <v>20649</v>
      </c>
      <c r="N22">
        <v>0</v>
      </c>
      <c r="O22">
        <v>0</v>
      </c>
      <c r="P22" s="17">
        <v>46022</v>
      </c>
      <c r="Q22" s="19">
        <v>0</v>
      </c>
      <c r="R22" t="s">
        <v>24</v>
      </c>
      <c r="S22" s="17">
        <v>45742</v>
      </c>
      <c r="U22" s="29">
        <v>0</v>
      </c>
      <c r="V22" s="29">
        <v>0</v>
      </c>
      <c r="W22" s="29">
        <v>0</v>
      </c>
      <c r="Y22" s="33">
        <v>0</v>
      </c>
      <c r="Z22">
        <v>0</v>
      </c>
      <c r="AA22">
        <v>0</v>
      </c>
      <c r="AB22">
        <v>0</v>
      </c>
      <c r="AC22" s="33">
        <v>0</v>
      </c>
      <c r="AD22" s="33">
        <v>90.281133333333329</v>
      </c>
      <c r="AE22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53">
        <v>1</v>
      </c>
      <c r="AM22" t="s">
        <v>20649</v>
      </c>
      <c r="AN22" t="s">
        <v>20649</v>
      </c>
      <c r="AO22" s="29">
        <v>0</v>
      </c>
      <c r="AP22" s="30">
        <v>0</v>
      </c>
      <c r="AQ22" s="30">
        <v>0</v>
      </c>
    </row>
    <row r="23" spans="1:43" x14ac:dyDescent="0.25">
      <c r="A23" t="s">
        <v>20650</v>
      </c>
      <c r="B23" t="s">
        <v>20651</v>
      </c>
      <c r="C23" s="34">
        <v>10000064576142</v>
      </c>
      <c r="D23">
        <v>194420</v>
      </c>
      <c r="E23" t="s">
        <v>20648</v>
      </c>
      <c r="F23" t="s">
        <v>20649</v>
      </c>
      <c r="G23" t="s">
        <v>89</v>
      </c>
      <c r="H23" t="s">
        <v>90</v>
      </c>
      <c r="I23" t="s">
        <v>10</v>
      </c>
      <c r="J23" t="s">
        <v>20649</v>
      </c>
      <c r="K23">
        <v>0</v>
      </c>
      <c r="L23" t="s">
        <v>20649</v>
      </c>
      <c r="M23" t="s">
        <v>20649</v>
      </c>
      <c r="N23">
        <v>0</v>
      </c>
      <c r="O23">
        <v>0</v>
      </c>
      <c r="P23" s="17">
        <v>46022</v>
      </c>
      <c r="Q23" s="19">
        <v>0</v>
      </c>
      <c r="R23" t="s">
        <v>24</v>
      </c>
      <c r="S23" s="17">
        <v>45742</v>
      </c>
      <c r="U23" s="29">
        <v>0</v>
      </c>
      <c r="V23" s="29">
        <v>0</v>
      </c>
      <c r="W23" s="29">
        <v>0</v>
      </c>
      <c r="Y23" s="33">
        <v>0</v>
      </c>
      <c r="Z23">
        <v>0</v>
      </c>
      <c r="AA23">
        <v>0</v>
      </c>
      <c r="AB23">
        <v>0</v>
      </c>
      <c r="AC23" s="33">
        <v>0</v>
      </c>
      <c r="AD23" s="33">
        <v>90.281133333333329</v>
      </c>
      <c r="AE23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53">
        <v>2</v>
      </c>
      <c r="AM23" t="s">
        <v>20649</v>
      </c>
      <c r="AN23" t="s">
        <v>20649</v>
      </c>
      <c r="AO23" s="29">
        <v>0</v>
      </c>
      <c r="AP23" s="30">
        <v>0</v>
      </c>
      <c r="AQ23" s="30">
        <v>0</v>
      </c>
    </row>
    <row r="24" spans="1:43" x14ac:dyDescent="0.25">
      <c r="A24" t="s">
        <v>20650</v>
      </c>
      <c r="B24" t="s">
        <v>20651</v>
      </c>
      <c r="C24" s="34">
        <v>10000064650612</v>
      </c>
      <c r="D24">
        <v>194539</v>
      </c>
      <c r="E24" t="s">
        <v>20648</v>
      </c>
      <c r="F24" t="s">
        <v>20649</v>
      </c>
      <c r="G24" t="s">
        <v>89</v>
      </c>
      <c r="H24" t="s">
        <v>90</v>
      </c>
      <c r="I24" t="s">
        <v>14</v>
      </c>
      <c r="J24" t="s">
        <v>20649</v>
      </c>
      <c r="K24">
        <v>0</v>
      </c>
      <c r="L24" t="s">
        <v>20649</v>
      </c>
      <c r="M24" t="s">
        <v>20649</v>
      </c>
      <c r="N24">
        <v>0</v>
      </c>
      <c r="O24">
        <v>0</v>
      </c>
      <c r="P24" s="17">
        <v>46022</v>
      </c>
      <c r="Q24" s="19">
        <v>0</v>
      </c>
      <c r="R24" t="s">
        <v>24</v>
      </c>
      <c r="S24" s="17">
        <v>45745</v>
      </c>
      <c r="U24" s="29">
        <v>0</v>
      </c>
      <c r="V24" s="29">
        <v>0</v>
      </c>
      <c r="W24" s="29">
        <v>0</v>
      </c>
      <c r="Y24" s="33">
        <v>0</v>
      </c>
      <c r="Z24">
        <v>0</v>
      </c>
      <c r="AA24">
        <v>0</v>
      </c>
      <c r="AB24">
        <v>0</v>
      </c>
      <c r="AC24" s="33">
        <v>0</v>
      </c>
      <c r="AD24" s="33">
        <v>78.36630000000001</v>
      </c>
      <c r="AE24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53">
        <v>2</v>
      </c>
      <c r="AM24" t="s">
        <v>20649</v>
      </c>
      <c r="AN24" t="s">
        <v>20649</v>
      </c>
      <c r="AO24" s="29">
        <v>0</v>
      </c>
      <c r="AP24" s="30">
        <v>0</v>
      </c>
      <c r="AQ24" s="30">
        <v>0</v>
      </c>
    </row>
    <row r="25" spans="1:43" x14ac:dyDescent="0.25">
      <c r="A25" t="s">
        <v>20650</v>
      </c>
      <c r="B25" t="s">
        <v>20651</v>
      </c>
      <c r="C25" s="34">
        <v>10000064667315</v>
      </c>
      <c r="D25">
        <v>194566</v>
      </c>
      <c r="E25" t="s">
        <v>20648</v>
      </c>
      <c r="F25" t="s">
        <v>20649</v>
      </c>
      <c r="G25" t="s">
        <v>89</v>
      </c>
      <c r="H25" t="s">
        <v>90</v>
      </c>
      <c r="I25" t="s">
        <v>14</v>
      </c>
      <c r="J25" t="s">
        <v>20649</v>
      </c>
      <c r="K25">
        <v>0</v>
      </c>
      <c r="L25" t="s">
        <v>20649</v>
      </c>
      <c r="M25" t="s">
        <v>20649</v>
      </c>
      <c r="N25">
        <v>0</v>
      </c>
      <c r="O25">
        <v>0</v>
      </c>
      <c r="P25" s="17">
        <v>46022</v>
      </c>
      <c r="Q25" s="19">
        <v>0</v>
      </c>
      <c r="R25" t="s">
        <v>24</v>
      </c>
      <c r="S25" s="17">
        <v>45745</v>
      </c>
      <c r="U25" s="29">
        <v>0</v>
      </c>
      <c r="V25" s="29">
        <v>0</v>
      </c>
      <c r="W25" s="29">
        <v>0</v>
      </c>
      <c r="Y25" s="33">
        <v>0</v>
      </c>
      <c r="Z25">
        <v>0</v>
      </c>
      <c r="AA25">
        <v>0</v>
      </c>
      <c r="AB25">
        <v>0</v>
      </c>
      <c r="AC25" s="33">
        <v>0</v>
      </c>
      <c r="AD25" s="33">
        <v>146.36329999999998</v>
      </c>
      <c r="AE25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53">
        <v>1</v>
      </c>
      <c r="AM25" t="s">
        <v>20649</v>
      </c>
      <c r="AN25" t="s">
        <v>20649</v>
      </c>
      <c r="AO25" s="29">
        <v>0</v>
      </c>
      <c r="AP25" s="30">
        <v>0</v>
      </c>
      <c r="AQ25" s="30">
        <v>0</v>
      </c>
    </row>
    <row r="26" spans="1:43" x14ac:dyDescent="0.25">
      <c r="A26" t="s">
        <v>20650</v>
      </c>
      <c r="B26" t="s">
        <v>20651</v>
      </c>
      <c r="C26" s="34">
        <v>10000064684366</v>
      </c>
      <c r="D26">
        <v>194576</v>
      </c>
      <c r="E26" t="s">
        <v>20648</v>
      </c>
      <c r="F26" t="s">
        <v>20649</v>
      </c>
      <c r="G26" t="s">
        <v>89</v>
      </c>
      <c r="H26" t="s">
        <v>90</v>
      </c>
      <c r="I26" t="s">
        <v>10</v>
      </c>
      <c r="J26" t="s">
        <v>20649</v>
      </c>
      <c r="K26">
        <v>0</v>
      </c>
      <c r="L26" t="s">
        <v>20649</v>
      </c>
      <c r="M26" t="s">
        <v>20649</v>
      </c>
      <c r="N26">
        <v>0</v>
      </c>
      <c r="O26">
        <v>0</v>
      </c>
      <c r="P26" s="17">
        <v>46022</v>
      </c>
      <c r="Q26" s="19">
        <v>0</v>
      </c>
      <c r="R26" t="s">
        <v>24</v>
      </c>
      <c r="S26" s="17">
        <v>45746</v>
      </c>
      <c r="U26" s="29">
        <v>0</v>
      </c>
      <c r="V26" s="29">
        <v>0</v>
      </c>
      <c r="W26" s="29">
        <v>0</v>
      </c>
      <c r="Y26" s="33">
        <v>0</v>
      </c>
      <c r="Z26">
        <v>0</v>
      </c>
      <c r="AA26">
        <v>0</v>
      </c>
      <c r="AB26">
        <v>0</v>
      </c>
      <c r="AC26" s="33">
        <v>0</v>
      </c>
      <c r="AD26" s="33">
        <v>143.98679999999999</v>
      </c>
      <c r="AE26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53">
        <v>1</v>
      </c>
      <c r="AM26" t="s">
        <v>20649</v>
      </c>
      <c r="AN26" t="s">
        <v>20649</v>
      </c>
      <c r="AO26" s="29">
        <v>0</v>
      </c>
      <c r="AP26" s="30">
        <v>0</v>
      </c>
      <c r="AQ26" s="30">
        <v>0</v>
      </c>
    </row>
    <row r="27" spans="1:43" x14ac:dyDescent="0.25">
      <c r="A27" t="s">
        <v>20650</v>
      </c>
      <c r="B27" t="s">
        <v>20651</v>
      </c>
      <c r="C27" s="34">
        <v>10000064684368</v>
      </c>
      <c r="D27">
        <v>194577</v>
      </c>
      <c r="E27" t="s">
        <v>20648</v>
      </c>
      <c r="F27" t="s">
        <v>20649</v>
      </c>
      <c r="G27" t="s">
        <v>89</v>
      </c>
      <c r="H27" t="s">
        <v>90</v>
      </c>
      <c r="I27" t="s">
        <v>10</v>
      </c>
      <c r="J27" t="s">
        <v>20649</v>
      </c>
      <c r="K27">
        <v>0</v>
      </c>
      <c r="L27" t="s">
        <v>20649</v>
      </c>
      <c r="M27" t="s">
        <v>20649</v>
      </c>
      <c r="N27">
        <v>0</v>
      </c>
      <c r="O27">
        <v>0</v>
      </c>
      <c r="P27" s="17">
        <v>46022</v>
      </c>
      <c r="Q27" s="19">
        <v>0</v>
      </c>
      <c r="R27" t="s">
        <v>24</v>
      </c>
      <c r="S27" s="17">
        <v>45746</v>
      </c>
      <c r="U27" s="29">
        <v>0</v>
      </c>
      <c r="V27" s="29">
        <v>0</v>
      </c>
      <c r="W27" s="29">
        <v>0</v>
      </c>
      <c r="Y27" s="33">
        <v>0</v>
      </c>
      <c r="Z27">
        <v>0</v>
      </c>
      <c r="AA27">
        <v>0</v>
      </c>
      <c r="AB27">
        <v>0</v>
      </c>
      <c r="AC27" s="33">
        <v>0</v>
      </c>
      <c r="AD27" s="33">
        <v>143.98679999999999</v>
      </c>
      <c r="AE27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53">
        <v>1</v>
      </c>
      <c r="AM27" t="s">
        <v>20649</v>
      </c>
      <c r="AN27" t="s">
        <v>20649</v>
      </c>
      <c r="AO27" s="29">
        <v>0</v>
      </c>
      <c r="AP27" s="30">
        <v>0</v>
      </c>
      <c r="AQ27" s="30">
        <v>0</v>
      </c>
    </row>
    <row r="28" spans="1:43" x14ac:dyDescent="0.25">
      <c r="A28" t="s">
        <v>20650</v>
      </c>
      <c r="B28" t="s">
        <v>20651</v>
      </c>
      <c r="C28" s="34">
        <v>10000064684414</v>
      </c>
      <c r="D28">
        <v>62133</v>
      </c>
      <c r="E28" t="s">
        <v>20648</v>
      </c>
      <c r="F28" t="s">
        <v>20649</v>
      </c>
      <c r="G28" t="s">
        <v>89</v>
      </c>
      <c r="H28" t="s">
        <v>90</v>
      </c>
      <c r="I28" t="s">
        <v>10</v>
      </c>
      <c r="J28" t="s">
        <v>20649</v>
      </c>
      <c r="K28">
        <v>0</v>
      </c>
      <c r="L28" t="s">
        <v>20649</v>
      </c>
      <c r="M28" t="s">
        <v>20649</v>
      </c>
      <c r="N28">
        <v>0</v>
      </c>
      <c r="O28">
        <v>0</v>
      </c>
      <c r="P28" s="17">
        <v>46022</v>
      </c>
      <c r="Q28" s="19">
        <v>0</v>
      </c>
      <c r="R28" t="s">
        <v>24</v>
      </c>
      <c r="S28" s="17">
        <v>45746</v>
      </c>
      <c r="U28" s="29">
        <v>0</v>
      </c>
      <c r="V28" s="29">
        <v>0</v>
      </c>
      <c r="W28" s="29">
        <v>0</v>
      </c>
      <c r="Y28" s="33">
        <v>0</v>
      </c>
      <c r="Z28">
        <v>0</v>
      </c>
      <c r="AA28">
        <v>0</v>
      </c>
      <c r="AB28">
        <v>0</v>
      </c>
      <c r="AC28" s="33">
        <v>0</v>
      </c>
      <c r="AD28" s="33">
        <v>252.96630000000002</v>
      </c>
      <c r="AE28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53">
        <v>1</v>
      </c>
      <c r="AM28" t="s">
        <v>20649</v>
      </c>
      <c r="AN28" t="s">
        <v>20649</v>
      </c>
      <c r="AO28" s="29">
        <v>0</v>
      </c>
      <c r="AP28" s="30">
        <v>0</v>
      </c>
      <c r="AQ28" s="30">
        <v>0</v>
      </c>
    </row>
    <row r="29" spans="1:43" x14ac:dyDescent="0.25">
      <c r="A29" t="s">
        <v>20650</v>
      </c>
      <c r="B29" t="s">
        <v>20651</v>
      </c>
      <c r="C29" s="34">
        <v>10000064684415</v>
      </c>
      <c r="D29">
        <v>62132</v>
      </c>
      <c r="E29" t="s">
        <v>20648</v>
      </c>
      <c r="F29" t="s">
        <v>20649</v>
      </c>
      <c r="G29" t="s">
        <v>89</v>
      </c>
      <c r="H29" t="s">
        <v>90</v>
      </c>
      <c r="I29" t="s">
        <v>10</v>
      </c>
      <c r="J29" t="s">
        <v>20649</v>
      </c>
      <c r="K29">
        <v>0</v>
      </c>
      <c r="L29" t="s">
        <v>20649</v>
      </c>
      <c r="M29" t="s">
        <v>20649</v>
      </c>
      <c r="N29">
        <v>0</v>
      </c>
      <c r="O29">
        <v>0</v>
      </c>
      <c r="P29" s="17">
        <v>46022</v>
      </c>
      <c r="Q29" s="19">
        <v>0</v>
      </c>
      <c r="R29" t="s">
        <v>24</v>
      </c>
      <c r="S29" s="17">
        <v>45746</v>
      </c>
      <c r="U29" s="29">
        <v>0</v>
      </c>
      <c r="V29" s="29">
        <v>0</v>
      </c>
      <c r="W29" s="29">
        <v>0</v>
      </c>
      <c r="Y29" s="33">
        <v>0</v>
      </c>
      <c r="Z29">
        <v>0</v>
      </c>
      <c r="AA29">
        <v>0</v>
      </c>
      <c r="AB29">
        <v>0</v>
      </c>
      <c r="AC29" s="33">
        <v>0</v>
      </c>
      <c r="AD29" s="33">
        <v>252.96630000000002</v>
      </c>
      <c r="AE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53">
        <v>1</v>
      </c>
      <c r="AM29" t="s">
        <v>20649</v>
      </c>
      <c r="AN29" t="s">
        <v>20649</v>
      </c>
      <c r="AO29" s="29">
        <v>0</v>
      </c>
      <c r="AP29" s="30">
        <v>0</v>
      </c>
      <c r="AQ29" s="30">
        <v>0</v>
      </c>
    </row>
    <row r="30" spans="1:43" x14ac:dyDescent="0.25">
      <c r="A30" t="s">
        <v>20650</v>
      </c>
      <c r="B30" t="s">
        <v>20651</v>
      </c>
      <c r="C30" s="34">
        <v>10000064686043</v>
      </c>
      <c r="D30">
        <v>194580</v>
      </c>
      <c r="E30" t="s">
        <v>20648</v>
      </c>
      <c r="F30" t="s">
        <v>20649</v>
      </c>
      <c r="G30" t="s">
        <v>89</v>
      </c>
      <c r="H30" t="s">
        <v>90</v>
      </c>
      <c r="I30" t="s">
        <v>14</v>
      </c>
      <c r="J30" t="s">
        <v>20649</v>
      </c>
      <c r="K30">
        <v>0</v>
      </c>
      <c r="L30" t="s">
        <v>20649</v>
      </c>
      <c r="M30" t="s">
        <v>20649</v>
      </c>
      <c r="N30">
        <v>0</v>
      </c>
      <c r="O30">
        <v>0</v>
      </c>
      <c r="P30" s="17">
        <v>46022</v>
      </c>
      <c r="Q30" s="19">
        <v>0</v>
      </c>
      <c r="R30" t="s">
        <v>24</v>
      </c>
      <c r="S30" s="17">
        <v>45746</v>
      </c>
      <c r="U30" s="29">
        <v>0</v>
      </c>
      <c r="V30" s="29">
        <v>0</v>
      </c>
      <c r="W30" s="29">
        <v>0</v>
      </c>
      <c r="Y30" s="33">
        <v>0</v>
      </c>
      <c r="Z30">
        <v>0</v>
      </c>
      <c r="AA30">
        <v>0</v>
      </c>
      <c r="AB30">
        <v>0</v>
      </c>
      <c r="AC30" s="33">
        <v>0</v>
      </c>
      <c r="AD30" s="33">
        <v>161.20429999999999</v>
      </c>
      <c r="AE30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53">
        <v>1</v>
      </c>
      <c r="AM30" t="s">
        <v>20649</v>
      </c>
      <c r="AN30" t="s">
        <v>20649</v>
      </c>
      <c r="AO30" s="29">
        <v>0</v>
      </c>
      <c r="AP30" s="30">
        <v>0</v>
      </c>
      <c r="AQ30" s="30">
        <v>0</v>
      </c>
    </row>
    <row r="31" spans="1:43" x14ac:dyDescent="0.25">
      <c r="A31" t="s">
        <v>20650</v>
      </c>
      <c r="B31" t="s">
        <v>20651</v>
      </c>
      <c r="C31" s="34">
        <v>10000064693022</v>
      </c>
      <c r="D31">
        <v>194586</v>
      </c>
      <c r="E31" t="s">
        <v>20648</v>
      </c>
      <c r="F31" t="s">
        <v>20649</v>
      </c>
      <c r="G31" t="s">
        <v>89</v>
      </c>
      <c r="H31" t="s">
        <v>90</v>
      </c>
      <c r="I31" t="s">
        <v>10</v>
      </c>
      <c r="J31" t="s">
        <v>20649</v>
      </c>
      <c r="K31">
        <v>0</v>
      </c>
      <c r="L31" t="s">
        <v>20649</v>
      </c>
      <c r="M31" t="s">
        <v>20649</v>
      </c>
      <c r="N31">
        <v>0</v>
      </c>
      <c r="O31">
        <v>0</v>
      </c>
      <c r="P31" s="17">
        <v>46022</v>
      </c>
      <c r="Q31" s="19">
        <v>0</v>
      </c>
      <c r="R31" t="s">
        <v>24</v>
      </c>
      <c r="S31" s="17">
        <v>45746</v>
      </c>
      <c r="U31" s="29">
        <v>0</v>
      </c>
      <c r="V31" s="29">
        <v>0</v>
      </c>
      <c r="W31" s="29">
        <v>0</v>
      </c>
      <c r="Y31" s="33">
        <v>0</v>
      </c>
      <c r="Z31">
        <v>0</v>
      </c>
      <c r="AA31">
        <v>0</v>
      </c>
      <c r="AB31">
        <v>0</v>
      </c>
      <c r="AC31" s="33">
        <v>0</v>
      </c>
      <c r="AD31" s="33">
        <v>49.94853333333333</v>
      </c>
      <c r="AE31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53">
        <v>2</v>
      </c>
      <c r="AM31" t="s">
        <v>20649</v>
      </c>
      <c r="AN31" t="s">
        <v>20649</v>
      </c>
      <c r="AO31" s="29">
        <v>0</v>
      </c>
      <c r="AP31" s="30">
        <v>0</v>
      </c>
      <c r="AQ31" s="30">
        <v>0</v>
      </c>
    </row>
    <row r="32" spans="1:43" x14ac:dyDescent="0.25">
      <c r="A32" t="s">
        <v>20650</v>
      </c>
      <c r="B32" t="s">
        <v>20651</v>
      </c>
      <c r="C32" s="34">
        <v>10000064693023</v>
      </c>
      <c r="D32">
        <v>194587</v>
      </c>
      <c r="E32" t="s">
        <v>20648</v>
      </c>
      <c r="F32" t="s">
        <v>20649</v>
      </c>
      <c r="G32" t="s">
        <v>89</v>
      </c>
      <c r="H32" t="s">
        <v>90</v>
      </c>
      <c r="I32" t="s">
        <v>10</v>
      </c>
      <c r="J32" t="s">
        <v>20649</v>
      </c>
      <c r="K32">
        <v>0</v>
      </c>
      <c r="L32" t="s">
        <v>20649</v>
      </c>
      <c r="M32" t="s">
        <v>20649</v>
      </c>
      <c r="N32">
        <v>0</v>
      </c>
      <c r="O32">
        <v>0</v>
      </c>
      <c r="P32" s="17">
        <v>46022</v>
      </c>
      <c r="Q32" s="19">
        <v>0</v>
      </c>
      <c r="R32" t="s">
        <v>24</v>
      </c>
      <c r="S32" s="17">
        <v>45746</v>
      </c>
      <c r="U32" s="29">
        <v>0</v>
      </c>
      <c r="V32" s="29">
        <v>0</v>
      </c>
      <c r="W32" s="29">
        <v>0</v>
      </c>
      <c r="Y32" s="33">
        <v>0</v>
      </c>
      <c r="Z32">
        <v>0</v>
      </c>
      <c r="AA32">
        <v>0</v>
      </c>
      <c r="AB32">
        <v>0</v>
      </c>
      <c r="AC32" s="33">
        <v>0</v>
      </c>
      <c r="AD32" s="33">
        <v>49.94853333333333</v>
      </c>
      <c r="AE32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53">
        <v>2</v>
      </c>
      <c r="AM32" t="s">
        <v>20649</v>
      </c>
      <c r="AN32" t="s">
        <v>20649</v>
      </c>
      <c r="AO32" s="29">
        <v>0</v>
      </c>
      <c r="AP32" s="30">
        <v>0</v>
      </c>
      <c r="AQ32" s="30">
        <v>0</v>
      </c>
    </row>
    <row r="33" spans="1:43" x14ac:dyDescent="0.25">
      <c r="A33" t="s">
        <v>20650</v>
      </c>
      <c r="B33" t="s">
        <v>20651</v>
      </c>
      <c r="C33" s="34">
        <v>10000064693039</v>
      </c>
      <c r="D33">
        <v>62149</v>
      </c>
      <c r="E33" t="s">
        <v>20648</v>
      </c>
      <c r="F33" t="s">
        <v>20649</v>
      </c>
      <c r="G33" t="s">
        <v>89</v>
      </c>
      <c r="H33" t="s">
        <v>90</v>
      </c>
      <c r="I33" t="s">
        <v>10</v>
      </c>
      <c r="J33" t="s">
        <v>20649</v>
      </c>
      <c r="K33">
        <v>0</v>
      </c>
      <c r="L33" t="s">
        <v>20649</v>
      </c>
      <c r="M33" t="s">
        <v>20649</v>
      </c>
      <c r="N33">
        <v>0</v>
      </c>
      <c r="O33">
        <v>0</v>
      </c>
      <c r="P33" s="17">
        <v>46022</v>
      </c>
      <c r="Q33" s="19">
        <v>0</v>
      </c>
      <c r="R33" t="s">
        <v>24</v>
      </c>
      <c r="S33" s="17">
        <v>45746</v>
      </c>
      <c r="U33" s="29">
        <v>0</v>
      </c>
      <c r="V33" s="29">
        <v>0</v>
      </c>
      <c r="W33" s="29">
        <v>0</v>
      </c>
      <c r="Y33" s="33">
        <v>0</v>
      </c>
      <c r="Z33">
        <v>0</v>
      </c>
      <c r="AA33">
        <v>0</v>
      </c>
      <c r="AB33">
        <v>0</v>
      </c>
      <c r="AC33" s="33">
        <v>0</v>
      </c>
      <c r="AD33" s="33">
        <v>51.642800000000001</v>
      </c>
      <c r="AE33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53">
        <v>2</v>
      </c>
      <c r="AM33" t="s">
        <v>20649</v>
      </c>
      <c r="AN33" t="s">
        <v>20649</v>
      </c>
      <c r="AO33" s="29">
        <v>0</v>
      </c>
      <c r="AP33" s="30">
        <v>0</v>
      </c>
      <c r="AQ33" s="30">
        <v>0</v>
      </c>
    </row>
    <row r="34" spans="1:43" x14ac:dyDescent="0.25">
      <c r="A34" t="s">
        <v>20650</v>
      </c>
      <c r="B34" t="s">
        <v>20651</v>
      </c>
      <c r="C34" s="34">
        <v>10000064693040</v>
      </c>
      <c r="D34">
        <v>62150</v>
      </c>
      <c r="E34" t="s">
        <v>20648</v>
      </c>
      <c r="F34" t="s">
        <v>20649</v>
      </c>
      <c r="G34" t="s">
        <v>89</v>
      </c>
      <c r="H34" t="s">
        <v>90</v>
      </c>
      <c r="I34" t="s">
        <v>10</v>
      </c>
      <c r="J34" t="s">
        <v>20649</v>
      </c>
      <c r="K34">
        <v>0</v>
      </c>
      <c r="L34" t="s">
        <v>20649</v>
      </c>
      <c r="M34" t="s">
        <v>20649</v>
      </c>
      <c r="N34">
        <v>0</v>
      </c>
      <c r="O34">
        <v>0</v>
      </c>
      <c r="P34" s="17">
        <v>46022</v>
      </c>
      <c r="Q34" s="19">
        <v>0</v>
      </c>
      <c r="R34" t="s">
        <v>24</v>
      </c>
      <c r="S34" s="17">
        <v>45746</v>
      </c>
      <c r="U34" s="29">
        <v>0</v>
      </c>
      <c r="V34" s="29">
        <v>0</v>
      </c>
      <c r="W34" s="29">
        <v>0</v>
      </c>
      <c r="Y34" s="33">
        <v>0</v>
      </c>
      <c r="Z34">
        <v>0</v>
      </c>
      <c r="AA34">
        <v>0</v>
      </c>
      <c r="AB34">
        <v>0</v>
      </c>
      <c r="AC34" s="33">
        <v>0</v>
      </c>
      <c r="AD34" s="33">
        <v>51.642800000000001</v>
      </c>
      <c r="AE34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53">
        <v>2</v>
      </c>
      <c r="AM34" t="s">
        <v>20649</v>
      </c>
      <c r="AN34" t="s">
        <v>20649</v>
      </c>
      <c r="AO34" s="29">
        <v>0</v>
      </c>
      <c r="AP34" s="30">
        <v>0</v>
      </c>
      <c r="AQ34" s="30">
        <v>0</v>
      </c>
    </row>
    <row r="35" spans="1:43" x14ac:dyDescent="0.25">
      <c r="A35" t="s">
        <v>20650</v>
      </c>
      <c r="B35" t="s">
        <v>20651</v>
      </c>
      <c r="C35" s="34">
        <v>10000064698173</v>
      </c>
      <c r="D35">
        <v>194592</v>
      </c>
      <c r="E35" t="s">
        <v>20648</v>
      </c>
      <c r="F35" t="s">
        <v>20649</v>
      </c>
      <c r="G35" t="s">
        <v>89</v>
      </c>
      <c r="H35" t="s">
        <v>90</v>
      </c>
      <c r="I35" t="s">
        <v>14</v>
      </c>
      <c r="J35" t="s">
        <v>20649</v>
      </c>
      <c r="K35">
        <v>0</v>
      </c>
      <c r="L35" t="s">
        <v>20649</v>
      </c>
      <c r="M35" t="s">
        <v>20649</v>
      </c>
      <c r="N35">
        <v>0</v>
      </c>
      <c r="O35">
        <v>0</v>
      </c>
      <c r="P35" s="17">
        <v>46022</v>
      </c>
      <c r="Q35" s="19">
        <v>0</v>
      </c>
      <c r="R35" t="s">
        <v>24</v>
      </c>
      <c r="S35" s="17">
        <v>45747</v>
      </c>
      <c r="U35" s="29">
        <v>0</v>
      </c>
      <c r="V35" s="29">
        <v>0</v>
      </c>
      <c r="W35" s="29">
        <v>0</v>
      </c>
      <c r="Y35" s="33">
        <v>0</v>
      </c>
      <c r="Z35">
        <v>0</v>
      </c>
      <c r="AA35">
        <v>0</v>
      </c>
      <c r="AB35">
        <v>0</v>
      </c>
      <c r="AC35" s="33">
        <v>0</v>
      </c>
      <c r="AD35" s="33">
        <v>161.20429999999999</v>
      </c>
      <c r="AE35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53">
        <v>1</v>
      </c>
      <c r="AM35" t="s">
        <v>20649</v>
      </c>
      <c r="AN35" t="s">
        <v>20649</v>
      </c>
      <c r="AO35" s="29">
        <v>0</v>
      </c>
      <c r="AP35" s="30">
        <v>0</v>
      </c>
      <c r="AQ35" s="30">
        <v>0</v>
      </c>
    </row>
    <row r="36" spans="1:43" x14ac:dyDescent="0.25">
      <c r="A36" t="s">
        <v>20650</v>
      </c>
      <c r="B36" t="s">
        <v>20651</v>
      </c>
      <c r="C36" s="34">
        <v>10000064698177</v>
      </c>
      <c r="D36">
        <v>194593</v>
      </c>
      <c r="E36" t="s">
        <v>20648</v>
      </c>
      <c r="F36" t="s">
        <v>20649</v>
      </c>
      <c r="G36" t="s">
        <v>89</v>
      </c>
      <c r="H36" t="s">
        <v>90</v>
      </c>
      <c r="I36" t="s">
        <v>14</v>
      </c>
      <c r="J36" t="s">
        <v>20649</v>
      </c>
      <c r="K36">
        <v>0</v>
      </c>
      <c r="L36" t="s">
        <v>20649</v>
      </c>
      <c r="M36" t="s">
        <v>20649</v>
      </c>
      <c r="N36">
        <v>0</v>
      </c>
      <c r="O36">
        <v>0</v>
      </c>
      <c r="P36" s="17">
        <v>46022</v>
      </c>
      <c r="Q36" s="19">
        <v>0</v>
      </c>
      <c r="R36" t="s">
        <v>24</v>
      </c>
      <c r="S36" s="17">
        <v>45747</v>
      </c>
      <c r="U36" s="29">
        <v>0</v>
      </c>
      <c r="V36" s="29">
        <v>0</v>
      </c>
      <c r="W36" s="29">
        <v>0</v>
      </c>
      <c r="Y36" s="33">
        <v>0</v>
      </c>
      <c r="Z36">
        <v>0</v>
      </c>
      <c r="AA36">
        <v>0</v>
      </c>
      <c r="AB36">
        <v>0</v>
      </c>
      <c r="AC36" s="33">
        <v>0</v>
      </c>
      <c r="AD36" s="33">
        <v>161.20429999999999</v>
      </c>
      <c r="AE36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53">
        <v>1</v>
      </c>
      <c r="AM36" t="s">
        <v>20649</v>
      </c>
      <c r="AN36" t="s">
        <v>20649</v>
      </c>
      <c r="AO36" s="29">
        <v>0</v>
      </c>
      <c r="AP36" s="30">
        <v>0</v>
      </c>
      <c r="AQ36" s="30">
        <v>0</v>
      </c>
    </row>
    <row r="37" spans="1:43" x14ac:dyDescent="0.25">
      <c r="A37" t="s">
        <v>20650</v>
      </c>
      <c r="B37" t="s">
        <v>20651</v>
      </c>
      <c r="C37" s="34">
        <v>10000064698272</v>
      </c>
      <c r="D37">
        <v>62153</v>
      </c>
      <c r="E37" t="s">
        <v>20648</v>
      </c>
      <c r="F37" t="s">
        <v>20649</v>
      </c>
      <c r="G37" t="s">
        <v>89</v>
      </c>
      <c r="H37" t="s">
        <v>90</v>
      </c>
      <c r="I37" t="s">
        <v>14</v>
      </c>
      <c r="J37" t="s">
        <v>20649</v>
      </c>
      <c r="K37">
        <v>0</v>
      </c>
      <c r="L37" t="s">
        <v>20649</v>
      </c>
      <c r="M37" t="s">
        <v>20649</v>
      </c>
      <c r="N37">
        <v>0</v>
      </c>
      <c r="O37">
        <v>0</v>
      </c>
      <c r="P37" s="17">
        <v>46022</v>
      </c>
      <c r="Q37" s="19">
        <v>0</v>
      </c>
      <c r="R37" t="s">
        <v>24</v>
      </c>
      <c r="S37" s="17">
        <v>45747</v>
      </c>
      <c r="U37" s="29">
        <v>0</v>
      </c>
      <c r="V37" s="29">
        <v>0</v>
      </c>
      <c r="W37" s="29">
        <v>0</v>
      </c>
      <c r="Y37" s="33">
        <v>0</v>
      </c>
      <c r="Z37">
        <v>0</v>
      </c>
      <c r="AA37">
        <v>0</v>
      </c>
      <c r="AB37">
        <v>0</v>
      </c>
      <c r="AC37" s="33">
        <v>0</v>
      </c>
      <c r="AD37" s="33">
        <v>160.05970000000002</v>
      </c>
      <c r="AE37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53">
        <v>1</v>
      </c>
      <c r="AM37" t="s">
        <v>20649</v>
      </c>
      <c r="AN37" t="s">
        <v>20649</v>
      </c>
      <c r="AO37" s="29">
        <v>0</v>
      </c>
      <c r="AP37" s="30">
        <v>0</v>
      </c>
      <c r="AQ37" s="30">
        <v>0</v>
      </c>
    </row>
    <row r="38" spans="1:43" x14ac:dyDescent="0.25">
      <c r="A38" t="s">
        <v>20650</v>
      </c>
      <c r="B38" t="s">
        <v>20651</v>
      </c>
      <c r="C38" s="34">
        <v>10000064712117</v>
      </c>
      <c r="D38">
        <v>62175</v>
      </c>
      <c r="E38" t="s">
        <v>20648</v>
      </c>
      <c r="F38" t="s">
        <v>20649</v>
      </c>
      <c r="G38" t="s">
        <v>89</v>
      </c>
      <c r="H38" t="s">
        <v>90</v>
      </c>
      <c r="I38" t="s">
        <v>10</v>
      </c>
      <c r="J38" t="s">
        <v>20649</v>
      </c>
      <c r="K38">
        <v>0</v>
      </c>
      <c r="L38" t="s">
        <v>20649</v>
      </c>
      <c r="M38" t="s">
        <v>20649</v>
      </c>
      <c r="N38">
        <v>0</v>
      </c>
      <c r="O38">
        <v>0</v>
      </c>
      <c r="P38" s="17">
        <v>46022</v>
      </c>
      <c r="Q38" s="19">
        <v>0</v>
      </c>
      <c r="R38" t="s">
        <v>24</v>
      </c>
      <c r="S38" s="17">
        <v>45747</v>
      </c>
      <c r="U38" s="29">
        <v>0</v>
      </c>
      <c r="V38" s="29">
        <v>0</v>
      </c>
      <c r="W38" s="29">
        <v>0</v>
      </c>
      <c r="Y38" s="33">
        <v>0</v>
      </c>
      <c r="Z38">
        <v>0</v>
      </c>
      <c r="AA38">
        <v>0</v>
      </c>
      <c r="AB38">
        <v>0</v>
      </c>
      <c r="AC38" s="33">
        <v>0</v>
      </c>
      <c r="AD38" s="33">
        <v>120.45460000000001</v>
      </c>
      <c r="AE38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53">
        <v>1</v>
      </c>
      <c r="AM38" t="s">
        <v>20649</v>
      </c>
      <c r="AN38" t="s">
        <v>20649</v>
      </c>
      <c r="AO38" s="29">
        <v>0</v>
      </c>
      <c r="AP38" s="30">
        <v>0</v>
      </c>
      <c r="AQ38" s="30">
        <v>0</v>
      </c>
    </row>
    <row r="39" spans="1:43" x14ac:dyDescent="0.25">
      <c r="A39" t="s">
        <v>20650</v>
      </c>
      <c r="B39" t="s">
        <v>20651</v>
      </c>
      <c r="C39" s="34">
        <v>10000064104385</v>
      </c>
      <c r="D39">
        <v>193737</v>
      </c>
      <c r="E39" t="s">
        <v>20647</v>
      </c>
      <c r="F39" t="s">
        <v>20649</v>
      </c>
      <c r="G39" t="s">
        <v>89</v>
      </c>
      <c r="H39" t="s">
        <v>90</v>
      </c>
      <c r="I39" t="s">
        <v>14</v>
      </c>
      <c r="J39" t="s">
        <v>20649</v>
      </c>
      <c r="K39">
        <v>0</v>
      </c>
      <c r="L39" t="s">
        <v>20649</v>
      </c>
      <c r="M39" t="s">
        <v>20649</v>
      </c>
      <c r="N39">
        <v>0</v>
      </c>
      <c r="O39">
        <v>0</v>
      </c>
      <c r="P39" s="17">
        <v>46022</v>
      </c>
      <c r="Q39" s="19">
        <v>0</v>
      </c>
      <c r="R39" t="s">
        <v>24</v>
      </c>
      <c r="S39" s="17">
        <v>45726</v>
      </c>
      <c r="U39" s="29">
        <v>0</v>
      </c>
      <c r="V39" s="29">
        <v>0</v>
      </c>
      <c r="W39" s="29">
        <v>0</v>
      </c>
      <c r="Y39" s="33">
        <v>0</v>
      </c>
      <c r="Z39">
        <v>0</v>
      </c>
      <c r="AA39">
        <v>0</v>
      </c>
      <c r="AB39">
        <v>0</v>
      </c>
      <c r="AC39" s="33">
        <v>0</v>
      </c>
      <c r="AD39" s="33">
        <v>-278.78782000000001</v>
      </c>
      <c r="AE3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53">
        <v>1</v>
      </c>
      <c r="AM39" t="s">
        <v>20649</v>
      </c>
      <c r="AN39" t="s">
        <v>20649</v>
      </c>
      <c r="AO39" s="29">
        <v>0</v>
      </c>
      <c r="AP39" s="30">
        <v>0</v>
      </c>
      <c r="AQ39" s="30">
        <v>0</v>
      </c>
    </row>
    <row r="40" spans="1:43" x14ac:dyDescent="0.25">
      <c r="A40" t="s">
        <v>20650</v>
      </c>
      <c r="B40" t="s">
        <v>20651</v>
      </c>
      <c r="C40" s="34">
        <v>10000064104385</v>
      </c>
      <c r="D40">
        <v>193737</v>
      </c>
      <c r="E40" t="s">
        <v>20647</v>
      </c>
      <c r="F40" t="s">
        <v>20649</v>
      </c>
      <c r="G40" t="s">
        <v>89</v>
      </c>
      <c r="H40" t="s">
        <v>90</v>
      </c>
      <c r="I40" t="s">
        <v>14</v>
      </c>
      <c r="J40" t="s">
        <v>20649</v>
      </c>
      <c r="K40">
        <v>0</v>
      </c>
      <c r="L40" t="s">
        <v>20649</v>
      </c>
      <c r="M40" t="s">
        <v>20649</v>
      </c>
      <c r="N40">
        <v>0</v>
      </c>
      <c r="O40">
        <v>0</v>
      </c>
      <c r="P40" s="17">
        <v>46022</v>
      </c>
      <c r="Q40" s="19">
        <v>0</v>
      </c>
      <c r="R40" t="s">
        <v>24</v>
      </c>
      <c r="S40" s="17">
        <v>45726</v>
      </c>
      <c r="U40" s="29">
        <v>0</v>
      </c>
      <c r="V40" s="29">
        <v>0</v>
      </c>
      <c r="W40" s="29">
        <v>0</v>
      </c>
      <c r="Y40" s="33">
        <v>0</v>
      </c>
      <c r="Z40">
        <v>0</v>
      </c>
      <c r="AA40">
        <v>0</v>
      </c>
      <c r="AB40">
        <v>0</v>
      </c>
      <c r="AC40" s="33">
        <v>0</v>
      </c>
      <c r="AD40" s="33">
        <v>-278.78782000000001</v>
      </c>
      <c r="AE40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53">
        <v>1</v>
      </c>
      <c r="AM40" t="s">
        <v>20649</v>
      </c>
      <c r="AN40" t="s">
        <v>20649</v>
      </c>
      <c r="AO40" s="29">
        <v>0</v>
      </c>
      <c r="AP40" s="30">
        <v>0</v>
      </c>
      <c r="AQ40" s="30">
        <v>0</v>
      </c>
    </row>
    <row r="41" spans="1:43" x14ac:dyDescent="0.25">
      <c r="A41" t="s">
        <v>20650</v>
      </c>
      <c r="B41" t="s">
        <v>20651</v>
      </c>
      <c r="C41" s="34">
        <v>10000064122123</v>
      </c>
      <c r="D41">
        <v>193763</v>
      </c>
      <c r="E41" t="s">
        <v>20648</v>
      </c>
      <c r="F41" t="s">
        <v>20649</v>
      </c>
      <c r="G41" t="s">
        <v>89</v>
      </c>
      <c r="H41" t="s">
        <v>90</v>
      </c>
      <c r="I41" t="s">
        <v>10</v>
      </c>
      <c r="J41" t="s">
        <v>20649</v>
      </c>
      <c r="K41">
        <v>0</v>
      </c>
      <c r="L41" t="s">
        <v>20649</v>
      </c>
      <c r="M41" t="s">
        <v>20649</v>
      </c>
      <c r="N41">
        <v>0</v>
      </c>
      <c r="O41">
        <v>0</v>
      </c>
      <c r="P41" s="17">
        <v>46022</v>
      </c>
      <c r="Q41" s="19">
        <v>0</v>
      </c>
      <c r="R41" t="s">
        <v>24</v>
      </c>
      <c r="S41" s="17">
        <v>45727</v>
      </c>
      <c r="U41" s="29">
        <v>0</v>
      </c>
      <c r="V41" s="29">
        <v>0</v>
      </c>
      <c r="W41" s="29">
        <v>0</v>
      </c>
      <c r="Y41" s="33">
        <v>0</v>
      </c>
      <c r="Z41">
        <v>0</v>
      </c>
      <c r="AA41">
        <v>0</v>
      </c>
      <c r="AB41">
        <v>0</v>
      </c>
      <c r="AC41" s="33">
        <v>0</v>
      </c>
      <c r="AD41" s="33">
        <v>-159.30308499999998</v>
      </c>
      <c r="AE41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53">
        <v>1</v>
      </c>
      <c r="AM41" t="s">
        <v>20649</v>
      </c>
      <c r="AN41" t="s">
        <v>20649</v>
      </c>
      <c r="AO41" s="29">
        <v>0</v>
      </c>
      <c r="AP41" s="30">
        <v>0</v>
      </c>
      <c r="AQ41" s="30">
        <v>0</v>
      </c>
    </row>
    <row r="42" spans="1:43" x14ac:dyDescent="0.25">
      <c r="A42" t="s">
        <v>20650</v>
      </c>
      <c r="B42" t="s">
        <v>20651</v>
      </c>
      <c r="C42" s="34">
        <v>10000064142006</v>
      </c>
      <c r="D42">
        <v>193791</v>
      </c>
      <c r="E42" t="s">
        <v>20648</v>
      </c>
      <c r="F42" t="s">
        <v>20649</v>
      </c>
      <c r="G42" t="s">
        <v>89</v>
      </c>
      <c r="H42" t="s">
        <v>90</v>
      </c>
      <c r="I42" t="s">
        <v>10</v>
      </c>
      <c r="J42" t="s">
        <v>20649</v>
      </c>
      <c r="K42">
        <v>0</v>
      </c>
      <c r="L42" t="s">
        <v>20649</v>
      </c>
      <c r="M42" t="s">
        <v>20649</v>
      </c>
      <c r="N42">
        <v>0</v>
      </c>
      <c r="O42">
        <v>0</v>
      </c>
      <c r="P42" s="17">
        <v>46022</v>
      </c>
      <c r="Q42" s="19">
        <v>0</v>
      </c>
      <c r="R42" t="s">
        <v>24</v>
      </c>
      <c r="S42" s="17">
        <v>45727</v>
      </c>
      <c r="U42" s="29">
        <v>0</v>
      </c>
      <c r="V42" s="29">
        <v>0</v>
      </c>
      <c r="W42" s="29">
        <v>0</v>
      </c>
      <c r="Y42" s="33">
        <v>0</v>
      </c>
      <c r="Z42">
        <v>0</v>
      </c>
      <c r="AA42">
        <v>0</v>
      </c>
      <c r="AB42">
        <v>0</v>
      </c>
      <c r="AC42" s="33">
        <v>0</v>
      </c>
      <c r="AD42" s="33">
        <v>-267.24471499999999</v>
      </c>
      <c r="AE42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53">
        <v>1</v>
      </c>
      <c r="AM42" t="s">
        <v>20649</v>
      </c>
      <c r="AN42" t="s">
        <v>20649</v>
      </c>
      <c r="AO42" s="29">
        <v>0</v>
      </c>
      <c r="AP42" s="30">
        <v>0</v>
      </c>
      <c r="AQ42" s="30">
        <v>0</v>
      </c>
    </row>
  </sheetData>
  <autoFilter ref="A1:AR1" xr:uid="{7E8A3C90-B6E4-4F4C-92E9-48CE9051F182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R13"/>
  <sheetViews>
    <sheetView zoomScale="85" zoomScaleNormal="85" workbookViewId="0">
      <pane ySplit="1" topLeftCell="A2" activePane="bottomLeft" state="frozen"/>
      <selection pane="bottomLeft" activeCell="B3" sqref="B3:B13"/>
    </sheetView>
  </sheetViews>
  <sheetFormatPr defaultRowHeight="15" x14ac:dyDescent="0.25"/>
  <cols>
    <col min="1" max="1" width="15.5703125" bestFit="1" customWidth="1"/>
    <col min="2" max="2" width="13.5703125" bestFit="1" customWidth="1"/>
    <col min="3" max="3" width="16.140625" style="34" bestFit="1" customWidth="1"/>
    <col min="4" max="4" width="17" bestFit="1" customWidth="1"/>
    <col min="5" max="5" width="23.7109375" bestFit="1" customWidth="1"/>
    <col min="6" max="6" width="17.85546875" bestFit="1" customWidth="1"/>
    <col min="7" max="7" width="10.85546875" bestFit="1" customWidth="1"/>
    <col min="8" max="8" width="23.5703125" bestFit="1" customWidth="1"/>
    <col min="9" max="9" width="10.5703125" bestFit="1" customWidth="1"/>
    <col min="10" max="10" width="33.85546875" bestFit="1" customWidth="1"/>
    <col min="11" max="11" width="20" bestFit="1" customWidth="1"/>
    <col min="12" max="12" width="10.42578125" bestFit="1" customWidth="1"/>
    <col min="13" max="13" width="11" bestFit="1" customWidth="1"/>
    <col min="14" max="14" width="21.140625" bestFit="1" customWidth="1"/>
    <col min="15" max="15" width="11.5703125" bestFit="1" customWidth="1"/>
    <col min="16" max="16" width="18.5703125" style="17" bestFit="1" customWidth="1"/>
    <col min="17" max="17" width="18.5703125" style="19" bestFit="1" customWidth="1"/>
    <col min="18" max="18" width="10.7109375" bestFit="1" customWidth="1"/>
    <col min="19" max="19" width="18.5703125" style="17" bestFit="1" customWidth="1"/>
    <col min="20" max="20" width="25.140625" style="17" bestFit="1" customWidth="1"/>
    <col min="21" max="21" width="10.5703125" style="29" bestFit="1" customWidth="1"/>
    <col min="22" max="22" width="10.42578125" style="29" bestFit="1" customWidth="1"/>
    <col min="23" max="23" width="15.28515625" style="29" bestFit="1" customWidth="1"/>
    <col min="24" max="24" width="11.5703125" bestFit="1" customWidth="1"/>
    <col min="25" max="25" width="23.85546875" style="33" bestFit="1" customWidth="1"/>
    <col min="26" max="26" width="22.7109375" bestFit="1" customWidth="1"/>
    <col min="27" max="27" width="12.7109375" bestFit="1" customWidth="1"/>
    <col min="28" max="28" width="26.7109375" bestFit="1" customWidth="1"/>
    <col min="29" max="29" width="12.7109375" style="33" bestFit="1" customWidth="1"/>
    <col min="30" max="30" width="11.7109375" style="33" bestFit="1" customWidth="1"/>
    <col min="31" max="31" width="9.28515625" bestFit="1" customWidth="1"/>
    <col min="32" max="32" width="21.42578125" style="14" bestFit="1" customWidth="1"/>
    <col min="33" max="33" width="35.7109375" style="29" bestFit="1" customWidth="1"/>
    <col min="34" max="34" width="40.140625" style="29" bestFit="1" customWidth="1"/>
    <col min="35" max="35" width="43" style="29" bestFit="1" customWidth="1"/>
    <col min="36" max="36" width="39.42578125" style="29" bestFit="1" customWidth="1"/>
    <col min="37" max="37" width="33.85546875" style="29" bestFit="1" customWidth="1"/>
    <col min="38" max="38" width="19.28515625" style="14" bestFit="1" customWidth="1"/>
    <col min="39" max="39" width="13.85546875" bestFit="1" customWidth="1"/>
    <col min="40" max="40" width="17.42578125" bestFit="1" customWidth="1"/>
    <col min="41" max="41" width="11.42578125" style="29" bestFit="1" customWidth="1"/>
    <col min="42" max="42" width="20" style="30" bestFit="1" customWidth="1"/>
    <col min="43" max="43" width="27.5703125" style="30" bestFit="1" customWidth="1"/>
    <col min="44" max="44" width="7.42578125" bestFit="1" customWidth="1"/>
  </cols>
  <sheetData>
    <row r="1" spans="1:44" x14ac:dyDescent="0.25">
      <c r="A1" t="s">
        <v>19</v>
      </c>
      <c r="B1" t="s">
        <v>57</v>
      </c>
      <c r="C1" s="34" t="s">
        <v>21</v>
      </c>
      <c r="D1" t="s">
        <v>58</v>
      </c>
      <c r="E1" t="s">
        <v>20643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s="17" t="s">
        <v>69</v>
      </c>
      <c r="Q1" s="19" t="s">
        <v>70</v>
      </c>
      <c r="R1" t="s">
        <v>22</v>
      </c>
      <c r="S1" s="54" t="s">
        <v>20</v>
      </c>
      <c r="T1" s="17" t="s">
        <v>71</v>
      </c>
      <c r="U1" s="29" t="s">
        <v>72</v>
      </c>
      <c r="V1" s="29" t="s">
        <v>73</v>
      </c>
      <c r="W1" s="29" t="s">
        <v>74</v>
      </c>
      <c r="X1" t="s">
        <v>75</v>
      </c>
      <c r="Y1" s="33" t="s">
        <v>76</v>
      </c>
      <c r="Z1" t="s">
        <v>77</v>
      </c>
      <c r="AA1" t="s">
        <v>78</v>
      </c>
      <c r="AB1" t="s">
        <v>79</v>
      </c>
      <c r="AC1" s="33" t="s">
        <v>18</v>
      </c>
      <c r="AD1" s="33" t="s">
        <v>8</v>
      </c>
      <c r="AE1" t="s">
        <v>11</v>
      </c>
      <c r="AF1" s="14" t="s">
        <v>80</v>
      </c>
      <c r="AG1" s="29" t="s">
        <v>81</v>
      </c>
      <c r="AH1" s="29" t="s">
        <v>82</v>
      </c>
      <c r="AI1" s="29" t="s">
        <v>83</v>
      </c>
      <c r="AJ1" s="29" t="s">
        <v>84</v>
      </c>
      <c r="AK1" s="29" t="s">
        <v>85</v>
      </c>
      <c r="AL1" s="14" t="s">
        <v>86</v>
      </c>
      <c r="AM1" t="s">
        <v>87</v>
      </c>
      <c r="AN1" t="s">
        <v>88</v>
      </c>
      <c r="AO1" s="29" t="s">
        <v>165</v>
      </c>
      <c r="AP1" s="30" t="s">
        <v>166</v>
      </c>
      <c r="AQ1" s="30" t="s">
        <v>167</v>
      </c>
      <c r="AR1" t="s">
        <v>20644</v>
      </c>
    </row>
    <row r="2" spans="1:44" s="55" customFormat="1" x14ac:dyDescent="0.25">
      <c r="A2" t="s">
        <v>20650</v>
      </c>
      <c r="B2" s="55" t="s">
        <v>20651</v>
      </c>
      <c r="C2" s="56">
        <v>10000062995880</v>
      </c>
      <c r="D2" s="55">
        <v>59843</v>
      </c>
      <c r="E2" s="55" t="s">
        <v>20648</v>
      </c>
      <c r="F2" s="55" t="s">
        <v>20649</v>
      </c>
      <c r="G2" s="55" t="s">
        <v>89</v>
      </c>
      <c r="H2" s="55" t="s">
        <v>90</v>
      </c>
      <c r="I2" s="55" t="s">
        <v>10</v>
      </c>
      <c r="J2" s="55" t="s">
        <v>20649</v>
      </c>
      <c r="K2" s="55">
        <v>0</v>
      </c>
      <c r="L2" s="55" t="s">
        <v>20649</v>
      </c>
      <c r="M2" s="55" t="s">
        <v>20649</v>
      </c>
      <c r="N2" s="55">
        <v>0</v>
      </c>
      <c r="O2" s="55">
        <v>0</v>
      </c>
      <c r="P2" s="57">
        <v>46022</v>
      </c>
      <c r="Q2" s="58">
        <v>0</v>
      </c>
      <c r="R2" s="55" t="s">
        <v>23</v>
      </c>
      <c r="S2" s="64">
        <v>45691</v>
      </c>
      <c r="T2" s="57">
        <v>45721</v>
      </c>
      <c r="U2" s="59">
        <v>0</v>
      </c>
      <c r="V2" s="59">
        <v>0</v>
      </c>
      <c r="W2" s="59">
        <v>0</v>
      </c>
      <c r="X2" s="55">
        <v>3</v>
      </c>
      <c r="Y2" s="60">
        <v>0</v>
      </c>
      <c r="Z2" s="55">
        <v>0</v>
      </c>
      <c r="AA2" s="55">
        <v>0</v>
      </c>
      <c r="AB2" s="55">
        <v>0</v>
      </c>
      <c r="AC2" s="60">
        <v>0</v>
      </c>
      <c r="AD2" s="60">
        <v>47.436485000000005</v>
      </c>
      <c r="AE2" s="55">
        <v>0</v>
      </c>
      <c r="AF2" s="61"/>
      <c r="AG2" s="59">
        <v>0</v>
      </c>
      <c r="AH2" s="59">
        <v>0</v>
      </c>
      <c r="AI2" s="59">
        <v>0</v>
      </c>
      <c r="AJ2" s="59">
        <v>0</v>
      </c>
      <c r="AK2" s="59">
        <v>0</v>
      </c>
      <c r="AL2" s="62">
        <v>1</v>
      </c>
      <c r="AM2" s="55" t="s">
        <v>20649</v>
      </c>
      <c r="AN2" s="55" t="s">
        <v>20649</v>
      </c>
      <c r="AO2" s="59">
        <v>0</v>
      </c>
      <c r="AP2" s="63">
        <v>0</v>
      </c>
      <c r="AQ2" s="63">
        <v>0</v>
      </c>
      <c r="AR2"/>
    </row>
    <row r="3" spans="1:44" x14ac:dyDescent="0.25">
      <c r="A3" t="s">
        <v>20650</v>
      </c>
      <c r="B3" s="55" t="s">
        <v>20651</v>
      </c>
      <c r="C3" s="56">
        <v>10000062995880</v>
      </c>
      <c r="D3" s="55">
        <v>59843</v>
      </c>
      <c r="E3" s="55" t="s">
        <v>20648</v>
      </c>
      <c r="F3" s="55" t="s">
        <v>20649</v>
      </c>
      <c r="G3" s="55" t="s">
        <v>89</v>
      </c>
      <c r="H3" s="55" t="s">
        <v>90</v>
      </c>
      <c r="I3" s="55" t="s">
        <v>10</v>
      </c>
      <c r="J3" s="55" t="s">
        <v>20649</v>
      </c>
      <c r="K3" s="55">
        <v>0</v>
      </c>
      <c r="L3" s="55" t="s">
        <v>20649</v>
      </c>
      <c r="M3" s="55" t="s">
        <v>20649</v>
      </c>
      <c r="N3" s="55">
        <v>0</v>
      </c>
      <c r="O3" s="55">
        <v>0</v>
      </c>
      <c r="P3" s="57">
        <v>46022</v>
      </c>
      <c r="Q3" s="58">
        <v>0</v>
      </c>
      <c r="R3" s="55" t="s">
        <v>23</v>
      </c>
      <c r="S3" s="64">
        <v>45691</v>
      </c>
      <c r="T3" s="57">
        <v>45721</v>
      </c>
      <c r="U3" s="59">
        <v>0</v>
      </c>
      <c r="V3" s="59">
        <v>0</v>
      </c>
      <c r="W3" s="59">
        <v>0</v>
      </c>
      <c r="X3" s="55">
        <v>3</v>
      </c>
      <c r="Y3" s="60">
        <v>0</v>
      </c>
      <c r="Z3" s="55">
        <v>0</v>
      </c>
      <c r="AA3" s="55">
        <v>0</v>
      </c>
      <c r="AB3" s="55">
        <v>0</v>
      </c>
      <c r="AC3" s="60">
        <v>0</v>
      </c>
      <c r="AD3" s="60">
        <v>54.126485000000002</v>
      </c>
      <c r="AE3" s="55">
        <v>0</v>
      </c>
      <c r="AF3" s="61"/>
      <c r="AG3" s="59">
        <v>0</v>
      </c>
      <c r="AH3" s="59">
        <v>0</v>
      </c>
      <c r="AI3" s="59">
        <v>0</v>
      </c>
      <c r="AJ3" s="59">
        <v>0</v>
      </c>
      <c r="AK3" s="59">
        <v>0</v>
      </c>
      <c r="AL3" s="62">
        <v>2</v>
      </c>
      <c r="AM3" s="55" t="s">
        <v>20649</v>
      </c>
      <c r="AN3" s="55" t="s">
        <v>20649</v>
      </c>
      <c r="AO3" s="59">
        <v>0</v>
      </c>
      <c r="AP3" s="63">
        <v>0</v>
      </c>
      <c r="AQ3" s="63">
        <v>0</v>
      </c>
    </row>
    <row r="4" spans="1:44" x14ac:dyDescent="0.25">
      <c r="A4" t="s">
        <v>20650</v>
      </c>
      <c r="B4" s="55" t="s">
        <v>20651</v>
      </c>
      <c r="C4" s="56">
        <v>10000063110092</v>
      </c>
      <c r="D4" s="55">
        <v>59994</v>
      </c>
      <c r="E4" s="55" t="s">
        <v>20648</v>
      </c>
      <c r="F4" s="55" t="s">
        <v>20649</v>
      </c>
      <c r="G4" s="55" t="s">
        <v>89</v>
      </c>
      <c r="H4" s="55" t="s">
        <v>90</v>
      </c>
      <c r="I4" s="55" t="s">
        <v>10</v>
      </c>
      <c r="J4" s="55" t="s">
        <v>20649</v>
      </c>
      <c r="K4" s="55">
        <v>0</v>
      </c>
      <c r="L4" s="55" t="s">
        <v>20649</v>
      </c>
      <c r="M4" s="55" t="s">
        <v>20649</v>
      </c>
      <c r="N4" s="55">
        <v>0</v>
      </c>
      <c r="O4" s="55">
        <v>0</v>
      </c>
      <c r="P4" s="57">
        <v>46022</v>
      </c>
      <c r="Q4" s="58">
        <v>0</v>
      </c>
      <c r="R4" s="55" t="s">
        <v>23</v>
      </c>
      <c r="S4" s="64">
        <v>45694</v>
      </c>
      <c r="T4" s="57">
        <v>45718</v>
      </c>
      <c r="U4" s="59">
        <v>0</v>
      </c>
      <c r="V4" s="59">
        <v>0</v>
      </c>
      <c r="W4" s="59">
        <v>0</v>
      </c>
      <c r="X4" s="55">
        <v>3</v>
      </c>
      <c r="Y4" s="60">
        <v>0</v>
      </c>
      <c r="Z4" s="55">
        <v>0</v>
      </c>
      <c r="AA4" s="55">
        <v>0</v>
      </c>
      <c r="AB4" s="55">
        <v>0</v>
      </c>
      <c r="AC4" s="60">
        <v>0</v>
      </c>
      <c r="AD4" s="60">
        <v>35.80321</v>
      </c>
      <c r="AE4" s="55">
        <v>0</v>
      </c>
      <c r="AF4" s="61"/>
      <c r="AG4" s="59">
        <v>0</v>
      </c>
      <c r="AH4" s="59">
        <v>0</v>
      </c>
      <c r="AI4" s="59">
        <v>0</v>
      </c>
      <c r="AJ4" s="59">
        <v>0</v>
      </c>
      <c r="AK4" s="59">
        <v>0</v>
      </c>
      <c r="AL4" s="62">
        <v>1</v>
      </c>
      <c r="AM4" s="55" t="s">
        <v>20649</v>
      </c>
      <c r="AN4" s="55" t="s">
        <v>20649</v>
      </c>
      <c r="AO4" s="59">
        <v>0</v>
      </c>
      <c r="AP4" s="63">
        <v>0</v>
      </c>
      <c r="AQ4" s="63">
        <v>0</v>
      </c>
    </row>
    <row r="5" spans="1:44" x14ac:dyDescent="0.25">
      <c r="A5" t="s">
        <v>20650</v>
      </c>
      <c r="B5" s="55" t="s">
        <v>20651</v>
      </c>
      <c r="C5" s="56">
        <v>10000063110092</v>
      </c>
      <c r="D5" s="55">
        <v>59994</v>
      </c>
      <c r="E5" s="55" t="s">
        <v>20648</v>
      </c>
      <c r="F5" s="55" t="s">
        <v>20649</v>
      </c>
      <c r="G5" s="55" t="s">
        <v>89</v>
      </c>
      <c r="H5" s="55" t="s">
        <v>90</v>
      </c>
      <c r="I5" s="55" t="s">
        <v>10</v>
      </c>
      <c r="J5" s="55" t="s">
        <v>20649</v>
      </c>
      <c r="K5" s="55">
        <v>0</v>
      </c>
      <c r="L5" s="55" t="s">
        <v>20649</v>
      </c>
      <c r="M5" s="55" t="s">
        <v>20649</v>
      </c>
      <c r="N5" s="55">
        <v>0</v>
      </c>
      <c r="O5" s="55">
        <v>0</v>
      </c>
      <c r="P5" s="57">
        <v>46022</v>
      </c>
      <c r="Q5" s="58">
        <v>0</v>
      </c>
      <c r="R5" s="55" t="s">
        <v>23</v>
      </c>
      <c r="S5" s="64">
        <v>45694</v>
      </c>
      <c r="T5" s="57">
        <v>45718</v>
      </c>
      <c r="U5" s="59">
        <v>0</v>
      </c>
      <c r="V5" s="59">
        <v>0</v>
      </c>
      <c r="W5" s="59">
        <v>0</v>
      </c>
      <c r="X5" s="55">
        <v>3</v>
      </c>
      <c r="Y5" s="60">
        <v>0</v>
      </c>
      <c r="Z5" s="55">
        <v>0</v>
      </c>
      <c r="AA5" s="55">
        <v>0</v>
      </c>
      <c r="AB5" s="55">
        <v>0</v>
      </c>
      <c r="AC5" s="60">
        <v>0</v>
      </c>
      <c r="AD5" s="60">
        <v>40.73321</v>
      </c>
      <c r="AE5" s="55">
        <v>0</v>
      </c>
      <c r="AF5" s="61"/>
      <c r="AG5" s="59">
        <v>0</v>
      </c>
      <c r="AH5" s="59">
        <v>0</v>
      </c>
      <c r="AI5" s="59">
        <v>0</v>
      </c>
      <c r="AJ5" s="59">
        <v>0</v>
      </c>
      <c r="AK5" s="59">
        <v>0</v>
      </c>
      <c r="AL5" s="62">
        <v>2</v>
      </c>
      <c r="AM5" s="55" t="s">
        <v>20649</v>
      </c>
      <c r="AN5" s="55" t="s">
        <v>20649</v>
      </c>
      <c r="AO5" s="59">
        <v>0</v>
      </c>
      <c r="AP5" s="63">
        <v>0</v>
      </c>
      <c r="AQ5" s="63">
        <v>0</v>
      </c>
    </row>
    <row r="6" spans="1:44" x14ac:dyDescent="0.25">
      <c r="A6" t="s">
        <v>20650</v>
      </c>
      <c r="B6" s="55" t="s">
        <v>20651</v>
      </c>
      <c r="C6" s="56">
        <v>10000063845521</v>
      </c>
      <c r="D6" s="55">
        <v>60994</v>
      </c>
      <c r="E6" s="55" t="s">
        <v>20647</v>
      </c>
      <c r="F6" s="55" t="s">
        <v>20649</v>
      </c>
      <c r="G6" s="55" t="s">
        <v>89</v>
      </c>
      <c r="H6" s="55" t="s">
        <v>90</v>
      </c>
      <c r="I6" s="55" t="s">
        <v>10</v>
      </c>
      <c r="J6" s="55" t="s">
        <v>20649</v>
      </c>
      <c r="K6" s="55">
        <v>0</v>
      </c>
      <c r="L6" s="55" t="s">
        <v>20649</v>
      </c>
      <c r="M6" s="55" t="s">
        <v>20649</v>
      </c>
      <c r="N6" s="55">
        <v>0</v>
      </c>
      <c r="O6" s="55">
        <v>0</v>
      </c>
      <c r="P6" s="57">
        <v>46022</v>
      </c>
      <c r="Q6" s="58">
        <v>0</v>
      </c>
      <c r="R6" s="55" t="s">
        <v>23</v>
      </c>
      <c r="S6" s="64">
        <v>45717</v>
      </c>
      <c r="T6" s="57">
        <v>45717</v>
      </c>
      <c r="U6" s="59">
        <v>0</v>
      </c>
      <c r="V6" s="59">
        <v>0</v>
      </c>
      <c r="W6" s="59">
        <v>0</v>
      </c>
      <c r="X6" s="55">
        <v>1</v>
      </c>
      <c r="Y6" s="60">
        <v>0</v>
      </c>
      <c r="Z6" s="55">
        <v>0</v>
      </c>
      <c r="AA6" s="55">
        <v>0</v>
      </c>
      <c r="AB6" s="55">
        <v>0</v>
      </c>
      <c r="AC6" s="60">
        <v>0</v>
      </c>
      <c r="AD6" s="60">
        <v>162.39982499999999</v>
      </c>
      <c r="AE6" s="55">
        <v>0</v>
      </c>
      <c r="AF6" s="61"/>
      <c r="AG6" s="59">
        <v>0</v>
      </c>
      <c r="AH6" s="59">
        <v>0</v>
      </c>
      <c r="AI6" s="59">
        <v>0</v>
      </c>
      <c r="AJ6" s="59">
        <v>0</v>
      </c>
      <c r="AK6" s="59">
        <v>0</v>
      </c>
      <c r="AL6" s="62">
        <v>1</v>
      </c>
      <c r="AM6" s="55" t="s">
        <v>20649</v>
      </c>
      <c r="AN6" s="55" t="s">
        <v>20649</v>
      </c>
      <c r="AO6" s="59">
        <v>0</v>
      </c>
      <c r="AP6" s="63">
        <v>0</v>
      </c>
      <c r="AQ6" s="63">
        <v>0</v>
      </c>
    </row>
    <row r="7" spans="1:44" x14ac:dyDescent="0.25">
      <c r="A7" t="s">
        <v>20650</v>
      </c>
      <c r="B7" s="55" t="s">
        <v>20651</v>
      </c>
      <c r="C7" s="56">
        <v>10000063853542</v>
      </c>
      <c r="D7" s="55">
        <v>193340</v>
      </c>
      <c r="E7" s="55" t="s">
        <v>20647</v>
      </c>
      <c r="F7" s="55" t="s">
        <v>20649</v>
      </c>
      <c r="G7" s="55" t="s">
        <v>89</v>
      </c>
      <c r="H7" s="55" t="s">
        <v>90</v>
      </c>
      <c r="I7" s="55" t="s">
        <v>10</v>
      </c>
      <c r="J7" s="55" t="s">
        <v>20649</v>
      </c>
      <c r="K7" s="55">
        <v>0</v>
      </c>
      <c r="L7" s="55" t="s">
        <v>20649</v>
      </c>
      <c r="M7" s="55" t="s">
        <v>20649</v>
      </c>
      <c r="N7" s="55">
        <v>0</v>
      </c>
      <c r="O7" s="55">
        <v>0</v>
      </c>
      <c r="P7" s="57">
        <v>46022</v>
      </c>
      <c r="Q7" s="58">
        <v>0</v>
      </c>
      <c r="R7" s="55" t="s">
        <v>23</v>
      </c>
      <c r="S7" s="64">
        <v>45717</v>
      </c>
      <c r="T7" s="57">
        <v>45717</v>
      </c>
      <c r="U7" s="59">
        <v>0</v>
      </c>
      <c r="V7" s="59">
        <v>0</v>
      </c>
      <c r="W7" s="59">
        <v>0</v>
      </c>
      <c r="X7" s="55">
        <v>1</v>
      </c>
      <c r="Y7" s="60">
        <v>0</v>
      </c>
      <c r="Z7" s="55">
        <v>0</v>
      </c>
      <c r="AA7" s="55">
        <v>0</v>
      </c>
      <c r="AB7" s="55">
        <v>0</v>
      </c>
      <c r="AC7" s="60">
        <v>0</v>
      </c>
      <c r="AD7" s="60">
        <v>148.07971499999999</v>
      </c>
      <c r="AE7" s="55">
        <v>0</v>
      </c>
      <c r="AF7" s="61"/>
      <c r="AG7" s="59">
        <v>0</v>
      </c>
      <c r="AH7" s="59">
        <v>0</v>
      </c>
      <c r="AI7" s="59">
        <v>0</v>
      </c>
      <c r="AJ7" s="59">
        <v>0</v>
      </c>
      <c r="AK7" s="59">
        <v>0</v>
      </c>
      <c r="AL7" s="62">
        <v>1</v>
      </c>
      <c r="AM7" s="55" t="s">
        <v>20649</v>
      </c>
      <c r="AN7" s="55" t="s">
        <v>20649</v>
      </c>
      <c r="AO7" s="59">
        <v>0</v>
      </c>
      <c r="AP7" s="63">
        <v>0</v>
      </c>
      <c r="AQ7" s="63">
        <v>0</v>
      </c>
    </row>
    <row r="8" spans="1:44" x14ac:dyDescent="0.25">
      <c r="A8" t="s">
        <v>20650</v>
      </c>
      <c r="B8" s="55" t="s">
        <v>20651</v>
      </c>
      <c r="C8" s="56">
        <v>10000063903013</v>
      </c>
      <c r="D8" s="55">
        <v>193456</v>
      </c>
      <c r="E8" s="55" t="s">
        <v>20647</v>
      </c>
      <c r="F8" s="55" t="s">
        <v>20649</v>
      </c>
      <c r="G8" s="55" t="s">
        <v>89</v>
      </c>
      <c r="H8" s="55" t="s">
        <v>90</v>
      </c>
      <c r="I8" s="55" t="s">
        <v>10</v>
      </c>
      <c r="J8" s="55" t="s">
        <v>20649</v>
      </c>
      <c r="K8" s="55">
        <v>0</v>
      </c>
      <c r="L8" s="55" t="s">
        <v>20649</v>
      </c>
      <c r="M8" s="55" t="s">
        <v>20649</v>
      </c>
      <c r="N8" s="55">
        <v>0</v>
      </c>
      <c r="O8" s="55">
        <v>0</v>
      </c>
      <c r="P8" s="57">
        <v>46022</v>
      </c>
      <c r="Q8" s="58">
        <v>0</v>
      </c>
      <c r="R8" s="55" t="s">
        <v>23</v>
      </c>
      <c r="S8" s="64">
        <v>45717</v>
      </c>
      <c r="T8" s="57">
        <v>45720</v>
      </c>
      <c r="U8" s="59">
        <v>0</v>
      </c>
      <c r="V8" s="59">
        <v>0</v>
      </c>
      <c r="W8" s="59">
        <v>0</v>
      </c>
      <c r="X8" s="55">
        <v>1</v>
      </c>
      <c r="Y8" s="60">
        <v>0</v>
      </c>
      <c r="Z8" s="55">
        <v>0</v>
      </c>
      <c r="AA8" s="55">
        <v>0</v>
      </c>
      <c r="AB8" s="55">
        <v>0</v>
      </c>
      <c r="AC8" s="60">
        <v>0</v>
      </c>
      <c r="AD8" s="60">
        <v>159.303585</v>
      </c>
      <c r="AE8" s="55">
        <v>0</v>
      </c>
      <c r="AF8" s="61"/>
      <c r="AG8" s="59">
        <v>0</v>
      </c>
      <c r="AH8" s="59">
        <v>0</v>
      </c>
      <c r="AI8" s="59">
        <v>0</v>
      </c>
      <c r="AJ8" s="59">
        <v>0</v>
      </c>
      <c r="AK8" s="59">
        <v>0</v>
      </c>
      <c r="AL8" s="62">
        <v>1</v>
      </c>
      <c r="AM8" s="55" t="s">
        <v>20649</v>
      </c>
      <c r="AN8" s="55" t="s">
        <v>20649</v>
      </c>
      <c r="AO8" s="59">
        <v>0</v>
      </c>
      <c r="AP8" s="63">
        <v>0</v>
      </c>
      <c r="AQ8" s="63">
        <v>0</v>
      </c>
    </row>
    <row r="9" spans="1:44" x14ac:dyDescent="0.25">
      <c r="A9" t="s">
        <v>20650</v>
      </c>
      <c r="B9" s="55" t="s">
        <v>20651</v>
      </c>
      <c r="C9" s="56">
        <v>10000063937509</v>
      </c>
      <c r="D9" s="55">
        <v>61124</v>
      </c>
      <c r="E9" s="55" t="s">
        <v>20647</v>
      </c>
      <c r="F9" s="55" t="s">
        <v>20649</v>
      </c>
      <c r="G9" s="55" t="s">
        <v>89</v>
      </c>
      <c r="H9" s="55" t="s">
        <v>90</v>
      </c>
      <c r="I9" s="55" t="s">
        <v>14</v>
      </c>
      <c r="J9" s="55" t="s">
        <v>20649</v>
      </c>
      <c r="K9" s="55">
        <v>0</v>
      </c>
      <c r="L9" s="55" t="s">
        <v>20649</v>
      </c>
      <c r="M9" s="55" t="s">
        <v>20649</v>
      </c>
      <c r="N9" s="55">
        <v>0</v>
      </c>
      <c r="O9" s="55">
        <v>0</v>
      </c>
      <c r="P9" s="57">
        <v>46022</v>
      </c>
      <c r="Q9" s="58">
        <v>0</v>
      </c>
      <c r="R9" s="55" t="s">
        <v>23</v>
      </c>
      <c r="S9" s="64">
        <v>45717</v>
      </c>
      <c r="T9" s="57">
        <v>45721</v>
      </c>
      <c r="U9" s="59">
        <v>0</v>
      </c>
      <c r="V9" s="59">
        <v>0</v>
      </c>
      <c r="W9" s="59">
        <v>0</v>
      </c>
      <c r="X9" s="55">
        <v>1</v>
      </c>
      <c r="Y9" s="60">
        <v>0</v>
      </c>
      <c r="Z9" s="55">
        <v>0</v>
      </c>
      <c r="AA9" s="55">
        <v>0</v>
      </c>
      <c r="AB9" s="55">
        <v>0</v>
      </c>
      <c r="AC9" s="60">
        <v>0</v>
      </c>
      <c r="AD9" s="60">
        <v>162.37945500000001</v>
      </c>
      <c r="AE9" s="55">
        <v>0</v>
      </c>
      <c r="AF9" s="61"/>
      <c r="AG9" s="59">
        <v>0</v>
      </c>
      <c r="AH9" s="59">
        <v>0</v>
      </c>
      <c r="AI9" s="59">
        <v>0</v>
      </c>
      <c r="AJ9" s="59">
        <v>0</v>
      </c>
      <c r="AK9" s="59">
        <v>0</v>
      </c>
      <c r="AL9" s="62">
        <v>1</v>
      </c>
      <c r="AM9" s="55" t="s">
        <v>20649</v>
      </c>
      <c r="AN9" s="55" t="s">
        <v>20649</v>
      </c>
      <c r="AO9" s="59">
        <v>0</v>
      </c>
      <c r="AP9" s="63">
        <v>0</v>
      </c>
      <c r="AQ9" s="63">
        <v>0</v>
      </c>
    </row>
    <row r="10" spans="1:44" x14ac:dyDescent="0.25">
      <c r="A10" t="s">
        <v>20650</v>
      </c>
      <c r="B10" s="55" t="s">
        <v>20651</v>
      </c>
      <c r="C10" s="56">
        <v>10000064000738</v>
      </c>
      <c r="D10" s="55">
        <v>193578</v>
      </c>
      <c r="E10" s="55" t="s">
        <v>20647</v>
      </c>
      <c r="F10" s="55" t="s">
        <v>20649</v>
      </c>
      <c r="G10" s="55" t="s">
        <v>89</v>
      </c>
      <c r="H10" s="55" t="s">
        <v>90</v>
      </c>
      <c r="I10" s="55" t="s">
        <v>10</v>
      </c>
      <c r="J10" s="55" t="s">
        <v>20649</v>
      </c>
      <c r="K10" s="55">
        <v>0</v>
      </c>
      <c r="L10" s="55" t="s">
        <v>20649</v>
      </c>
      <c r="M10" s="55" t="s">
        <v>20649</v>
      </c>
      <c r="N10" s="55">
        <v>0</v>
      </c>
      <c r="O10" s="55">
        <v>0</v>
      </c>
      <c r="P10" s="57">
        <v>46022</v>
      </c>
      <c r="Q10" s="58">
        <v>0</v>
      </c>
      <c r="R10" s="55" t="s">
        <v>23</v>
      </c>
      <c r="S10" s="64">
        <v>45717</v>
      </c>
      <c r="T10" s="57">
        <v>45726</v>
      </c>
      <c r="U10" s="59">
        <v>0</v>
      </c>
      <c r="V10" s="59">
        <v>0</v>
      </c>
      <c r="W10" s="59">
        <v>0</v>
      </c>
      <c r="X10" s="55">
        <v>1</v>
      </c>
      <c r="Y10" s="60">
        <v>0</v>
      </c>
      <c r="Z10" s="55">
        <v>0</v>
      </c>
      <c r="AA10" s="55">
        <v>0</v>
      </c>
      <c r="AB10" s="55">
        <v>0</v>
      </c>
      <c r="AC10" s="60">
        <v>0</v>
      </c>
      <c r="AD10" s="60">
        <v>267.244215</v>
      </c>
      <c r="AE10" s="55">
        <v>0</v>
      </c>
      <c r="AF10" s="61"/>
      <c r="AG10" s="59">
        <v>0</v>
      </c>
      <c r="AH10" s="59">
        <v>0</v>
      </c>
      <c r="AI10" s="59">
        <v>0</v>
      </c>
      <c r="AJ10" s="59">
        <v>0</v>
      </c>
      <c r="AK10" s="59">
        <v>0</v>
      </c>
      <c r="AL10" s="62">
        <v>1</v>
      </c>
      <c r="AM10" s="55" t="s">
        <v>20649</v>
      </c>
      <c r="AN10" s="55" t="s">
        <v>20649</v>
      </c>
      <c r="AO10" s="59">
        <v>0</v>
      </c>
      <c r="AP10" s="63">
        <v>0</v>
      </c>
      <c r="AQ10" s="63">
        <v>0</v>
      </c>
    </row>
    <row r="11" spans="1:44" x14ac:dyDescent="0.25">
      <c r="A11" t="s">
        <v>20650</v>
      </c>
      <c r="B11" s="55" t="s">
        <v>20651</v>
      </c>
      <c r="C11" s="56">
        <v>10000064015897</v>
      </c>
      <c r="D11" s="55">
        <v>61222</v>
      </c>
      <c r="E11" s="55" t="s">
        <v>20648</v>
      </c>
      <c r="F11" s="55" t="s">
        <v>20649</v>
      </c>
      <c r="G11" s="55" t="s">
        <v>89</v>
      </c>
      <c r="H11" s="55" t="s">
        <v>90</v>
      </c>
      <c r="I11" s="55" t="s">
        <v>10</v>
      </c>
      <c r="J11" s="55" t="s">
        <v>20649</v>
      </c>
      <c r="K11" s="55">
        <v>0</v>
      </c>
      <c r="L11" s="55" t="s">
        <v>20649</v>
      </c>
      <c r="M11" s="55" t="s">
        <v>20649</v>
      </c>
      <c r="N11" s="55">
        <v>0</v>
      </c>
      <c r="O11" s="55">
        <v>0</v>
      </c>
      <c r="P11" s="57">
        <v>46022</v>
      </c>
      <c r="Q11" s="58">
        <v>0</v>
      </c>
      <c r="R11" s="55" t="s">
        <v>23</v>
      </c>
      <c r="S11" s="64">
        <v>45717</v>
      </c>
      <c r="T11" s="57">
        <v>45736</v>
      </c>
      <c r="U11" s="59">
        <v>0</v>
      </c>
      <c r="V11" s="59">
        <v>0</v>
      </c>
      <c r="W11" s="59">
        <v>0</v>
      </c>
      <c r="X11" s="55">
        <v>3</v>
      </c>
      <c r="Y11" s="60">
        <v>0</v>
      </c>
      <c r="Z11" s="55">
        <v>0</v>
      </c>
      <c r="AA11" s="55">
        <v>0</v>
      </c>
      <c r="AB11" s="55">
        <v>0</v>
      </c>
      <c r="AC11" s="60">
        <v>0</v>
      </c>
      <c r="AD11" s="60">
        <v>35.221307000000003</v>
      </c>
      <c r="AE11" s="55">
        <v>0</v>
      </c>
      <c r="AF11" s="61"/>
      <c r="AG11" s="59">
        <v>0</v>
      </c>
      <c r="AH11" s="59">
        <v>0</v>
      </c>
      <c r="AI11" s="59">
        <v>0</v>
      </c>
      <c r="AJ11" s="59">
        <v>0</v>
      </c>
      <c r="AK11" s="59">
        <v>0</v>
      </c>
      <c r="AL11" s="62">
        <v>1</v>
      </c>
      <c r="AM11" s="55" t="s">
        <v>20649</v>
      </c>
      <c r="AN11" s="55" t="s">
        <v>20649</v>
      </c>
      <c r="AO11" s="59">
        <v>0</v>
      </c>
      <c r="AP11" s="63">
        <v>0</v>
      </c>
      <c r="AQ11" s="63">
        <v>0</v>
      </c>
    </row>
    <row r="12" spans="1:44" x14ac:dyDescent="0.25">
      <c r="A12" t="s">
        <v>20650</v>
      </c>
      <c r="B12" s="55" t="s">
        <v>20651</v>
      </c>
      <c r="C12" s="56">
        <v>10000064015897</v>
      </c>
      <c r="D12" s="55">
        <v>61222</v>
      </c>
      <c r="E12" s="55" t="s">
        <v>20648</v>
      </c>
      <c r="F12" s="55" t="s">
        <v>20649</v>
      </c>
      <c r="G12" s="55" t="s">
        <v>89</v>
      </c>
      <c r="H12" s="55" t="s">
        <v>90</v>
      </c>
      <c r="I12" s="55" t="s">
        <v>10</v>
      </c>
      <c r="J12" s="55" t="s">
        <v>20649</v>
      </c>
      <c r="K12" s="55">
        <v>0</v>
      </c>
      <c r="L12" s="55" t="s">
        <v>20649</v>
      </c>
      <c r="M12" s="55" t="s">
        <v>20649</v>
      </c>
      <c r="N12" s="55">
        <v>0</v>
      </c>
      <c r="O12" s="55">
        <v>0</v>
      </c>
      <c r="P12" s="57">
        <v>46022</v>
      </c>
      <c r="Q12" s="58">
        <v>0</v>
      </c>
      <c r="R12" s="55" t="s">
        <v>23</v>
      </c>
      <c r="S12" s="64">
        <v>45717</v>
      </c>
      <c r="T12" s="57">
        <v>45736</v>
      </c>
      <c r="U12" s="59">
        <v>0</v>
      </c>
      <c r="V12" s="59">
        <v>0</v>
      </c>
      <c r="W12" s="59">
        <v>0</v>
      </c>
      <c r="X12" s="55">
        <v>3</v>
      </c>
      <c r="Y12" s="60">
        <v>0</v>
      </c>
      <c r="Z12" s="55">
        <v>0</v>
      </c>
      <c r="AA12" s="55">
        <v>0</v>
      </c>
      <c r="AB12" s="55">
        <v>0</v>
      </c>
      <c r="AC12" s="60">
        <v>0</v>
      </c>
      <c r="AD12" s="60">
        <v>40.151307000000003</v>
      </c>
      <c r="AE12" s="55">
        <v>0</v>
      </c>
      <c r="AF12" s="61"/>
      <c r="AG12" s="59">
        <v>0</v>
      </c>
      <c r="AH12" s="59">
        <v>0</v>
      </c>
      <c r="AI12" s="59">
        <v>0</v>
      </c>
      <c r="AJ12" s="59">
        <v>0</v>
      </c>
      <c r="AK12" s="59">
        <v>0</v>
      </c>
      <c r="AL12" s="62">
        <v>2</v>
      </c>
      <c r="AM12" s="55" t="s">
        <v>20649</v>
      </c>
      <c r="AN12" s="55" t="s">
        <v>20649</v>
      </c>
      <c r="AO12" s="59">
        <v>0</v>
      </c>
      <c r="AP12" s="63">
        <v>0</v>
      </c>
      <c r="AQ12" s="63">
        <v>0</v>
      </c>
    </row>
    <row r="13" spans="1:44" x14ac:dyDescent="0.25">
      <c r="A13" t="s">
        <v>20650</v>
      </c>
      <c r="B13" s="55" t="s">
        <v>20651</v>
      </c>
      <c r="C13" s="56">
        <v>10000064083378</v>
      </c>
      <c r="D13" s="55">
        <v>193694</v>
      </c>
      <c r="E13" s="55" t="s">
        <v>20647</v>
      </c>
      <c r="F13" s="55" t="s">
        <v>20649</v>
      </c>
      <c r="G13" s="55" t="s">
        <v>89</v>
      </c>
      <c r="H13" s="55" t="s">
        <v>90</v>
      </c>
      <c r="I13" s="55" t="s">
        <v>14</v>
      </c>
      <c r="J13" s="55" t="s">
        <v>20649</v>
      </c>
      <c r="K13" s="55">
        <v>0</v>
      </c>
      <c r="L13" s="55" t="s">
        <v>20649</v>
      </c>
      <c r="M13" s="55" t="s">
        <v>20649</v>
      </c>
      <c r="N13" s="55">
        <v>0</v>
      </c>
      <c r="O13" s="55">
        <v>0</v>
      </c>
      <c r="P13" s="57">
        <v>46022</v>
      </c>
      <c r="Q13" s="58">
        <v>0</v>
      </c>
      <c r="R13" s="55" t="s">
        <v>23</v>
      </c>
      <c r="S13" s="64">
        <v>45717</v>
      </c>
      <c r="T13" s="57">
        <v>45726</v>
      </c>
      <c r="U13" s="59">
        <v>0</v>
      </c>
      <c r="V13" s="59">
        <v>0</v>
      </c>
      <c r="W13" s="59">
        <v>0</v>
      </c>
      <c r="X13" s="55">
        <v>1</v>
      </c>
      <c r="Y13" s="60">
        <v>0</v>
      </c>
      <c r="Z13" s="55">
        <v>0</v>
      </c>
      <c r="AA13" s="55">
        <v>0</v>
      </c>
      <c r="AB13" s="55">
        <v>0</v>
      </c>
      <c r="AC13" s="60">
        <v>0</v>
      </c>
      <c r="AD13" s="60">
        <v>278.78381999999999</v>
      </c>
      <c r="AE13" s="55">
        <v>0</v>
      </c>
      <c r="AF13" s="61"/>
      <c r="AG13" s="59">
        <v>0</v>
      </c>
      <c r="AH13" s="59">
        <v>0</v>
      </c>
      <c r="AI13" s="59">
        <v>0</v>
      </c>
      <c r="AJ13" s="59">
        <v>0</v>
      </c>
      <c r="AK13" s="59">
        <v>0</v>
      </c>
      <c r="AL13" s="62">
        <v>1</v>
      </c>
      <c r="AM13" s="55" t="s">
        <v>20649</v>
      </c>
      <c r="AN13" s="55" t="s">
        <v>20649</v>
      </c>
      <c r="AO13" s="59">
        <v>0</v>
      </c>
      <c r="AP13" s="63">
        <v>0</v>
      </c>
      <c r="AQ13" s="6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2025-07-30T19:41:27Z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