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zorta/Java/github/TimesheetClockifyFacilitator/WebContent/WEB-INF/classes/"/>
    </mc:Choice>
  </mc:AlternateContent>
  <xr:revisionPtr revIDLastSave="0" documentId="13_ncr:1_{360B309C-864C-E046-814D-BBF8F4362954}" xr6:coauthVersionLast="45" xr6:coauthVersionMax="45" xr10:uidLastSave="{00000000-0000-0000-0000-000000000000}"/>
  <workbookProtection workbookPassword="90B7" lockStructure="1"/>
  <bookViews>
    <workbookView xWindow="3880" yWindow="940" windowWidth="27020" windowHeight="18720" xr2:uid="{00000000-000D-0000-FFFF-FFFF00000000}"/>
  </bookViews>
  <sheets>
    <sheet name="HORAS NORMAIS" sheetId="13" r:id="rId1"/>
    <sheet name="HORAS EXTRAS" sheetId="14" r:id="rId2"/>
  </sheets>
  <definedNames>
    <definedName name="_xlnm.Print_Area" localSheetId="0">'HORAS NORMAIS'!$A$1:$G$41</definedName>
    <definedName name="MESES">'HORAS NORMAIS'!$Y$2:$Y$12</definedName>
  </definedNames>
  <calcPr calcId="191029"/>
</workbook>
</file>

<file path=xl/calcChain.xml><?xml version="1.0" encoding="utf-8"?>
<calcChain xmlns="http://schemas.openxmlformats.org/spreadsheetml/2006/main">
  <c r="F44" i="14" l="1"/>
  <c r="AE1" i="13" l="1"/>
  <c r="L44" i="14" l="1"/>
  <c r="I44" i="14"/>
  <c r="M44" i="14" l="1"/>
  <c r="L43" i="14"/>
  <c r="I43" i="14"/>
  <c r="F43" i="14"/>
  <c r="M43" i="14" s="1"/>
  <c r="L42" i="14"/>
  <c r="I42" i="14"/>
  <c r="F42" i="14"/>
  <c r="L41" i="14"/>
  <c r="I41" i="14"/>
  <c r="F41" i="14"/>
  <c r="L40" i="14"/>
  <c r="I40" i="14"/>
  <c r="F40" i="14"/>
  <c r="L39" i="14"/>
  <c r="I39" i="14"/>
  <c r="F39" i="14"/>
  <c r="M39" i="14" s="1"/>
  <c r="L38" i="14"/>
  <c r="I38" i="14"/>
  <c r="F38" i="14"/>
  <c r="L37" i="14"/>
  <c r="I37" i="14"/>
  <c r="F37" i="14"/>
  <c r="L36" i="14"/>
  <c r="I36" i="14"/>
  <c r="F36" i="14"/>
  <c r="L35" i="14"/>
  <c r="I35" i="14"/>
  <c r="F35" i="14"/>
  <c r="M35" i="14" s="1"/>
  <c r="L34" i="14"/>
  <c r="I34" i="14"/>
  <c r="M34" i="14" s="1"/>
  <c r="F34" i="14"/>
  <c r="L33" i="14"/>
  <c r="I33" i="14"/>
  <c r="F33" i="14"/>
  <c r="L32" i="14"/>
  <c r="I32" i="14"/>
  <c r="F32" i="14"/>
  <c r="L31" i="14"/>
  <c r="I31" i="14"/>
  <c r="F31" i="14"/>
  <c r="L30" i="14"/>
  <c r="I30" i="14"/>
  <c r="F30" i="14"/>
  <c r="L29" i="14"/>
  <c r="I29" i="14"/>
  <c r="F29" i="14"/>
  <c r="L28" i="14"/>
  <c r="I28" i="14"/>
  <c r="F28" i="14"/>
  <c r="L27" i="14"/>
  <c r="I27" i="14"/>
  <c r="F27" i="14"/>
  <c r="L26" i="14"/>
  <c r="I26" i="14"/>
  <c r="F26" i="14"/>
  <c r="L25" i="14"/>
  <c r="I25" i="14"/>
  <c r="F25" i="14"/>
  <c r="L24" i="14"/>
  <c r="I24" i="14"/>
  <c r="F24" i="14"/>
  <c r="L23" i="14"/>
  <c r="I23" i="14"/>
  <c r="F23" i="14"/>
  <c r="L22" i="14"/>
  <c r="I22" i="14"/>
  <c r="F22" i="14"/>
  <c r="L21" i="14"/>
  <c r="I21" i="14"/>
  <c r="F21" i="14"/>
  <c r="M21" i="14" s="1"/>
  <c r="L20" i="14"/>
  <c r="I20" i="14"/>
  <c r="F20" i="14"/>
  <c r="L19" i="14"/>
  <c r="I19" i="14"/>
  <c r="F19" i="14"/>
  <c r="M19" i="14" s="1"/>
  <c r="L18" i="14"/>
  <c r="I18" i="14"/>
  <c r="F18" i="14"/>
  <c r="L17" i="14"/>
  <c r="I17" i="14"/>
  <c r="F17" i="14"/>
  <c r="L16" i="14"/>
  <c r="I16" i="14"/>
  <c r="F16" i="14"/>
  <c r="L15" i="14"/>
  <c r="I15" i="14"/>
  <c r="F15" i="14"/>
  <c r="B15" i="14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L14" i="14"/>
  <c r="L45" i="14" s="1"/>
  <c r="I14" i="14"/>
  <c r="I45" i="14" s="1"/>
  <c r="F14" i="14"/>
  <c r="M14" i="14" l="1"/>
  <c r="F45" i="14"/>
  <c r="M46" i="14" s="1"/>
  <c r="M25" i="14"/>
  <c r="M15" i="14"/>
  <c r="M16" i="14"/>
  <c r="M22" i="14"/>
  <c r="M23" i="14"/>
  <c r="M24" i="14"/>
  <c r="M30" i="14"/>
  <c r="M32" i="14"/>
  <c r="M38" i="14"/>
  <c r="M40" i="14"/>
  <c r="M18" i="14"/>
  <c r="M26" i="14"/>
  <c r="M27" i="14"/>
  <c r="M29" i="14"/>
  <c r="M42" i="14"/>
  <c r="M17" i="14"/>
  <c r="M37" i="14"/>
  <c r="M28" i="14"/>
  <c r="M33" i="14"/>
  <c r="M31" i="14"/>
  <c r="M36" i="14"/>
  <c r="M41" i="14"/>
  <c r="P28" i="14"/>
  <c r="B29" i="14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M20" i="14"/>
  <c r="AF1" i="13" l="1"/>
  <c r="G6" i="13"/>
  <c r="D40" i="13"/>
  <c r="AE2" i="13" l="1"/>
  <c r="AE3" i="13" l="1"/>
  <c r="AF2" i="13"/>
  <c r="AE4" i="13" l="1"/>
  <c r="AF3" i="13"/>
  <c r="AF4" i="13" l="1"/>
  <c r="AE5" i="13"/>
  <c r="AE6" i="13" l="1"/>
  <c r="AF5" i="13"/>
  <c r="AE7" i="13" l="1"/>
  <c r="AF6" i="13"/>
  <c r="AE8" i="13" l="1"/>
  <c r="AF7" i="13"/>
  <c r="AF8" i="13" l="1"/>
  <c r="AE9" i="13"/>
  <c r="AE10" i="13" l="1"/>
  <c r="AF9" i="13"/>
  <c r="AF10" i="13" l="1"/>
  <c r="AE11" i="13"/>
  <c r="AE12" i="13" l="1"/>
  <c r="AF11" i="13"/>
  <c r="AF12" i="13" l="1"/>
  <c r="AE13" i="13"/>
  <c r="AE14" i="13" l="1"/>
  <c r="AF13" i="13"/>
  <c r="AE15" i="13" l="1"/>
  <c r="AF14" i="13"/>
  <c r="AE16" i="13" l="1"/>
  <c r="AF15" i="13"/>
  <c r="AF16" i="13" l="1"/>
  <c r="AE17" i="13"/>
  <c r="AE18" i="13" l="1"/>
  <c r="AF17" i="13"/>
  <c r="AF18" i="13" l="1"/>
  <c r="AE19" i="13"/>
  <c r="AE20" i="13" l="1"/>
  <c r="AF19" i="13"/>
  <c r="AF20" i="13" l="1"/>
  <c r="AE21" i="13"/>
  <c r="AE22" i="13" l="1"/>
  <c r="AF21" i="13"/>
  <c r="AE23" i="13" l="1"/>
  <c r="AF22" i="13"/>
  <c r="AE24" i="13" l="1"/>
  <c r="AF23" i="13"/>
  <c r="AF24" i="13" l="1"/>
  <c r="AE25" i="13"/>
  <c r="AE26" i="13" l="1"/>
  <c r="AF25" i="13"/>
  <c r="AF26" i="13" l="1"/>
  <c r="AE27" i="13"/>
  <c r="AE28" i="13" l="1"/>
  <c r="AF27" i="13"/>
  <c r="AF28" i="13" l="1"/>
  <c r="AE29" i="13"/>
  <c r="AE30" i="13" l="1"/>
  <c r="AF29" i="13"/>
  <c r="AE31" i="13" l="1"/>
  <c r="AF31" i="13" s="1"/>
  <c r="AF30" i="13"/>
  <c r="AG19" i="13" a="1"/>
  <c r="AG13" i="13" a="1"/>
  <c r="AG12" i="13" a="1"/>
  <c r="AG22" i="13" a="1"/>
  <c r="AG15" i="13" a="1"/>
  <c r="AG4" i="13" a="1"/>
  <c r="AG20" i="13" a="1"/>
  <c r="AG5" i="13" a="1"/>
  <c r="AG31" i="13" a="1"/>
  <c r="AG2" i="13" a="1"/>
  <c r="AG18" i="13" a="1"/>
  <c r="AG11" i="13" a="1"/>
  <c r="AG7" i="13" a="1"/>
  <c r="AG24" i="13" a="1"/>
  <c r="AG30" i="13" a="1"/>
  <c r="AG26" i="13" a="1"/>
  <c r="AG16" i="13" a="1"/>
  <c r="AG28" i="13" a="1"/>
  <c r="AG9" i="13" a="1"/>
  <c r="AG10" i="13" a="1"/>
  <c r="AG21" i="13" a="1"/>
  <c r="AG17" i="13" a="1"/>
  <c r="AG6" i="13" a="1"/>
  <c r="AG14" i="13" a="1"/>
  <c r="AG27" i="13" a="1"/>
  <c r="AG29" i="13" a="1"/>
  <c r="AG25" i="13" a="1"/>
  <c r="AG3" i="13" a="1"/>
  <c r="AG8" i="13" a="1"/>
  <c r="AG12" i="13" l="1"/>
  <c r="C22" i="13" s="1"/>
  <c r="AG28" i="13"/>
  <c r="C38" i="13" s="1"/>
  <c r="AG17" i="13"/>
  <c r="C27" i="13" s="1"/>
  <c r="AG19" i="13"/>
  <c r="C29" i="13" s="1"/>
  <c r="AG25" i="13"/>
  <c r="C35" i="13" s="1"/>
  <c r="AG10" i="13"/>
  <c r="C20" i="13" s="1"/>
  <c r="AG4" i="13"/>
  <c r="C14" i="13" s="1"/>
  <c r="AG5" i="13"/>
  <c r="C15" i="13" s="1"/>
  <c r="AG18" i="13"/>
  <c r="C28" i="13" s="1"/>
  <c r="AG11" i="13"/>
  <c r="C21" i="13" s="1"/>
  <c r="AG9" i="13"/>
  <c r="C19" i="13" s="1"/>
  <c r="AG14" i="13"/>
  <c r="C24" i="13" s="1"/>
  <c r="AG2" i="13"/>
  <c r="C12" i="13" s="1"/>
  <c r="AG7" i="13"/>
  <c r="C17" i="13" s="1"/>
  <c r="AG22" i="13"/>
  <c r="C32" i="13" s="1"/>
  <c r="AG29" i="13"/>
  <c r="AG26" i="13"/>
  <c r="C36" i="13" s="1"/>
  <c r="AG27" i="13"/>
  <c r="C37" i="13" s="1"/>
  <c r="AG24" i="13"/>
  <c r="C34" i="13" s="1"/>
  <c r="AG3" i="13"/>
  <c r="C13" i="13" s="1"/>
  <c r="AG15" i="13"/>
  <c r="C25" i="13" s="1"/>
  <c r="AG21" i="13"/>
  <c r="C31" i="13" s="1"/>
  <c r="AG8" i="13"/>
  <c r="C18" i="13" s="1"/>
  <c r="AG6" i="13"/>
  <c r="C16" i="13" s="1"/>
  <c r="AG13" i="13"/>
  <c r="C23" i="13" s="1"/>
  <c r="AG31" i="13"/>
  <c r="AG30" i="13"/>
  <c r="AG16" i="13"/>
  <c r="C26" i="13" s="1"/>
  <c r="AG20" i="13"/>
  <c r="C30" i="13" s="1"/>
  <c r="AG23" i="13" a="1"/>
  <c r="AG1" i="13" a="1"/>
  <c r="AG1" i="13" l="1"/>
  <c r="C11" i="13" s="1"/>
  <c r="AG23" i="13"/>
  <c r="C33" i="13" s="1"/>
</calcChain>
</file>

<file path=xl/sharedStrings.xml><?xml version="1.0" encoding="utf-8"?>
<sst xmlns="http://schemas.openxmlformats.org/spreadsheetml/2006/main" count="113" uniqueCount="60">
  <si>
    <t>Nº PT</t>
  </si>
  <si>
    <t>Período</t>
  </si>
  <si>
    <t>a</t>
  </si>
  <si>
    <t>Atividades</t>
  </si>
  <si>
    <t>Esforço (h)</t>
  </si>
  <si>
    <t>Total</t>
  </si>
  <si>
    <t>PLANILHA DE ATIVIDADES</t>
  </si>
  <si>
    <t>Prestador de Serviço</t>
  </si>
  <si>
    <t>Entrada</t>
  </si>
  <si>
    <t>Saída</t>
  </si>
  <si>
    <t>PERÍODO 2</t>
  </si>
  <si>
    <t>PERÍODO 3</t>
  </si>
  <si>
    <t>PERÍODO 4</t>
  </si>
  <si>
    <t>Descrição dos Serviços</t>
  </si>
  <si>
    <t>TOTAL</t>
  </si>
  <si>
    <t>DATA</t>
  </si>
  <si>
    <t>DIA</t>
  </si>
  <si>
    <t>Gestor</t>
  </si>
  <si>
    <t>NOME DO COLABORADOR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</si>
  <si>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</si>
  <si>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</si>
  <si>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</si>
  <si>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</si>
  <si>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</si>
  <si>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</si>
  <si>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</si>
  <si>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</si>
  <si>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</si>
  <si>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</si>
  <si>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</si>
  <si>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Projeto</t>
  </si>
  <si>
    <t>Observações</t>
  </si>
  <si>
    <r>
      <t>Período 2</t>
    </r>
    <r>
      <rPr>
        <sz val="10"/>
        <rFont val="Open Sans"/>
        <family val="2"/>
      </rPr>
      <t xml:space="preserve"> - 2ª a 6ª feira das 18:01 as 24:00 horas</t>
    </r>
  </si>
  <si>
    <r>
      <rPr>
        <b/>
        <sz val="10"/>
        <rFont val="Open Sans"/>
        <family val="2"/>
      </rPr>
      <t>Período 4</t>
    </r>
    <r>
      <rPr>
        <sz val="10"/>
        <rFont val="Open Sans"/>
        <family val="2"/>
      </rPr>
      <t xml:space="preserve"> -  Eventual acionamento para serviço emergicial (2ª feira das 00:01 as 08:00 horas, sábado 08:01 as 24:00, domingos 00:01 ás 24:00,  e feriados 0:01 às 24:00)</t>
    </r>
  </si>
  <si>
    <t>Data</t>
  </si>
  <si>
    <t>Nº RS, IN, Abende ou PPMC</t>
  </si>
  <si>
    <t>OUTUBRO</t>
  </si>
  <si>
    <r>
      <t xml:space="preserve">Paulo Silva / </t>
    </r>
    <r>
      <rPr>
        <sz val="10"/>
        <color rgb="FFFF0000"/>
        <rFont val="Open Sans"/>
      </rPr>
      <t>Gestor BS</t>
    </r>
  </si>
  <si>
    <r>
      <rPr>
        <b/>
        <sz val="10"/>
        <rFont val="Open Sans"/>
        <family val="2"/>
      </rPr>
      <t>Período 3</t>
    </r>
    <r>
      <rPr>
        <sz val="10"/>
        <rFont val="Open Sans"/>
        <family val="2"/>
      </rPr>
      <t xml:space="preserve"> - 3ª a sábado das 00:01 as 08:00 horas</t>
    </r>
  </si>
  <si>
    <t>sex</t>
  </si>
  <si>
    <t>dom</t>
  </si>
  <si>
    <t>seg</t>
  </si>
  <si>
    <t>ter</t>
  </si>
  <si>
    <t>qua</t>
  </si>
  <si>
    <t>qui</t>
  </si>
  <si>
    <t>sáb</t>
  </si>
  <si>
    <t>De 01 a 31 de janeiro de 2020</t>
  </si>
  <si>
    <t>De 01 a 31 de março de 2020</t>
  </si>
  <si>
    <t>De 01 a 30 de abril de 2020</t>
  </si>
  <si>
    <t>De 01 a 31 de maio de 2020</t>
  </si>
  <si>
    <t>De 01 a 30 de junho de 2020</t>
  </si>
  <si>
    <t>De 01 a 31 de julho de 2020</t>
  </si>
  <si>
    <t>De 01 a 31 de agosto de 2020</t>
  </si>
  <si>
    <t>De 01 a 30 de setembro de 2020</t>
  </si>
  <si>
    <t>De 01 a 31 de outubro de 2020</t>
  </si>
  <si>
    <t>De 01 a 30 de novembro de 2020</t>
  </si>
  <si>
    <t>De 01 a 31 de dezembro de 2020</t>
  </si>
  <si>
    <t>De 01 a 29 de fevereiro de 2020</t>
  </si>
  <si>
    <t>SÁBADO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</si>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</sst>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h]:mm:ss;@"/>
    <numFmt numFmtId="166" formatCode="ddd"/>
  </numFmts>
  <fonts count="12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0"/>
      <color indexed="9"/>
      <name val="Open Sans"/>
      <family val="2"/>
    </font>
    <font>
      <b/>
      <sz val="10"/>
      <color indexed="8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rgb="FF2D2D2D"/>
      <name val="Open Sans"/>
      <family val="2"/>
    </font>
    <font>
      <sz val="10"/>
      <color rgb="FFFF0000"/>
      <name val="Open Sans"/>
    </font>
    <font>
      <b/>
      <sz val="10"/>
      <color theme="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0489D"/>
        <bgColor indexed="64"/>
      </patternFill>
    </fill>
    <fill>
      <patternFill patternType="solid">
        <fgColor rgb="FF46BB93"/>
        <bgColor indexed="64"/>
      </patternFill>
    </fill>
    <fill>
      <patternFill patternType="solid">
        <fgColor rgb="FF46BB93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8" fillId="2" borderId="0" xfId="0" applyFont="1" applyFill="1"/>
    <xf numFmtId="14" fontId="8" fillId="2" borderId="0" xfId="0" applyNumberFormat="1" applyFont="1" applyFill="1"/>
    <xf numFmtId="0" fontId="8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vertical="center"/>
    </xf>
    <xf numFmtId="1" fontId="8" fillId="2" borderId="0" xfId="0" applyNumberFormat="1" applyFont="1" applyFill="1" applyBorder="1" applyAlignment="1">
      <alignment vertical="center"/>
    </xf>
    <xf numFmtId="14" fontId="8" fillId="2" borderId="0" xfId="0" applyNumberFormat="1" applyFont="1" applyFill="1" applyAlignment="1">
      <alignment horizontal="left" vertical="center"/>
    </xf>
    <xf numFmtId="0" fontId="8" fillId="2" borderId="1" xfId="0" applyFont="1" applyFill="1" applyBorder="1" applyAlignment="1"/>
    <xf numFmtId="0" fontId="5" fillId="4" borderId="2" xfId="0" applyFont="1" applyFill="1" applyBorder="1" applyAlignment="1"/>
    <xf numFmtId="0" fontId="5" fillId="2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/>
    <xf numFmtId="14" fontId="8" fillId="2" borderId="1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46" fontId="7" fillId="0" borderId="3" xfId="0" applyNumberFormat="1" applyFont="1" applyFill="1" applyBorder="1" applyAlignment="1" applyProtection="1">
      <alignment horizontal="center"/>
    </xf>
    <xf numFmtId="46" fontId="7" fillId="0" borderId="3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 wrapText="1"/>
    </xf>
    <xf numFmtId="46" fontId="8" fillId="0" borderId="0" xfId="0" applyNumberFormat="1" applyFont="1"/>
    <xf numFmtId="20" fontId="7" fillId="0" borderId="0" xfId="0" applyNumberFormat="1" applyFont="1"/>
    <xf numFmtId="46" fontId="7" fillId="0" borderId="0" xfId="0" applyNumberFormat="1" applyFont="1"/>
    <xf numFmtId="0" fontId="8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46" fontId="7" fillId="5" borderId="3" xfId="0" applyNumberFormat="1" applyFont="1" applyFill="1" applyBorder="1" applyAlignment="1">
      <alignment horizontal="center"/>
    </xf>
    <xf numFmtId="46" fontId="7" fillId="5" borderId="4" xfId="0" applyNumberFormat="1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center"/>
    </xf>
    <xf numFmtId="46" fontId="9" fillId="6" borderId="3" xfId="0" applyNumberFormat="1" applyFont="1" applyFill="1" applyBorder="1"/>
    <xf numFmtId="164" fontId="6" fillId="7" borderId="1" xfId="0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4" borderId="5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4" fontId="8" fillId="2" borderId="1" xfId="0" applyNumberFormat="1" applyFont="1" applyFill="1" applyBorder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/>
    </xf>
    <xf numFmtId="0" fontId="5" fillId="2" borderId="0" xfId="0" applyFont="1" applyFill="1" applyBorder="1" applyAlignment="1">
      <alignment horizontal="center"/>
    </xf>
    <xf numFmtId="165" fontId="8" fillId="8" borderId="1" xfId="0" applyNumberFormat="1" applyFont="1" applyFill="1" applyBorder="1" applyAlignment="1">
      <alignment vertical="center"/>
    </xf>
    <xf numFmtId="14" fontId="8" fillId="8" borderId="1" xfId="0" applyNumberFormat="1" applyFont="1" applyFill="1" applyBorder="1" applyAlignment="1">
      <alignment horizontal="center" vertical="center"/>
    </xf>
    <xf numFmtId="20" fontId="8" fillId="8" borderId="1" xfId="0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165" fontId="8" fillId="9" borderId="1" xfId="0" applyNumberFormat="1" applyFont="1" applyFill="1" applyBorder="1" applyAlignment="1">
      <alignment vertical="center"/>
    </xf>
    <xf numFmtId="14" fontId="8" fillId="9" borderId="1" xfId="0" applyNumberFormat="1" applyFont="1" applyFill="1" applyBorder="1" applyAlignment="1">
      <alignment horizontal="center" vertical="center"/>
    </xf>
    <xf numFmtId="20" fontId="8" fillId="9" borderId="1" xfId="0" applyNumberFormat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5" fontId="5" fillId="4" borderId="5" xfId="0" applyNumberFormat="1" applyFont="1" applyFill="1" applyBorder="1" applyAlignment="1">
      <alignment horizontal="center"/>
    </xf>
    <xf numFmtId="165" fontId="5" fillId="4" borderId="8" xfId="0" applyNumberFormat="1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left" vertical="center"/>
    </xf>
    <xf numFmtId="1" fontId="8" fillId="2" borderId="8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</cellXfs>
  <cellStyles count="2">
    <cellStyle name="Normal" xfId="0" builtinId="0"/>
    <cellStyle name="Normal_RFQ_Planilhas de Cotacao 2" xfId="1" xr:uid="{00000000-0005-0000-0000-000001000000}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723900</xdr:colOff>
      <xdr:row>1</xdr:row>
      <xdr:rowOff>171450</xdr:rowOff>
    </xdr:to>
    <xdr:pic>
      <xdr:nvPicPr>
        <xdr:cNvPr id="3552" name="Imagem 2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6953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28575</xdr:colOff>
      <xdr:row>2</xdr:row>
      <xdr:rowOff>38100</xdr:rowOff>
    </xdr:to>
    <xdr:pic>
      <xdr:nvPicPr>
        <xdr:cNvPr id="2072" name="Imagem 2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810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G46"/>
  <sheetViews>
    <sheetView tabSelected="1" topLeftCell="A3" workbookViewId="0">
      <selection activeCell="B16" sqref="B16"/>
    </sheetView>
  </sheetViews>
  <sheetFormatPr baseColWidth="10" defaultColWidth="9.1640625" defaultRowHeight="16"/>
  <cols>
    <col min="1" max="1" width="1.33203125" style="1" customWidth="1"/>
    <col min="2" max="2" width="14.6640625" style="1" customWidth="1"/>
    <col min="3" max="3" width="14.33203125" style="1" customWidth="1"/>
    <col min="4" max="4" width="75.6640625" style="1" customWidth="1"/>
    <col min="5" max="5" width="15.1640625" style="1" bestFit="1" customWidth="1"/>
    <col min="6" max="6" width="27.5" style="1" customWidth="1"/>
    <col min="7" max="7" width="36.83203125" style="48" customWidth="1"/>
    <col min="8" max="9" width="16.1640625" style="1" customWidth="1"/>
    <col min="10" max="19" width="9.1640625" style="1" customWidth="1"/>
    <col min="20" max="20" width="11.5" style="1" hidden="1" customWidth="1"/>
    <col min="21" max="21" width="32.1640625" style="1" hidden="1" customWidth="1"/>
    <col min="22" max="23" width="9.1640625" style="1" customWidth="1"/>
    <col min="24" max="26" width="13.5" style="1" customWidth="1"/>
    <col min="27" max="27" width="9.1640625" style="1" hidden="1" customWidth="1"/>
    <col min="28" max="28" width="10.6640625" style="1" hidden="1" customWidth="1"/>
    <col min="29" max="30" width="9.1640625" style="1" hidden="1" customWidth="1"/>
    <col min="31" max="31" width="10.5" style="1" hidden="1" customWidth="1"/>
    <col min="32" max="32" width="9.1640625" style="1" hidden="1" customWidth="1"/>
    <col min="33" max="33" width="10.5" style="1" hidden="1" customWidth="1"/>
    <col min="34" max="16384" width="9.1640625" style="1"/>
  </cols>
  <sheetData>
    <row r="1" spans="2:33">
      <c r="B1" s="71"/>
      <c r="C1" s="24"/>
      <c r="AA1" s="38" t="s">
        <v>19</v>
      </c>
      <c r="AB1" s="39">
        <v>43831</v>
      </c>
      <c r="AC1" s="38"/>
      <c r="AD1" s="38"/>
      <c r="AE1" s="39">
        <f>VLOOKUP(G5,AA1:AB12,2,0)</f>
        <v>44075</v>
      </c>
      <c r="AF1" s="38">
        <f>IFERROR(WEEKDAY(AE1,2),"")</f>
        <v>2</v>
      </c>
      <c r="AG1" s="39">
        <f t="array" aca="1" ref="AG1" ca="1">IFERROR(INDIRECT("AE"&amp;SMALL(IF($AF$1:$AF$31&lt;=6,ROW($AF$1:$AF$31)),ROW())),"")</f>
        <v>44075</v>
      </c>
    </row>
    <row r="2" spans="2:33">
      <c r="B2" s="72"/>
      <c r="C2" s="32"/>
      <c r="T2" s="36" t="s">
        <v>19</v>
      </c>
      <c r="U2" s="8" t="s">
        <v>46</v>
      </c>
      <c r="Z2" s="2"/>
      <c r="AA2" s="38" t="s">
        <v>20</v>
      </c>
      <c r="AB2" s="39">
        <v>43862</v>
      </c>
      <c r="AC2" s="38"/>
      <c r="AD2" s="38"/>
      <c r="AE2" s="39">
        <f>IFERROR(IF(MONTH(AE1+1)=MONTH(AE1),AE1+1,""),"")</f>
        <v>44076</v>
      </c>
      <c r="AF2" s="38">
        <f t="shared" ref="AF2:AF31" si="0">IFERROR(WEEKDAY(AE2,2),"")</f>
        <v>3</v>
      </c>
      <c r="AG2" s="39">
        <f t="array" aca="1" ref="AG2" ca="1">IFERROR(INDIRECT("AE"&amp;SMALL(IF($AF$1:$AF$31&lt;=6,ROW($AF$1:$AF$31)),ROW())),"")</f>
        <v>44076</v>
      </c>
    </row>
    <row r="3" spans="2:33">
      <c r="B3" s="65" t="s">
        <v>6</v>
      </c>
      <c r="C3" s="65"/>
      <c r="D3" s="65"/>
      <c r="E3" s="65"/>
      <c r="F3" s="65"/>
      <c r="G3" s="65"/>
      <c r="T3" s="36" t="s">
        <v>20</v>
      </c>
      <c r="U3" s="8" t="s">
        <v>57</v>
      </c>
      <c r="Z3" s="2"/>
      <c r="AA3" s="38" t="s">
        <v>21</v>
      </c>
      <c r="AB3" s="39">
        <v>43891</v>
      </c>
      <c r="AC3" s="38"/>
      <c r="AD3" s="38"/>
      <c r="AE3" s="39">
        <f t="shared" ref="AE3:AE31" si="1">IFERROR(IF(MONTH(AE2+1)=MONTH(AE2),AE2+1,""),"")</f>
        <v>44077</v>
      </c>
      <c r="AF3" s="38">
        <f t="shared" si="0"/>
        <v>4</v>
      </c>
      <c r="AG3" s="39">
        <f t="array" aca="1" ref="AG3" ca="1">IFERROR(INDIRECT("AE"&amp;SMALL(IF($AF$1:$AF$31&lt;=6,ROW($AF$1:$AF$31)),ROW())),"")</f>
        <v>44077</v>
      </c>
    </row>
    <row r="4" spans="2:33">
      <c r="T4" s="36" t="s">
        <v>21</v>
      </c>
      <c r="U4" s="8" t="s">
        <v>47</v>
      </c>
      <c r="Z4" s="2"/>
      <c r="AA4" s="38" t="s">
        <v>22</v>
      </c>
      <c r="AB4" s="40">
        <v>43922</v>
      </c>
      <c r="AC4" s="41"/>
      <c r="AD4" s="41"/>
      <c r="AE4" s="39">
        <f t="shared" si="1"/>
        <v>44078</v>
      </c>
      <c r="AF4" s="38">
        <f t="shared" si="0"/>
        <v>5</v>
      </c>
      <c r="AG4" s="39">
        <f t="array" aca="1" ref="AG4" ca="1">IFERROR(INDIRECT("AE"&amp;SMALL(IF($AF$1:$AF$31&lt;=6,ROW($AF$1:$AF$31)),ROW())),"")</f>
        <v>44078</v>
      </c>
    </row>
    <row r="5" spans="2:33" s="3" customFormat="1">
      <c r="B5" s="4" t="s">
        <v>0</v>
      </c>
      <c r="C5" s="4"/>
      <c r="D5" s="5"/>
      <c r="E5" s="6"/>
      <c r="F5" s="63" t="s">
        <v>1</v>
      </c>
      <c r="G5" s="50" t="s">
        <v>27</v>
      </c>
      <c r="H5" s="1"/>
      <c r="I5" s="1"/>
      <c r="J5" s="1"/>
      <c r="T5" s="13" t="s">
        <v>22</v>
      </c>
      <c r="U5" s="8" t="s">
        <v>48</v>
      </c>
      <c r="X5" s="1"/>
      <c r="Y5" s="7"/>
      <c r="AA5" s="38" t="s">
        <v>23</v>
      </c>
      <c r="AB5" s="40">
        <v>43952</v>
      </c>
      <c r="AC5" s="41"/>
      <c r="AD5" s="41"/>
      <c r="AE5" s="39">
        <f t="shared" si="1"/>
        <v>44079</v>
      </c>
      <c r="AF5" s="38">
        <f t="shared" si="0"/>
        <v>6</v>
      </c>
      <c r="AG5" s="39">
        <f t="array" aca="1" ref="AG5" ca="1">IFERROR(INDIRECT("AE"&amp;SMALL(IF($AF$1:$AF$31&lt;=6,ROW($AF$1:$AF$31)),ROW())),"")</f>
        <v>44079</v>
      </c>
    </row>
    <row r="6" spans="2:33" s="3" customFormat="1">
      <c r="B6" s="4" t="s">
        <v>17</v>
      </c>
      <c r="C6" s="4"/>
      <c r="D6" s="5" t="s">
        <v>37</v>
      </c>
      <c r="E6" s="6"/>
      <c r="F6" s="64"/>
      <c r="G6" s="51" t="str">
        <f>VLOOKUP(G5,T:U,2,0)</f>
        <v>De 01 a 30 de setembro de 2020</v>
      </c>
      <c r="H6" s="1"/>
      <c r="I6" s="1"/>
      <c r="J6" s="1"/>
      <c r="T6" s="13" t="s">
        <v>23</v>
      </c>
      <c r="U6" s="8" t="s">
        <v>49</v>
      </c>
      <c r="X6" s="1"/>
      <c r="Y6" s="7"/>
      <c r="AA6" s="38" t="s">
        <v>24</v>
      </c>
      <c r="AB6" s="39">
        <v>43983</v>
      </c>
      <c r="AC6" s="38"/>
      <c r="AD6" s="38"/>
      <c r="AE6" s="39">
        <f t="shared" si="1"/>
        <v>44080</v>
      </c>
      <c r="AF6" s="38">
        <f t="shared" si="0"/>
        <v>7</v>
      </c>
      <c r="AG6" s="39">
        <f t="array" aca="1" ref="AG6" ca="1">IFERROR(INDIRECT("AE"&amp;SMALL(IF($AF$1:$AF$31&lt;=6,ROW($AF$1:$AF$31)),ROW())),"")</f>
        <v>44081</v>
      </c>
    </row>
    <row r="7" spans="2:33">
      <c r="T7" s="36" t="s">
        <v>24</v>
      </c>
      <c r="U7" s="8" t="s">
        <v>50</v>
      </c>
      <c r="Z7" s="2"/>
      <c r="AA7" s="38" t="s">
        <v>25</v>
      </c>
      <c r="AB7" s="39">
        <v>44013</v>
      </c>
      <c r="AC7" s="38"/>
      <c r="AD7" s="38"/>
      <c r="AE7" s="39">
        <f t="shared" si="1"/>
        <v>44081</v>
      </c>
      <c r="AF7" s="38">
        <f t="shared" si="0"/>
        <v>1</v>
      </c>
      <c r="AG7" s="39">
        <f t="array" aca="1" ref="AG7" ca="1">IFERROR(INDIRECT("AE"&amp;SMALL(IF($AF$1:$AF$31&lt;=6,ROW($AF$1:$AF$31)),ROW())),"")</f>
        <v>44082</v>
      </c>
    </row>
    <row r="8" spans="2:33">
      <c r="B8" s="73" t="s">
        <v>7</v>
      </c>
      <c r="C8" s="74"/>
      <c r="D8" s="75"/>
      <c r="E8" s="68" t="s">
        <v>18</v>
      </c>
      <c r="F8" s="69"/>
      <c r="G8" s="70"/>
      <c r="T8" s="37" t="s">
        <v>25</v>
      </c>
      <c r="U8" s="8" t="s">
        <v>51</v>
      </c>
      <c r="Y8" s="2"/>
      <c r="AA8" s="38" t="s">
        <v>26</v>
      </c>
      <c r="AB8" s="39">
        <v>44044</v>
      </c>
      <c r="AC8" s="38"/>
      <c r="AD8" s="38"/>
      <c r="AE8" s="39">
        <f t="shared" si="1"/>
        <v>44082</v>
      </c>
      <c r="AF8" s="38">
        <f t="shared" si="0"/>
        <v>2</v>
      </c>
      <c r="AG8" s="39">
        <f t="array" aca="1" ref="AG8" ca="1">IFERROR(INDIRECT("AE"&amp;SMALL(IF($AF$1:$AF$31&lt;=6,ROW($AF$1:$AF$31)),ROW())),"")</f>
        <v>44083</v>
      </c>
    </row>
    <row r="9" spans="2:33">
      <c r="T9" s="36" t="s">
        <v>26</v>
      </c>
      <c r="U9" s="8" t="s">
        <v>52</v>
      </c>
      <c r="Z9" s="2"/>
      <c r="AA9" s="38" t="s">
        <v>27</v>
      </c>
      <c r="AB9" s="39">
        <v>44075</v>
      </c>
      <c r="AC9" s="38"/>
      <c r="AD9" s="38"/>
      <c r="AE9" s="39">
        <f t="shared" si="1"/>
        <v>44083</v>
      </c>
      <c r="AF9" s="38">
        <f t="shared" si="0"/>
        <v>3</v>
      </c>
      <c r="AG9" s="39">
        <f t="array" aca="1" ref="AG9" ca="1">IFERROR(INDIRECT("AE"&amp;SMALL(IF($AF$1:$AF$31&lt;=6,ROW($AF$1:$AF$31)),ROW())),"")</f>
        <v>44084</v>
      </c>
    </row>
    <row r="10" spans="2:33" ht="34">
      <c r="B10" s="34" t="s">
        <v>4</v>
      </c>
      <c r="C10" s="34" t="s">
        <v>34</v>
      </c>
      <c r="D10" s="34" t="s">
        <v>3</v>
      </c>
      <c r="E10" s="35" t="s">
        <v>35</v>
      </c>
      <c r="F10" s="34" t="s">
        <v>30</v>
      </c>
      <c r="G10" s="49" t="s">
        <v>31</v>
      </c>
      <c r="T10" s="36" t="s">
        <v>27</v>
      </c>
      <c r="U10" s="8" t="s">
        <v>53</v>
      </c>
      <c r="X10" s="2"/>
      <c r="Z10" s="2"/>
      <c r="AA10" s="38" t="s">
        <v>36</v>
      </c>
      <c r="AB10" s="39">
        <v>44105</v>
      </c>
      <c r="AC10" s="38"/>
      <c r="AD10" s="38"/>
      <c r="AE10" s="39">
        <f t="shared" si="1"/>
        <v>44084</v>
      </c>
      <c r="AF10" s="38">
        <f t="shared" si="0"/>
        <v>4</v>
      </c>
      <c r="AG10" s="39">
        <f t="array" aca="1" ref="AG10" ca="1">IFERROR(INDIRECT("AE"&amp;SMALL(IF($AF$1:$AF$31&lt;=6,ROW($AF$1:$AF$31)),ROW())),"")</f>
        <v>44085</v>
      </c>
    </row>
    <row r="11" spans="2:33" ht="18.75" customHeight="1">
      <c r="B11" s="43"/>
      <c r="C11" s="44">
        <f t="shared" ref="C11:C32" ca="1" si="2">+AG1</f>
        <v>44075</v>
      </c>
      <c r="D11" s="45"/>
      <c r="E11" s="46"/>
      <c r="F11" s="46"/>
      <c r="G11" s="47"/>
      <c r="T11" s="36" t="s">
        <v>36</v>
      </c>
      <c r="U11" s="8" t="s">
        <v>54</v>
      </c>
      <c r="X11" s="2"/>
      <c r="Z11" s="2"/>
      <c r="AA11" s="38" t="s">
        <v>28</v>
      </c>
      <c r="AB11" s="39">
        <v>44136</v>
      </c>
      <c r="AC11" s="38"/>
      <c r="AD11" s="38"/>
      <c r="AE11" s="39">
        <f>IFERROR(IF(MONTH(AE10+1)=MONTH(AE10),AE10+1,""),"")</f>
        <v>44085</v>
      </c>
      <c r="AF11" s="38">
        <f t="shared" si="0"/>
        <v>5</v>
      </c>
      <c r="AG11" s="39">
        <f t="array" aca="1" ref="AG11" ca="1">IFERROR(INDIRECT("AE"&amp;SMALL(IF($AF$1:$AF$31&lt;=6,ROW($AF$1:$AF$31)),ROW())),"")</f>
        <v>44086</v>
      </c>
    </row>
    <row r="12" spans="2:33" ht="18.75" customHeight="1">
      <c r="B12" s="43"/>
      <c r="C12" s="44">
        <f t="shared" ca="1" si="2"/>
        <v>44076</v>
      </c>
      <c r="D12" s="45"/>
      <c r="E12" s="46"/>
      <c r="F12" s="46"/>
      <c r="G12" s="47"/>
      <c r="T12" s="36" t="s">
        <v>28</v>
      </c>
      <c r="U12" s="8" t="s">
        <v>55</v>
      </c>
      <c r="X12" s="2"/>
      <c r="Z12" s="2"/>
      <c r="AA12" s="38" t="s">
        <v>29</v>
      </c>
      <c r="AB12" s="39">
        <v>44166</v>
      </c>
      <c r="AC12" s="38"/>
      <c r="AD12" s="38"/>
      <c r="AE12" s="39">
        <f>IFERROR(IF(MONTH(AE11+1)=MONTH(AE11),AE11+1,""),"")</f>
        <v>44086</v>
      </c>
      <c r="AF12" s="38">
        <f t="shared" si="0"/>
        <v>6</v>
      </c>
      <c r="AG12" s="39">
        <f t="array" aca="1" ref="AG12" ca="1">IFERROR(INDIRECT("AE"&amp;SMALL(IF($AF$1:$AF$31&lt;=6,ROW($AF$1:$AF$31)),ROW())),"")</f>
        <v>44088</v>
      </c>
    </row>
    <row r="13" spans="2:33" ht="18.75" customHeight="1">
      <c r="B13" s="43"/>
      <c r="C13" s="44">
        <f t="shared" ca="1" si="2"/>
        <v>44077</v>
      </c>
      <c r="D13" s="45"/>
      <c r="E13" s="46"/>
      <c r="F13" s="46"/>
      <c r="G13" s="47"/>
      <c r="T13" s="36" t="s">
        <v>29</v>
      </c>
      <c r="U13" s="8" t="s">
        <v>56</v>
      </c>
      <c r="X13" s="2"/>
      <c r="Z13" s="2"/>
      <c r="AA13" s="38"/>
      <c r="AB13" s="38"/>
      <c r="AC13" s="38"/>
      <c r="AD13" s="38"/>
      <c r="AE13" s="39">
        <f t="shared" si="1"/>
        <v>44087</v>
      </c>
      <c r="AF13" s="38">
        <f t="shared" si="0"/>
        <v>7</v>
      </c>
      <c r="AG13" s="39">
        <f t="array" aca="1" ref="AG13" ca="1">IFERROR(INDIRECT("AE"&amp;SMALL(IF($AF$1:$AF$31&lt;=6,ROW($AF$1:$AF$31)),ROW())),"")</f>
        <v>44089</v>
      </c>
    </row>
    <row r="14" spans="2:33" ht="18.75" customHeight="1">
      <c r="B14" s="43"/>
      <c r="C14" s="44">
        <f t="shared" ca="1" si="2"/>
        <v>44078</v>
      </c>
      <c r="D14" s="45"/>
      <c r="E14" s="46"/>
      <c r="F14" s="46"/>
      <c r="G14" s="47"/>
      <c r="X14" s="2"/>
      <c r="Z14" s="2"/>
      <c r="AA14" s="38"/>
      <c r="AB14" s="38"/>
      <c r="AC14" s="38"/>
      <c r="AD14" s="38"/>
      <c r="AE14" s="39">
        <f t="shared" si="1"/>
        <v>44088</v>
      </c>
      <c r="AF14" s="38">
        <f t="shared" si="0"/>
        <v>1</v>
      </c>
      <c r="AG14" s="39">
        <f t="array" aca="1" ref="AG14" ca="1">IFERROR(INDIRECT("AE"&amp;SMALL(IF($AF$1:$AF$31&lt;=6,ROW($AF$1:$AF$31)),ROW())),"")</f>
        <v>44090</v>
      </c>
    </row>
    <row r="15" spans="2:33" ht="18.75" customHeight="1">
      <c r="B15" s="53"/>
      <c r="C15" s="54">
        <f t="shared" ca="1" si="2"/>
        <v>44079</v>
      </c>
      <c r="D15" s="55"/>
      <c r="E15" s="56"/>
      <c r="F15" s="56"/>
      <c r="G15" s="57" t="s">
        <v>58</v>
      </c>
      <c r="X15" s="2"/>
      <c r="Z15" s="2"/>
      <c r="AA15" s="38"/>
      <c r="AB15" s="38"/>
      <c r="AC15" s="38"/>
      <c r="AD15" s="38"/>
      <c r="AE15" s="39">
        <f t="shared" si="1"/>
        <v>44089</v>
      </c>
      <c r="AF15" s="38">
        <f t="shared" si="0"/>
        <v>2</v>
      </c>
      <c r="AG15" s="39">
        <f t="array" aca="1" ref="AG15" ca="1">IFERROR(INDIRECT("AE"&amp;SMALL(IF($AF$1:$AF$31&lt;=6,ROW($AF$1:$AF$31)),ROW())),"")</f>
        <v>44091</v>
      </c>
    </row>
    <row r="16" spans="2:33" ht="18.75" customHeight="1">
      <c r="B16" s="58"/>
      <c r="C16" s="59">
        <f t="shared" ca="1" si="2"/>
        <v>44081</v>
      </c>
      <c r="D16" s="60"/>
      <c r="E16" s="61"/>
      <c r="F16" s="61"/>
      <c r="G16" s="62" t="s">
        <v>59</v>
      </c>
      <c r="X16" s="2"/>
      <c r="Z16" s="2"/>
      <c r="AA16" s="38"/>
      <c r="AB16" s="38"/>
      <c r="AC16" s="38"/>
      <c r="AD16" s="38"/>
      <c r="AE16" s="39">
        <f t="shared" si="1"/>
        <v>44090</v>
      </c>
      <c r="AF16" s="38">
        <f t="shared" si="0"/>
        <v>3</v>
      </c>
      <c r="AG16" s="39">
        <f t="array" aca="1" ref="AG16" ca="1">IFERROR(INDIRECT("AE"&amp;SMALL(IF($AF$1:$AF$31&lt;=6,ROW($AF$1:$AF$31)),ROW())),"")</f>
        <v>44092</v>
      </c>
    </row>
    <row r="17" spans="2:33" ht="18.75" customHeight="1">
      <c r="B17" s="58"/>
      <c r="C17" s="59">
        <f t="shared" ca="1" si="2"/>
        <v>44082</v>
      </c>
      <c r="D17" s="60"/>
      <c r="E17" s="61"/>
      <c r="F17" s="61"/>
      <c r="G17" s="62" t="s">
        <v>59</v>
      </c>
      <c r="X17" s="2"/>
      <c r="Z17" s="2"/>
      <c r="AA17" s="38"/>
      <c r="AB17" s="38"/>
      <c r="AC17" s="38"/>
      <c r="AD17" s="38"/>
      <c r="AE17" s="39">
        <f t="shared" si="1"/>
        <v>44091</v>
      </c>
      <c r="AF17" s="38">
        <f t="shared" si="0"/>
        <v>4</v>
      </c>
      <c r="AG17" s="39">
        <f t="array" aca="1" ref="AG17" ca="1">IFERROR(INDIRECT("AE"&amp;SMALL(IF($AF$1:$AF$31&lt;=6,ROW($AF$1:$AF$31)),ROW())),"")</f>
        <v>44093</v>
      </c>
    </row>
    <row r="18" spans="2:33" ht="18.75" customHeight="1">
      <c r="B18" s="43"/>
      <c r="C18" s="44">
        <f t="shared" ca="1" si="2"/>
        <v>44083</v>
      </c>
      <c r="D18" s="45"/>
      <c r="E18" s="46"/>
      <c r="F18" s="46"/>
      <c r="G18" s="47"/>
      <c r="X18" s="2"/>
      <c r="Z18" s="2"/>
      <c r="AA18" s="38"/>
      <c r="AB18" s="38"/>
      <c r="AC18" s="38"/>
      <c r="AD18" s="38"/>
      <c r="AE18" s="39">
        <f t="shared" si="1"/>
        <v>44092</v>
      </c>
      <c r="AF18" s="38">
        <f t="shared" si="0"/>
        <v>5</v>
      </c>
      <c r="AG18" s="39">
        <f t="array" aca="1" ref="AG18" ca="1">IFERROR(INDIRECT("AE"&amp;SMALL(IF($AF$1:$AF$31&lt;=6,ROW($AF$1:$AF$31)),ROW())),"")</f>
        <v>44095</v>
      </c>
    </row>
    <row r="19" spans="2:33" ht="18.75" customHeight="1">
      <c r="B19" s="43"/>
      <c r="C19" s="44">
        <f t="shared" ca="1" si="2"/>
        <v>44084</v>
      </c>
      <c r="D19" s="45"/>
      <c r="E19" s="46"/>
      <c r="F19" s="46"/>
      <c r="G19" s="47"/>
      <c r="X19" s="2"/>
      <c r="Z19" s="2"/>
      <c r="AA19" s="38"/>
      <c r="AB19" s="38"/>
      <c r="AC19" s="38"/>
      <c r="AD19" s="38"/>
      <c r="AE19" s="39">
        <f t="shared" si="1"/>
        <v>44093</v>
      </c>
      <c r="AF19" s="38">
        <f t="shared" si="0"/>
        <v>6</v>
      </c>
      <c r="AG19" s="39">
        <f t="array" aca="1" ref="AG19" ca="1">IFERROR(INDIRECT("AE"&amp;SMALL(IF($AF$1:$AF$31&lt;=6,ROW($AF$1:$AF$31)),ROW())),"")</f>
        <v>44096</v>
      </c>
    </row>
    <row r="20" spans="2:33" ht="18.75" customHeight="1">
      <c r="B20" s="43"/>
      <c r="C20" s="44">
        <f t="shared" ca="1" si="2"/>
        <v>44085</v>
      </c>
      <c r="D20" s="45"/>
      <c r="E20" s="46"/>
      <c r="F20" s="46"/>
      <c r="G20" s="47"/>
      <c r="X20" s="2"/>
      <c r="Z20" s="2"/>
      <c r="AA20" s="38"/>
      <c r="AB20" s="38"/>
      <c r="AC20" s="38"/>
      <c r="AD20" s="38"/>
      <c r="AE20" s="39">
        <f t="shared" si="1"/>
        <v>44094</v>
      </c>
      <c r="AF20" s="38">
        <f t="shared" si="0"/>
        <v>7</v>
      </c>
      <c r="AG20" s="39">
        <f t="array" aca="1" ref="AG20" ca="1">IFERROR(INDIRECT("AE"&amp;SMALL(IF($AF$1:$AF$31&lt;=6,ROW($AF$1:$AF$31)),ROW())),"")</f>
        <v>44097</v>
      </c>
    </row>
    <row r="21" spans="2:33" ht="18.75" customHeight="1">
      <c r="B21" s="53"/>
      <c r="C21" s="54">
        <f t="shared" ca="1" si="2"/>
        <v>44086</v>
      </c>
      <c r="D21" s="55"/>
      <c r="E21" s="56"/>
      <c r="F21" s="56"/>
      <c r="G21" s="57" t="s">
        <v>58</v>
      </c>
      <c r="X21" s="2"/>
      <c r="Z21" s="2"/>
      <c r="AA21" s="38"/>
      <c r="AB21" s="38"/>
      <c r="AC21" s="38"/>
      <c r="AD21" s="38"/>
      <c r="AE21" s="39">
        <f t="shared" si="1"/>
        <v>44095</v>
      </c>
      <c r="AF21" s="38">
        <f t="shared" si="0"/>
        <v>1</v>
      </c>
      <c r="AG21" s="39">
        <f t="array" aca="1" ref="AG21" ca="1">IFERROR(INDIRECT("AE"&amp;SMALL(IF($AF$1:$AF$31&lt;=6,ROW($AF$1:$AF$31)),ROW())),"")</f>
        <v>44098</v>
      </c>
    </row>
    <row r="22" spans="2:33" ht="18.75" customHeight="1">
      <c r="B22" s="43"/>
      <c r="C22" s="44">
        <f t="shared" ca="1" si="2"/>
        <v>44088</v>
      </c>
      <c r="D22" s="45"/>
      <c r="E22" s="46"/>
      <c r="F22" s="46"/>
      <c r="G22" s="47"/>
      <c r="X22" s="2"/>
      <c r="Z22" s="2"/>
      <c r="AA22" s="38"/>
      <c r="AB22" s="38"/>
      <c r="AC22" s="38"/>
      <c r="AD22" s="38"/>
      <c r="AE22" s="39">
        <f t="shared" si="1"/>
        <v>44096</v>
      </c>
      <c r="AF22" s="38">
        <f t="shared" si="0"/>
        <v>2</v>
      </c>
      <c r="AG22" s="39">
        <f t="array" aca="1" ref="AG22" ca="1">IFERROR(INDIRECT("AE"&amp;SMALL(IF($AF$1:$AF$31&lt;=6,ROW($AF$1:$AF$31)),ROW())),"")</f>
        <v>44099</v>
      </c>
    </row>
    <row r="23" spans="2:33" ht="18.75" customHeight="1">
      <c r="B23" s="43"/>
      <c r="C23" s="44">
        <f t="shared" ca="1" si="2"/>
        <v>44089</v>
      </c>
      <c r="D23" s="45"/>
      <c r="E23" s="46"/>
      <c r="F23" s="46"/>
      <c r="G23" s="47"/>
      <c r="X23" s="2"/>
      <c r="Z23" s="2"/>
      <c r="AA23" s="38"/>
      <c r="AB23" s="38"/>
      <c r="AC23" s="38"/>
      <c r="AD23" s="38"/>
      <c r="AE23" s="39">
        <f t="shared" si="1"/>
        <v>44097</v>
      </c>
      <c r="AF23" s="38">
        <f t="shared" si="0"/>
        <v>3</v>
      </c>
      <c r="AG23" s="39">
        <f t="array" aca="1" ref="AG23" ca="1">IFERROR(INDIRECT("AE"&amp;SMALL(IF($AF$1:$AF$31&lt;=6,ROW($AF$1:$AF$31)),ROW())),"")</f>
        <v>44100</v>
      </c>
    </row>
    <row r="24" spans="2:33" ht="18.75" customHeight="1">
      <c r="B24" s="43"/>
      <c r="C24" s="44">
        <f t="shared" ca="1" si="2"/>
        <v>44090</v>
      </c>
      <c r="D24" s="45"/>
      <c r="E24" s="46"/>
      <c r="F24" s="46"/>
      <c r="G24" s="47"/>
      <c r="X24" s="2"/>
      <c r="Z24" s="2"/>
      <c r="AA24" s="38"/>
      <c r="AB24" s="38"/>
      <c r="AC24" s="38"/>
      <c r="AD24" s="38"/>
      <c r="AE24" s="39">
        <f t="shared" si="1"/>
        <v>44098</v>
      </c>
      <c r="AF24" s="38">
        <f t="shared" si="0"/>
        <v>4</v>
      </c>
      <c r="AG24" s="39">
        <f t="array" aca="1" ref="AG24" ca="1">IFERROR(INDIRECT("AE"&amp;SMALL(IF($AF$1:$AF$31&lt;=6,ROW($AF$1:$AF$31)),ROW())),"")</f>
        <v>44102</v>
      </c>
    </row>
    <row r="25" spans="2:33" ht="18.75" customHeight="1">
      <c r="B25" s="43"/>
      <c r="C25" s="44">
        <f t="shared" ca="1" si="2"/>
        <v>44091</v>
      </c>
      <c r="D25" s="45"/>
      <c r="E25" s="46"/>
      <c r="F25" s="46"/>
      <c r="G25" s="47"/>
      <c r="X25" s="2"/>
      <c r="Z25" s="2"/>
      <c r="AA25" s="38"/>
      <c r="AB25" s="38"/>
      <c r="AC25" s="38"/>
      <c r="AD25" s="38"/>
      <c r="AE25" s="39">
        <f t="shared" si="1"/>
        <v>44099</v>
      </c>
      <c r="AF25" s="38">
        <f t="shared" si="0"/>
        <v>5</v>
      </c>
      <c r="AG25" s="39">
        <f t="array" aca="1" ref="AG25" ca="1">IFERROR(INDIRECT("AE"&amp;SMALL(IF($AF$1:$AF$31&lt;=6,ROW($AF$1:$AF$31)),ROW())),"")</f>
        <v>44103</v>
      </c>
    </row>
    <row r="26" spans="2:33" ht="18.75" customHeight="1">
      <c r="B26" s="43"/>
      <c r="C26" s="44">
        <f t="shared" ca="1" si="2"/>
        <v>44092</v>
      </c>
      <c r="D26" s="45"/>
      <c r="E26" s="46"/>
      <c r="F26" s="46"/>
      <c r="G26" s="47"/>
      <c r="X26" s="2"/>
      <c r="Z26" s="2"/>
      <c r="AA26" s="38"/>
      <c r="AB26" s="38"/>
      <c r="AC26" s="38"/>
      <c r="AD26" s="38"/>
      <c r="AE26" s="39">
        <f t="shared" si="1"/>
        <v>44100</v>
      </c>
      <c r="AF26" s="38">
        <f t="shared" si="0"/>
        <v>6</v>
      </c>
      <c r="AG26" s="39">
        <f t="array" aca="1" ref="AG26" ca="1">IFERROR(INDIRECT("AE"&amp;SMALL(IF($AF$1:$AF$31&lt;=6,ROW($AF$1:$AF$31)),ROW())),"")</f>
        <v>44104</v>
      </c>
    </row>
    <row r="27" spans="2:33" ht="18.75" customHeight="1">
      <c r="B27" s="53"/>
      <c r="C27" s="54">
        <f t="shared" ca="1" si="2"/>
        <v>44093</v>
      </c>
      <c r="D27" s="55"/>
      <c r="E27" s="56"/>
      <c r="F27" s="56"/>
      <c r="G27" s="57" t="s">
        <v>58</v>
      </c>
      <c r="X27" s="2"/>
      <c r="Z27" s="2"/>
      <c r="AA27" s="38"/>
      <c r="AB27" s="38"/>
      <c r="AC27" s="38"/>
      <c r="AD27" s="38"/>
      <c r="AE27" s="39">
        <f t="shared" si="1"/>
        <v>44101</v>
      </c>
      <c r="AF27" s="38">
        <f t="shared" si="0"/>
        <v>7</v>
      </c>
      <c r="AG27" s="39" t="str">
        <f t="array" aca="1" ref="AG27" ca="1">IFERROR(INDIRECT("AE"&amp;SMALL(IF($AF$1:$AF$31&lt;=6,ROW($AF$1:$AF$31)),ROW())),"")</f>
        <v/>
      </c>
    </row>
    <row r="28" spans="2:33" ht="18.75" customHeight="1">
      <c r="B28" s="43"/>
      <c r="C28" s="44">
        <f t="shared" ca="1" si="2"/>
        <v>44095</v>
      </c>
      <c r="D28" s="45"/>
      <c r="E28" s="46"/>
      <c r="F28" s="46"/>
      <c r="G28" s="47"/>
      <c r="X28" s="2"/>
      <c r="Z28" s="2"/>
      <c r="AA28" s="38"/>
      <c r="AB28" s="38"/>
      <c r="AC28" s="38"/>
      <c r="AD28" s="38"/>
      <c r="AE28" s="39">
        <f t="shared" si="1"/>
        <v>44102</v>
      </c>
      <c r="AF28" s="38">
        <f t="shared" si="0"/>
        <v>1</v>
      </c>
      <c r="AG28" s="39" t="str">
        <f t="array" aca="1" ref="AG28" ca="1">IFERROR(INDIRECT("AE"&amp;SMALL(IF($AF$1:$AF$31&lt;=6,ROW($AF$1:$AF$31)),ROW())),"")</f>
        <v/>
      </c>
    </row>
    <row r="29" spans="2:33" ht="18.75" customHeight="1">
      <c r="B29" s="43"/>
      <c r="C29" s="44">
        <f t="shared" ca="1" si="2"/>
        <v>44096</v>
      </c>
      <c r="D29" s="45"/>
      <c r="E29" s="46"/>
      <c r="F29" s="46"/>
      <c r="G29" s="47"/>
      <c r="X29" s="2"/>
      <c r="Z29" s="2"/>
      <c r="AA29" s="38"/>
      <c r="AB29" s="38"/>
      <c r="AC29" s="38"/>
      <c r="AD29" s="38"/>
      <c r="AE29" s="39">
        <f t="shared" si="1"/>
        <v>44103</v>
      </c>
      <c r="AF29" s="38">
        <f t="shared" si="0"/>
        <v>2</v>
      </c>
      <c r="AG29" s="39" t="str">
        <f t="array" aca="1" ref="AG29" ca="1">IFERROR(INDIRECT("AE"&amp;SMALL(IF($AF$1:$AF$31&lt;=6,ROW($AF$1:$AF$31)),ROW())),"")</f>
        <v/>
      </c>
    </row>
    <row r="30" spans="2:33" ht="18.75" customHeight="1">
      <c r="B30" s="43"/>
      <c r="C30" s="44">
        <f t="shared" ca="1" si="2"/>
        <v>44097</v>
      </c>
      <c r="D30" s="45"/>
      <c r="E30" s="46"/>
      <c r="F30" s="46"/>
      <c r="G30" s="47"/>
      <c r="X30" s="2"/>
      <c r="Z30" s="2"/>
      <c r="AA30" s="38"/>
      <c r="AB30" s="38"/>
      <c r="AC30" s="38"/>
      <c r="AD30" s="38"/>
      <c r="AE30" s="39">
        <f t="shared" si="1"/>
        <v>44104</v>
      </c>
      <c r="AF30" s="38">
        <f t="shared" si="0"/>
        <v>3</v>
      </c>
      <c r="AG30" s="39" t="str">
        <f t="array" aca="1" ref="AG30" ca="1">IFERROR(INDIRECT("AE"&amp;SMALL(IF($AF$1:$AF$31&lt;=6,ROW($AF$1:$AF$31)),ROW())),"")</f>
        <v/>
      </c>
    </row>
    <row r="31" spans="2:33" ht="18.75" customHeight="1">
      <c r="B31" s="43"/>
      <c r="C31" s="44">
        <f t="shared" ca="1" si="2"/>
        <v>44098</v>
      </c>
      <c r="D31" s="45"/>
      <c r="E31" s="46"/>
      <c r="F31" s="46"/>
      <c r="G31" s="47"/>
      <c r="X31" s="2"/>
      <c r="Z31" s="2"/>
      <c r="AA31" s="38"/>
      <c r="AB31" s="38"/>
      <c r="AC31" s="38"/>
      <c r="AD31" s="38"/>
      <c r="AE31" s="39" t="str">
        <f t="shared" si="1"/>
        <v/>
      </c>
      <c r="AF31" s="38" t="str">
        <f t="shared" si="0"/>
        <v/>
      </c>
      <c r="AG31" s="39" t="str">
        <f t="array" aca="1" ref="AG31" ca="1">IFERROR(INDIRECT("AE"&amp;SMALL(IF($AF$1:$AF$31&lt;=6,ROW($AF$1:$AF$31)),ROW())),"")</f>
        <v/>
      </c>
    </row>
    <row r="32" spans="2:33" ht="18.75" customHeight="1">
      <c r="B32" s="43"/>
      <c r="C32" s="44">
        <f t="shared" ca="1" si="2"/>
        <v>44099</v>
      </c>
      <c r="D32" s="45"/>
      <c r="E32" s="46"/>
      <c r="F32" s="46"/>
      <c r="G32" s="47"/>
      <c r="X32" s="2"/>
      <c r="Z32" s="2"/>
      <c r="AA32" s="38"/>
      <c r="AB32" s="38"/>
      <c r="AC32" s="38"/>
      <c r="AD32" s="38"/>
      <c r="AE32" s="39"/>
      <c r="AF32" s="38"/>
      <c r="AG32" s="38"/>
    </row>
    <row r="33" spans="2:33" ht="18.75" customHeight="1">
      <c r="B33" s="53"/>
      <c r="C33" s="54">
        <f ca="1">+AG23</f>
        <v>44100</v>
      </c>
      <c r="D33" s="55"/>
      <c r="E33" s="56"/>
      <c r="F33" s="56"/>
      <c r="G33" s="57" t="s">
        <v>58</v>
      </c>
      <c r="X33" s="2"/>
      <c r="Z33" s="2"/>
      <c r="AA33" s="38"/>
      <c r="AB33" s="38"/>
      <c r="AC33" s="38"/>
      <c r="AD33" s="38"/>
      <c r="AE33" s="39"/>
      <c r="AF33" s="38"/>
      <c r="AG33" s="38"/>
    </row>
    <row r="34" spans="2:33" ht="18.75" customHeight="1">
      <c r="B34" s="43"/>
      <c r="C34" s="44">
        <f t="shared" ref="C34:C38" ca="1" si="3">+AG24</f>
        <v>44102</v>
      </c>
      <c r="D34" s="45"/>
      <c r="E34" s="46"/>
      <c r="F34" s="46"/>
      <c r="G34" s="47"/>
      <c r="X34" s="2"/>
      <c r="Z34" s="2"/>
      <c r="AA34" s="38"/>
      <c r="AB34" s="38"/>
      <c r="AC34" s="38"/>
      <c r="AD34" s="38"/>
      <c r="AE34" s="39"/>
      <c r="AF34" s="38"/>
      <c r="AG34" s="38"/>
    </row>
    <row r="35" spans="2:33" ht="18.75" customHeight="1">
      <c r="B35" s="43"/>
      <c r="C35" s="44">
        <f t="shared" ca="1" si="3"/>
        <v>44103</v>
      </c>
      <c r="D35" s="45"/>
      <c r="E35" s="46"/>
      <c r="F35" s="46"/>
      <c r="G35" s="47"/>
      <c r="X35" s="2"/>
      <c r="Z35" s="2"/>
      <c r="AA35" s="38"/>
      <c r="AB35" s="38"/>
      <c r="AC35" s="38"/>
      <c r="AD35" s="38"/>
      <c r="AE35" s="39"/>
      <c r="AF35" s="38"/>
      <c r="AG35" s="38"/>
    </row>
    <row r="36" spans="2:33" ht="18.75" customHeight="1">
      <c r="B36" s="43"/>
      <c r="C36" s="44">
        <f t="shared" ca="1" si="3"/>
        <v>44104</v>
      </c>
      <c r="D36" s="45"/>
      <c r="E36" s="46"/>
      <c r="F36" s="46"/>
      <c r="G36" s="47"/>
      <c r="X36" s="2"/>
      <c r="Z36" s="2"/>
      <c r="AA36" s="38"/>
      <c r="AB36" s="38"/>
      <c r="AC36" s="38"/>
      <c r="AD36" s="38"/>
      <c r="AE36" s="39"/>
      <c r="AF36" s="38"/>
      <c r="AG36" s="38"/>
    </row>
    <row r="37" spans="2:33" ht="18.75" customHeight="1">
      <c r="B37" s="43"/>
      <c r="C37" s="44" t="str">
        <f t="shared" ca="1" si="3"/>
        <v/>
      </c>
      <c r="D37" s="45"/>
      <c r="E37" s="46"/>
      <c r="F37" s="46"/>
      <c r="G37" s="47"/>
      <c r="X37" s="2"/>
      <c r="Z37" s="2"/>
      <c r="AA37" s="38"/>
      <c r="AB37" s="38"/>
      <c r="AC37" s="38"/>
      <c r="AD37" s="38"/>
      <c r="AE37" s="39"/>
      <c r="AF37" s="38"/>
      <c r="AG37" s="38"/>
    </row>
    <row r="38" spans="2:33" ht="18.75" customHeight="1">
      <c r="B38" s="43"/>
      <c r="C38" s="44" t="str">
        <f t="shared" ca="1" si="3"/>
        <v/>
      </c>
      <c r="D38" s="45"/>
      <c r="E38" s="46"/>
      <c r="F38" s="46"/>
      <c r="G38" s="47"/>
      <c r="X38" s="2"/>
      <c r="Z38" s="2"/>
      <c r="AA38" s="38"/>
      <c r="AB38" s="38"/>
      <c r="AC38" s="38"/>
      <c r="AD38" s="38"/>
      <c r="AE38" s="39"/>
      <c r="AF38" s="38"/>
      <c r="AG38" s="38"/>
    </row>
    <row r="39" spans="2:33">
      <c r="AA39" s="38"/>
      <c r="AB39" s="38"/>
      <c r="AC39" s="38"/>
      <c r="AD39" s="38"/>
      <c r="AE39" s="39"/>
      <c r="AF39" s="38"/>
      <c r="AG39" s="38"/>
    </row>
    <row r="40" spans="2:33">
      <c r="B40" s="9" t="s">
        <v>5</v>
      </c>
      <c r="C40" s="33"/>
      <c r="D40" s="66">
        <f>SUM(B11:B38)</f>
        <v>0</v>
      </c>
      <c r="E40" s="66"/>
      <c r="F40" s="66"/>
      <c r="G40" s="67"/>
      <c r="AA40" s="38"/>
      <c r="AB40" s="38"/>
      <c r="AC40" s="38"/>
      <c r="AD40" s="38"/>
      <c r="AE40" s="39"/>
      <c r="AF40" s="38"/>
      <c r="AG40" s="38"/>
    </row>
    <row r="41" spans="2:33">
      <c r="D41" s="10"/>
      <c r="E41" s="10"/>
      <c r="F41" s="10"/>
      <c r="G41" s="52"/>
      <c r="AA41" s="38"/>
      <c r="AB41" s="38"/>
      <c r="AC41" s="38"/>
      <c r="AD41" s="38"/>
      <c r="AE41" s="39"/>
      <c r="AF41" s="38"/>
      <c r="AG41" s="38"/>
    </row>
    <row r="42" spans="2:33">
      <c r="AA42" s="38"/>
      <c r="AB42" s="38"/>
      <c r="AC42" s="38"/>
      <c r="AD42" s="38"/>
      <c r="AE42" s="38"/>
      <c r="AF42" s="38"/>
      <c r="AG42" s="38"/>
    </row>
    <row r="43" spans="2:33">
      <c r="AA43" s="38"/>
      <c r="AB43" s="38"/>
      <c r="AC43" s="38"/>
      <c r="AD43" s="38"/>
      <c r="AE43" s="38"/>
      <c r="AF43" s="38"/>
      <c r="AG43" s="38"/>
    </row>
    <row r="44" spans="2:33">
      <c r="AA44" s="38"/>
      <c r="AB44" s="38"/>
      <c r="AC44" s="38"/>
      <c r="AD44" s="38"/>
      <c r="AE44" s="38"/>
      <c r="AF44" s="38"/>
      <c r="AG44" s="38"/>
    </row>
    <row r="45" spans="2:33">
      <c r="AA45" s="38"/>
      <c r="AB45" s="38"/>
      <c r="AC45" s="38"/>
      <c r="AD45" s="38"/>
      <c r="AE45" s="38"/>
      <c r="AF45" s="38"/>
      <c r="AG45" s="38"/>
    </row>
    <row r="46" spans="2:33">
      <c r="AA46" s="38"/>
      <c r="AB46" s="38"/>
      <c r="AC46" s="38"/>
      <c r="AD46" s="38"/>
      <c r="AE46" s="38"/>
      <c r="AF46" s="38"/>
      <c r="AG46" s="38"/>
    </row>
  </sheetData>
  <sheetProtection formatCells="0" selectLockedCells="1"/>
  <protectedRanges>
    <protectedRange password="90B7" sqref="G6" name="Intervalo1"/>
  </protectedRanges>
  <mergeCells count="6">
    <mergeCell ref="F5:F6"/>
    <mergeCell ref="B3:G3"/>
    <mergeCell ref="D40:G40"/>
    <mergeCell ref="E8:G8"/>
    <mergeCell ref="B1:B2"/>
    <mergeCell ref="B8:D8"/>
  </mergeCells>
  <phoneticPr fontId="1" type="noConversion"/>
  <dataValidations count="1">
    <dataValidation type="list" allowBlank="1" showInputMessage="1" showErrorMessage="1" sqref="G5" xr:uid="{00000000-0002-0000-0000-000000000000}">
      <formula1>$T$2:$T$13</formula1>
    </dataValidation>
  </dataValidations>
  <printOptions horizontalCentered="1"/>
  <pageMargins left="0.23622047244094491" right="0.23622047244094491" top="0.39370078740157483" bottom="0.39370078740157483" header="0" footer="0"/>
  <pageSetup paperSize="9" scale="70" orientation="landscape" verticalDpi="598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P54"/>
  <sheetViews>
    <sheetView showGridLines="0" workbookViewId="0">
      <selection activeCell="O40" sqref="O40"/>
    </sheetView>
  </sheetViews>
  <sheetFormatPr baseColWidth="10" defaultColWidth="9.1640625" defaultRowHeight="16"/>
  <cols>
    <col min="1" max="1" width="1.33203125" style="17" customWidth="1"/>
    <col min="2" max="2" width="11.33203125" style="17" customWidth="1"/>
    <col min="3" max="3" width="11.5" style="17" customWidth="1"/>
    <col min="4" max="5" width="8.83203125" style="16" customWidth="1"/>
    <col min="6" max="6" width="9" style="16" customWidth="1"/>
    <col min="7" max="7" width="11.5" style="16" customWidth="1"/>
    <col min="8" max="8" width="10" style="16" customWidth="1"/>
    <col min="9" max="9" width="13.5" style="16" bestFit="1" customWidth="1"/>
    <col min="10" max="11" width="10" style="16" customWidth="1"/>
    <col min="12" max="12" width="9.5" style="16" customWidth="1"/>
    <col min="13" max="13" width="9.33203125" style="16" bestFit="1" customWidth="1"/>
    <col min="14" max="14" width="23.1640625" style="16" customWidth="1"/>
    <col min="15" max="15" width="9.1640625" style="17"/>
    <col min="16" max="16" width="0" style="17" hidden="1" customWidth="1"/>
    <col min="17" max="16384" width="9.1640625" style="17"/>
  </cols>
  <sheetData>
    <row r="1" spans="2:14">
      <c r="B1" s="78"/>
    </row>
    <row r="2" spans="2:14">
      <c r="B2" s="78"/>
    </row>
    <row r="3" spans="2:14" s="1" customFormat="1">
      <c r="B3" s="76" t="s">
        <v>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spans="2:14" s="1" customFormat="1"/>
    <row r="5" spans="2:14" s="3" customFormat="1">
      <c r="B5" s="42" t="s">
        <v>0</v>
      </c>
      <c r="C5" s="90"/>
      <c r="D5" s="91"/>
      <c r="F5" s="42" t="s">
        <v>1</v>
      </c>
      <c r="G5" s="13">
        <v>44075</v>
      </c>
      <c r="H5" s="14" t="s">
        <v>2</v>
      </c>
      <c r="I5" s="13">
        <v>44104</v>
      </c>
      <c r="J5" s="14"/>
      <c r="K5" s="14"/>
    </row>
    <row r="6" spans="2:14" s="1" customFormat="1"/>
    <row r="7" spans="2:14" s="1" customFormat="1">
      <c r="B7" s="92" t="s">
        <v>7</v>
      </c>
      <c r="C7" s="92"/>
      <c r="D7" s="79" t="s">
        <v>18</v>
      </c>
      <c r="E7" s="80"/>
      <c r="F7" s="80"/>
      <c r="G7" s="80"/>
      <c r="H7" s="80"/>
      <c r="I7" s="80"/>
      <c r="J7" s="80"/>
      <c r="K7" s="80"/>
      <c r="L7" s="80"/>
      <c r="M7" s="80"/>
      <c r="N7" s="80"/>
    </row>
    <row r="8" spans="2:14">
      <c r="B8" s="93" t="s">
        <v>32</v>
      </c>
      <c r="C8" s="93"/>
      <c r="D8" s="93"/>
      <c r="E8" s="93"/>
      <c r="F8" s="93"/>
      <c r="G8" s="93"/>
      <c r="H8" s="93"/>
      <c r="I8" s="93"/>
      <c r="J8" s="15"/>
      <c r="K8" s="15"/>
      <c r="M8" s="17"/>
      <c r="N8" s="17"/>
    </row>
    <row r="9" spans="2:14">
      <c r="B9" s="15" t="s">
        <v>38</v>
      </c>
      <c r="C9" s="15"/>
      <c r="D9" s="15"/>
      <c r="E9" s="15"/>
      <c r="F9" s="15"/>
      <c r="G9" s="15"/>
      <c r="H9" s="15"/>
      <c r="I9" s="15"/>
      <c r="J9" s="15"/>
      <c r="K9" s="15"/>
      <c r="M9" s="17"/>
      <c r="N9" s="17"/>
    </row>
    <row r="10" spans="2:14">
      <c r="B10" s="81" t="s">
        <v>33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</row>
    <row r="12" spans="2:14">
      <c r="B12" s="94" t="s">
        <v>15</v>
      </c>
      <c r="C12" s="96" t="s">
        <v>16</v>
      </c>
      <c r="D12" s="82" t="s">
        <v>10</v>
      </c>
      <c r="E12" s="83"/>
      <c r="F12" s="84"/>
      <c r="G12" s="82" t="s">
        <v>11</v>
      </c>
      <c r="H12" s="83"/>
      <c r="I12" s="84"/>
      <c r="J12" s="82" t="s">
        <v>12</v>
      </c>
      <c r="K12" s="83"/>
      <c r="L12" s="84"/>
      <c r="M12" s="25"/>
      <c r="N12" s="85" t="s">
        <v>13</v>
      </c>
    </row>
    <row r="13" spans="2:14">
      <c r="B13" s="95"/>
      <c r="C13" s="97"/>
      <c r="D13" s="25" t="s">
        <v>8</v>
      </c>
      <c r="E13" s="25" t="s">
        <v>9</v>
      </c>
      <c r="F13" s="25" t="s">
        <v>14</v>
      </c>
      <c r="G13" s="25" t="s">
        <v>8</v>
      </c>
      <c r="H13" s="25" t="s">
        <v>9</v>
      </c>
      <c r="I13" s="25" t="s">
        <v>14</v>
      </c>
      <c r="J13" s="25" t="s">
        <v>8</v>
      </c>
      <c r="K13" s="25" t="s">
        <v>9</v>
      </c>
      <c r="L13" s="25" t="s">
        <v>14</v>
      </c>
      <c r="M13" s="25" t="s">
        <v>14</v>
      </c>
      <c r="N13" s="86"/>
    </row>
    <row r="14" spans="2:14">
      <c r="B14" s="30">
        <v>44075</v>
      </c>
      <c r="C14" s="31" t="s">
        <v>42</v>
      </c>
      <c r="D14" s="18"/>
      <c r="E14" s="18"/>
      <c r="F14" s="26">
        <f t="shared" ref="F14:F43" si="0">E14-D14</f>
        <v>0</v>
      </c>
      <c r="G14" s="19"/>
      <c r="H14" s="18"/>
      <c r="I14" s="26">
        <f t="shared" ref="I14:I44" si="1">H14-G14</f>
        <v>0</v>
      </c>
      <c r="J14" s="19"/>
      <c r="K14" s="18"/>
      <c r="L14" s="26">
        <f t="shared" ref="L14:L43" si="2">K14-J14</f>
        <v>0</v>
      </c>
      <c r="M14" s="27">
        <f t="shared" ref="M14:M43" si="3">F14+I14+L14</f>
        <v>0</v>
      </c>
      <c r="N14" s="20"/>
    </row>
    <row r="15" spans="2:14">
      <c r="B15" s="30">
        <f>B14+1</f>
        <v>44076</v>
      </c>
      <c r="C15" s="31" t="s">
        <v>43</v>
      </c>
      <c r="D15" s="18"/>
      <c r="E15" s="18"/>
      <c r="F15" s="26">
        <f t="shared" si="0"/>
        <v>0</v>
      </c>
      <c r="G15" s="19"/>
      <c r="H15" s="18"/>
      <c r="I15" s="26">
        <f t="shared" si="1"/>
        <v>0</v>
      </c>
      <c r="J15" s="19"/>
      <c r="K15" s="18"/>
      <c r="L15" s="26">
        <f t="shared" si="2"/>
        <v>0</v>
      </c>
      <c r="M15" s="27">
        <f t="shared" si="3"/>
        <v>0</v>
      </c>
      <c r="N15" s="20"/>
    </row>
    <row r="16" spans="2:14">
      <c r="B16" s="30">
        <f>B15+1</f>
        <v>44077</v>
      </c>
      <c r="C16" s="31" t="s">
        <v>44</v>
      </c>
      <c r="D16" s="18"/>
      <c r="E16" s="18"/>
      <c r="F16" s="26">
        <f t="shared" si="0"/>
        <v>0</v>
      </c>
      <c r="G16" s="18"/>
      <c r="H16" s="18"/>
      <c r="I16" s="26">
        <f t="shared" si="1"/>
        <v>0</v>
      </c>
      <c r="J16" s="18"/>
      <c r="K16" s="18"/>
      <c r="L16" s="26">
        <f t="shared" si="2"/>
        <v>0</v>
      </c>
      <c r="M16" s="27">
        <f t="shared" si="3"/>
        <v>0</v>
      </c>
      <c r="N16" s="20"/>
    </row>
    <row r="17" spans="2:16">
      <c r="B17" s="30">
        <f t="shared" ref="B17:B43" si="4">B16+1</f>
        <v>44078</v>
      </c>
      <c r="C17" s="31" t="s">
        <v>39</v>
      </c>
      <c r="D17" s="18"/>
      <c r="E17" s="18"/>
      <c r="F17" s="26">
        <f t="shared" si="0"/>
        <v>0</v>
      </c>
      <c r="G17" s="19"/>
      <c r="H17" s="18"/>
      <c r="I17" s="26">
        <f t="shared" si="1"/>
        <v>0</v>
      </c>
      <c r="J17" s="19"/>
      <c r="K17" s="18"/>
      <c r="L17" s="26">
        <f t="shared" si="2"/>
        <v>0</v>
      </c>
      <c r="M17" s="27">
        <f t="shared" si="3"/>
        <v>0</v>
      </c>
      <c r="N17" s="20"/>
    </row>
    <row r="18" spans="2:16">
      <c r="B18" s="30">
        <f t="shared" si="4"/>
        <v>44079</v>
      </c>
      <c r="C18" s="31" t="s">
        <v>45</v>
      </c>
      <c r="D18" s="18"/>
      <c r="E18" s="18"/>
      <c r="F18" s="26">
        <f t="shared" si="0"/>
        <v>0</v>
      </c>
      <c r="G18" s="19"/>
      <c r="H18" s="18"/>
      <c r="I18" s="26">
        <f t="shared" si="1"/>
        <v>0</v>
      </c>
      <c r="J18" s="19"/>
      <c r="K18" s="18"/>
      <c r="L18" s="26">
        <f t="shared" si="2"/>
        <v>0</v>
      </c>
      <c r="M18" s="27">
        <f t="shared" si="3"/>
        <v>0</v>
      </c>
      <c r="N18" s="20"/>
    </row>
    <row r="19" spans="2:16">
      <c r="B19" s="30">
        <f t="shared" si="4"/>
        <v>44080</v>
      </c>
      <c r="C19" s="31" t="s">
        <v>40</v>
      </c>
      <c r="D19" s="18"/>
      <c r="E19" s="18"/>
      <c r="F19" s="26">
        <f t="shared" si="0"/>
        <v>0</v>
      </c>
      <c r="G19" s="18"/>
      <c r="H19" s="18"/>
      <c r="I19" s="26">
        <f t="shared" si="1"/>
        <v>0</v>
      </c>
      <c r="J19" s="18"/>
      <c r="K19" s="18"/>
      <c r="L19" s="26">
        <f t="shared" si="2"/>
        <v>0</v>
      </c>
      <c r="M19" s="27">
        <f t="shared" si="3"/>
        <v>0</v>
      </c>
      <c r="N19" s="20"/>
    </row>
    <row r="20" spans="2:16">
      <c r="B20" s="30">
        <f t="shared" si="4"/>
        <v>44081</v>
      </c>
      <c r="C20" s="31" t="s">
        <v>41</v>
      </c>
      <c r="D20" s="18"/>
      <c r="E20" s="18"/>
      <c r="F20" s="26">
        <f t="shared" si="0"/>
        <v>0</v>
      </c>
      <c r="G20" s="19"/>
      <c r="H20" s="18"/>
      <c r="I20" s="26">
        <f t="shared" si="1"/>
        <v>0</v>
      </c>
      <c r="J20" s="19"/>
      <c r="K20" s="18"/>
      <c r="L20" s="26">
        <f t="shared" si="2"/>
        <v>0</v>
      </c>
      <c r="M20" s="27">
        <f t="shared" si="3"/>
        <v>0</v>
      </c>
      <c r="N20" s="20"/>
    </row>
    <row r="21" spans="2:16">
      <c r="B21" s="30">
        <f t="shared" si="4"/>
        <v>44082</v>
      </c>
      <c r="C21" s="31" t="s">
        <v>42</v>
      </c>
      <c r="D21" s="18"/>
      <c r="E21" s="18"/>
      <c r="F21" s="26">
        <f t="shared" si="0"/>
        <v>0</v>
      </c>
      <c r="G21" s="19"/>
      <c r="H21" s="18"/>
      <c r="I21" s="26">
        <f t="shared" si="1"/>
        <v>0</v>
      </c>
      <c r="J21" s="19"/>
      <c r="K21" s="18"/>
      <c r="L21" s="26">
        <f t="shared" si="2"/>
        <v>0</v>
      </c>
      <c r="M21" s="27">
        <f t="shared" si="3"/>
        <v>0</v>
      </c>
      <c r="N21" s="20"/>
    </row>
    <row r="22" spans="2:16">
      <c r="B22" s="30">
        <f t="shared" si="4"/>
        <v>44083</v>
      </c>
      <c r="C22" s="31" t="s">
        <v>43</v>
      </c>
      <c r="D22" s="18"/>
      <c r="E22" s="18"/>
      <c r="F22" s="26">
        <f t="shared" si="0"/>
        <v>0</v>
      </c>
      <c r="G22" s="18"/>
      <c r="H22" s="18"/>
      <c r="I22" s="26">
        <f t="shared" si="1"/>
        <v>0</v>
      </c>
      <c r="J22" s="18"/>
      <c r="K22" s="18"/>
      <c r="L22" s="26">
        <f t="shared" si="2"/>
        <v>0</v>
      </c>
      <c r="M22" s="27">
        <f t="shared" si="3"/>
        <v>0</v>
      </c>
      <c r="N22" s="20"/>
    </row>
    <row r="23" spans="2:16">
      <c r="B23" s="30">
        <f t="shared" si="4"/>
        <v>44084</v>
      </c>
      <c r="C23" s="31" t="s">
        <v>44</v>
      </c>
      <c r="D23" s="18"/>
      <c r="E23" s="18"/>
      <c r="F23" s="26">
        <f t="shared" si="0"/>
        <v>0</v>
      </c>
      <c r="G23" s="19"/>
      <c r="H23" s="18"/>
      <c r="I23" s="26">
        <f t="shared" si="1"/>
        <v>0</v>
      </c>
      <c r="J23" s="19"/>
      <c r="K23" s="18"/>
      <c r="L23" s="26">
        <f t="shared" si="2"/>
        <v>0</v>
      </c>
      <c r="M23" s="27">
        <f t="shared" si="3"/>
        <v>0</v>
      </c>
      <c r="N23" s="20"/>
    </row>
    <row r="24" spans="2:16">
      <c r="B24" s="30">
        <f t="shared" si="4"/>
        <v>44085</v>
      </c>
      <c r="C24" s="31" t="s">
        <v>39</v>
      </c>
      <c r="D24" s="18"/>
      <c r="E24" s="18"/>
      <c r="F24" s="26">
        <f t="shared" si="0"/>
        <v>0</v>
      </c>
      <c r="G24" s="19"/>
      <c r="H24" s="18"/>
      <c r="I24" s="26">
        <f t="shared" si="1"/>
        <v>0</v>
      </c>
      <c r="J24" s="19"/>
      <c r="K24" s="18"/>
      <c r="L24" s="26">
        <f t="shared" si="2"/>
        <v>0</v>
      </c>
      <c r="M24" s="27">
        <f t="shared" si="3"/>
        <v>0</v>
      </c>
      <c r="N24" s="20"/>
    </row>
    <row r="25" spans="2:16">
      <c r="B25" s="30">
        <f t="shared" si="4"/>
        <v>44086</v>
      </c>
      <c r="C25" s="31" t="s">
        <v>45</v>
      </c>
      <c r="D25" s="18"/>
      <c r="E25" s="18"/>
      <c r="F25" s="26">
        <f t="shared" si="0"/>
        <v>0</v>
      </c>
      <c r="G25" s="18"/>
      <c r="H25" s="18"/>
      <c r="I25" s="26">
        <f t="shared" si="1"/>
        <v>0</v>
      </c>
      <c r="J25" s="18"/>
      <c r="K25" s="18"/>
      <c r="L25" s="26">
        <f t="shared" si="2"/>
        <v>0</v>
      </c>
      <c r="M25" s="27">
        <f t="shared" si="3"/>
        <v>0</v>
      </c>
      <c r="N25" s="20"/>
    </row>
    <row r="26" spans="2:16">
      <c r="B26" s="30">
        <f t="shared" si="4"/>
        <v>44087</v>
      </c>
      <c r="C26" s="31" t="s">
        <v>40</v>
      </c>
      <c r="D26" s="18"/>
      <c r="E26" s="18"/>
      <c r="F26" s="26">
        <f t="shared" si="0"/>
        <v>0</v>
      </c>
      <c r="G26" s="19"/>
      <c r="H26" s="18"/>
      <c r="I26" s="26">
        <f t="shared" si="1"/>
        <v>0</v>
      </c>
      <c r="J26" s="19"/>
      <c r="K26" s="18"/>
      <c r="L26" s="26">
        <f t="shared" si="2"/>
        <v>0</v>
      </c>
      <c r="M26" s="27">
        <f t="shared" si="3"/>
        <v>0</v>
      </c>
      <c r="N26" s="20"/>
    </row>
    <row r="27" spans="2:16">
      <c r="B27" s="30">
        <f t="shared" si="4"/>
        <v>44088</v>
      </c>
      <c r="C27" s="31" t="s">
        <v>41</v>
      </c>
      <c r="D27" s="18"/>
      <c r="E27" s="18"/>
      <c r="F27" s="26">
        <f t="shared" si="0"/>
        <v>0</v>
      </c>
      <c r="G27" s="19"/>
      <c r="H27" s="18"/>
      <c r="I27" s="26">
        <f t="shared" si="1"/>
        <v>0</v>
      </c>
      <c r="J27" s="19"/>
      <c r="K27" s="18"/>
      <c r="L27" s="26">
        <f t="shared" si="2"/>
        <v>0</v>
      </c>
      <c r="M27" s="27">
        <f t="shared" si="3"/>
        <v>0</v>
      </c>
      <c r="N27" s="20"/>
    </row>
    <row r="28" spans="2:16">
      <c r="B28" s="30">
        <f t="shared" si="4"/>
        <v>44089</v>
      </c>
      <c r="C28" s="31" t="s">
        <v>42</v>
      </c>
      <c r="D28" s="18"/>
      <c r="E28" s="18"/>
      <c r="F28" s="26">
        <f t="shared" si="0"/>
        <v>0</v>
      </c>
      <c r="G28" s="18"/>
      <c r="H28" s="18"/>
      <c r="I28" s="26">
        <f t="shared" si="1"/>
        <v>0</v>
      </c>
      <c r="J28" s="18"/>
      <c r="K28" s="18"/>
      <c r="L28" s="26">
        <f t="shared" si="2"/>
        <v>0</v>
      </c>
      <c r="M28" s="27">
        <f t="shared" si="3"/>
        <v>0</v>
      </c>
      <c r="N28" s="20"/>
      <c r="P28" s="17">
        <f>WEEKDAY(B28)</f>
        <v>3</v>
      </c>
    </row>
    <row r="29" spans="2:16">
      <c r="B29" s="30">
        <f t="shared" si="4"/>
        <v>44090</v>
      </c>
      <c r="C29" s="31" t="s">
        <v>43</v>
      </c>
      <c r="D29" s="18"/>
      <c r="E29" s="18"/>
      <c r="F29" s="26">
        <f t="shared" si="0"/>
        <v>0</v>
      </c>
      <c r="G29" s="19"/>
      <c r="H29" s="18"/>
      <c r="I29" s="26">
        <f t="shared" si="1"/>
        <v>0</v>
      </c>
      <c r="J29" s="19"/>
      <c r="K29" s="18"/>
      <c r="L29" s="26">
        <f t="shared" si="2"/>
        <v>0</v>
      </c>
      <c r="M29" s="27">
        <f t="shared" si="3"/>
        <v>0</v>
      </c>
      <c r="N29" s="20"/>
    </row>
    <row r="30" spans="2:16">
      <c r="B30" s="30">
        <f t="shared" si="4"/>
        <v>44091</v>
      </c>
      <c r="C30" s="31" t="s">
        <v>44</v>
      </c>
      <c r="D30" s="18"/>
      <c r="E30" s="18"/>
      <c r="F30" s="26">
        <f t="shared" si="0"/>
        <v>0</v>
      </c>
      <c r="G30" s="19"/>
      <c r="H30" s="18"/>
      <c r="I30" s="26">
        <f t="shared" si="1"/>
        <v>0</v>
      </c>
      <c r="J30" s="19"/>
      <c r="K30" s="18"/>
      <c r="L30" s="26">
        <f t="shared" si="2"/>
        <v>0</v>
      </c>
      <c r="M30" s="27">
        <f t="shared" si="3"/>
        <v>0</v>
      </c>
      <c r="N30" s="20"/>
    </row>
    <row r="31" spans="2:16">
      <c r="B31" s="30">
        <f t="shared" si="4"/>
        <v>44092</v>
      </c>
      <c r="C31" s="31" t="s">
        <v>39</v>
      </c>
      <c r="D31" s="18"/>
      <c r="E31" s="18"/>
      <c r="F31" s="26">
        <f t="shared" si="0"/>
        <v>0</v>
      </c>
      <c r="G31" s="18"/>
      <c r="H31" s="18"/>
      <c r="I31" s="26">
        <f t="shared" si="1"/>
        <v>0</v>
      </c>
      <c r="J31" s="18"/>
      <c r="K31" s="18"/>
      <c r="L31" s="26">
        <f t="shared" si="2"/>
        <v>0</v>
      </c>
      <c r="M31" s="27">
        <f t="shared" si="3"/>
        <v>0</v>
      </c>
      <c r="N31" s="20"/>
    </row>
    <row r="32" spans="2:16">
      <c r="B32" s="30">
        <f t="shared" si="4"/>
        <v>44093</v>
      </c>
      <c r="C32" s="31" t="s">
        <v>45</v>
      </c>
      <c r="D32" s="18"/>
      <c r="E32" s="18"/>
      <c r="F32" s="26">
        <f t="shared" si="0"/>
        <v>0</v>
      </c>
      <c r="G32" s="19"/>
      <c r="H32" s="18"/>
      <c r="I32" s="26">
        <f t="shared" si="1"/>
        <v>0</v>
      </c>
      <c r="J32" s="19"/>
      <c r="K32" s="18"/>
      <c r="L32" s="26">
        <f t="shared" si="2"/>
        <v>0</v>
      </c>
      <c r="M32" s="27">
        <f t="shared" si="3"/>
        <v>0</v>
      </c>
      <c r="N32" s="20"/>
    </row>
    <row r="33" spans="2:14">
      <c r="B33" s="30">
        <f t="shared" si="4"/>
        <v>44094</v>
      </c>
      <c r="C33" s="31" t="s">
        <v>40</v>
      </c>
      <c r="D33" s="18"/>
      <c r="E33" s="18"/>
      <c r="F33" s="26">
        <f t="shared" si="0"/>
        <v>0</v>
      </c>
      <c r="G33" s="19"/>
      <c r="H33" s="18"/>
      <c r="I33" s="26">
        <f t="shared" si="1"/>
        <v>0</v>
      </c>
      <c r="J33" s="19"/>
      <c r="K33" s="18"/>
      <c r="L33" s="26">
        <f t="shared" si="2"/>
        <v>0</v>
      </c>
      <c r="M33" s="27">
        <f t="shared" si="3"/>
        <v>0</v>
      </c>
      <c r="N33" s="20"/>
    </row>
    <row r="34" spans="2:14">
      <c r="B34" s="30">
        <f t="shared" si="4"/>
        <v>44095</v>
      </c>
      <c r="C34" s="31" t="s">
        <v>41</v>
      </c>
      <c r="D34" s="18"/>
      <c r="E34" s="18"/>
      <c r="F34" s="26">
        <f t="shared" si="0"/>
        <v>0</v>
      </c>
      <c r="G34" s="18"/>
      <c r="H34" s="18"/>
      <c r="I34" s="26">
        <f t="shared" si="1"/>
        <v>0</v>
      </c>
      <c r="J34" s="18"/>
      <c r="K34" s="18"/>
      <c r="L34" s="26">
        <f t="shared" si="2"/>
        <v>0</v>
      </c>
      <c r="M34" s="27">
        <f t="shared" si="3"/>
        <v>0</v>
      </c>
      <c r="N34" s="20"/>
    </row>
    <row r="35" spans="2:14">
      <c r="B35" s="30">
        <f t="shared" si="4"/>
        <v>44096</v>
      </c>
      <c r="C35" s="31" t="s">
        <v>42</v>
      </c>
      <c r="D35" s="18"/>
      <c r="E35" s="18"/>
      <c r="F35" s="26">
        <f t="shared" si="0"/>
        <v>0</v>
      </c>
      <c r="G35" s="19"/>
      <c r="H35" s="18"/>
      <c r="I35" s="26">
        <f t="shared" si="1"/>
        <v>0</v>
      </c>
      <c r="J35" s="19"/>
      <c r="K35" s="18"/>
      <c r="L35" s="26">
        <f t="shared" si="2"/>
        <v>0</v>
      </c>
      <c r="M35" s="27">
        <f t="shared" si="3"/>
        <v>0</v>
      </c>
      <c r="N35" s="20"/>
    </row>
    <row r="36" spans="2:14">
      <c r="B36" s="30">
        <f t="shared" si="4"/>
        <v>44097</v>
      </c>
      <c r="C36" s="31" t="s">
        <v>43</v>
      </c>
      <c r="D36" s="18"/>
      <c r="E36" s="18"/>
      <c r="F36" s="26">
        <f t="shared" si="0"/>
        <v>0</v>
      </c>
      <c r="G36" s="19"/>
      <c r="H36" s="18"/>
      <c r="I36" s="26">
        <f t="shared" si="1"/>
        <v>0</v>
      </c>
      <c r="J36" s="19"/>
      <c r="K36" s="18"/>
      <c r="L36" s="26">
        <f t="shared" si="2"/>
        <v>0</v>
      </c>
      <c r="M36" s="27">
        <f t="shared" si="3"/>
        <v>0</v>
      </c>
      <c r="N36" s="20"/>
    </row>
    <row r="37" spans="2:14">
      <c r="B37" s="30">
        <f t="shared" si="4"/>
        <v>44098</v>
      </c>
      <c r="C37" s="31" t="s">
        <v>44</v>
      </c>
      <c r="D37" s="18"/>
      <c r="E37" s="18"/>
      <c r="F37" s="26">
        <f t="shared" si="0"/>
        <v>0</v>
      </c>
      <c r="G37" s="18"/>
      <c r="H37" s="18"/>
      <c r="I37" s="26">
        <f t="shared" si="1"/>
        <v>0</v>
      </c>
      <c r="J37" s="18"/>
      <c r="K37" s="18"/>
      <c r="L37" s="26">
        <f t="shared" si="2"/>
        <v>0</v>
      </c>
      <c r="M37" s="27">
        <f t="shared" si="3"/>
        <v>0</v>
      </c>
      <c r="N37" s="20"/>
    </row>
    <row r="38" spans="2:14">
      <c r="B38" s="30">
        <f t="shared" si="4"/>
        <v>44099</v>
      </c>
      <c r="C38" s="31" t="s">
        <v>39</v>
      </c>
      <c r="D38" s="18"/>
      <c r="E38" s="18"/>
      <c r="F38" s="26">
        <f t="shared" si="0"/>
        <v>0</v>
      </c>
      <c r="G38" s="19"/>
      <c r="H38" s="18"/>
      <c r="I38" s="26">
        <f t="shared" si="1"/>
        <v>0</v>
      </c>
      <c r="J38" s="19"/>
      <c r="K38" s="18"/>
      <c r="L38" s="26">
        <f t="shared" si="2"/>
        <v>0</v>
      </c>
      <c r="M38" s="27">
        <f t="shared" si="3"/>
        <v>0</v>
      </c>
      <c r="N38" s="20"/>
    </row>
    <row r="39" spans="2:14">
      <c r="B39" s="30">
        <f t="shared" si="4"/>
        <v>44100</v>
      </c>
      <c r="C39" s="31" t="s">
        <v>45</v>
      </c>
      <c r="D39" s="18"/>
      <c r="E39" s="18"/>
      <c r="F39" s="26">
        <f t="shared" si="0"/>
        <v>0</v>
      </c>
      <c r="G39" s="19"/>
      <c r="H39" s="18"/>
      <c r="I39" s="26">
        <f t="shared" si="1"/>
        <v>0</v>
      </c>
      <c r="J39" s="19"/>
      <c r="K39" s="18"/>
      <c r="L39" s="26">
        <f t="shared" si="2"/>
        <v>0</v>
      </c>
      <c r="M39" s="27">
        <f t="shared" si="3"/>
        <v>0</v>
      </c>
      <c r="N39" s="20"/>
    </row>
    <row r="40" spans="2:14">
      <c r="B40" s="30">
        <f t="shared" si="4"/>
        <v>44101</v>
      </c>
      <c r="C40" s="31" t="s">
        <v>40</v>
      </c>
      <c r="D40" s="18"/>
      <c r="E40" s="18"/>
      <c r="F40" s="26">
        <f t="shared" si="0"/>
        <v>0</v>
      </c>
      <c r="G40" s="18"/>
      <c r="H40" s="18"/>
      <c r="I40" s="26">
        <f t="shared" si="1"/>
        <v>0</v>
      </c>
      <c r="J40" s="18"/>
      <c r="K40" s="18"/>
      <c r="L40" s="26">
        <f t="shared" si="2"/>
        <v>0</v>
      </c>
      <c r="M40" s="27">
        <f t="shared" si="3"/>
        <v>0</v>
      </c>
      <c r="N40" s="20"/>
    </row>
    <row r="41" spans="2:14">
      <c r="B41" s="30">
        <f t="shared" si="4"/>
        <v>44102</v>
      </c>
      <c r="C41" s="31" t="s">
        <v>41</v>
      </c>
      <c r="D41" s="18"/>
      <c r="E41" s="18"/>
      <c r="F41" s="26">
        <f t="shared" si="0"/>
        <v>0</v>
      </c>
      <c r="G41" s="19"/>
      <c r="H41" s="18"/>
      <c r="I41" s="26">
        <f t="shared" si="1"/>
        <v>0</v>
      </c>
      <c r="J41" s="19"/>
      <c r="K41" s="18"/>
      <c r="L41" s="26">
        <f t="shared" si="2"/>
        <v>0</v>
      </c>
      <c r="M41" s="27">
        <f t="shared" si="3"/>
        <v>0</v>
      </c>
      <c r="N41" s="20"/>
    </row>
    <row r="42" spans="2:14">
      <c r="B42" s="30">
        <f t="shared" si="4"/>
        <v>44103</v>
      </c>
      <c r="C42" s="31" t="s">
        <v>42</v>
      </c>
      <c r="D42" s="18"/>
      <c r="E42" s="18"/>
      <c r="F42" s="26">
        <f t="shared" si="0"/>
        <v>0</v>
      </c>
      <c r="G42" s="19"/>
      <c r="H42" s="18"/>
      <c r="I42" s="26">
        <f t="shared" si="1"/>
        <v>0</v>
      </c>
      <c r="J42" s="19"/>
      <c r="K42" s="18"/>
      <c r="L42" s="26">
        <f t="shared" si="2"/>
        <v>0</v>
      </c>
      <c r="M42" s="27">
        <f t="shared" si="3"/>
        <v>0</v>
      </c>
      <c r="N42" s="20"/>
    </row>
    <row r="43" spans="2:14">
      <c r="B43" s="30">
        <f t="shared" si="4"/>
        <v>44104</v>
      </c>
      <c r="C43" s="31" t="s">
        <v>43</v>
      </c>
      <c r="D43" s="18"/>
      <c r="E43" s="18"/>
      <c r="F43" s="26">
        <f t="shared" si="0"/>
        <v>0</v>
      </c>
      <c r="G43" s="18"/>
      <c r="H43" s="18"/>
      <c r="I43" s="26">
        <f t="shared" si="1"/>
        <v>0</v>
      </c>
      <c r="J43" s="18"/>
      <c r="K43" s="18"/>
      <c r="L43" s="26">
        <f t="shared" si="2"/>
        <v>0</v>
      </c>
      <c r="M43" s="27">
        <f t="shared" si="3"/>
        <v>0</v>
      </c>
      <c r="N43" s="20"/>
    </row>
    <row r="44" spans="2:14">
      <c r="B44" s="30"/>
      <c r="C44" s="31"/>
      <c r="D44" s="18"/>
      <c r="E44" s="18"/>
      <c r="F44" s="26">
        <f>E44-D44</f>
        <v>0</v>
      </c>
      <c r="G44" s="18"/>
      <c r="H44" s="18"/>
      <c r="I44" s="26">
        <f t="shared" si="1"/>
        <v>0</v>
      </c>
      <c r="J44" s="18"/>
      <c r="K44" s="18"/>
      <c r="L44" s="26">
        <f t="shared" ref="L44" si="5">K44-J44</f>
        <v>0</v>
      </c>
      <c r="M44" s="27">
        <f t="shared" ref="M44" si="6">F44+I44+L44</f>
        <v>0</v>
      </c>
      <c r="N44" s="20"/>
    </row>
    <row r="45" spans="2:14">
      <c r="B45" s="88" t="s">
        <v>14</v>
      </c>
      <c r="C45" s="89"/>
      <c r="D45" s="87"/>
      <c r="E45" s="87"/>
      <c r="F45" s="26">
        <f>SUM(F14:F44)</f>
        <v>0</v>
      </c>
      <c r="G45" s="87"/>
      <c r="H45" s="87"/>
      <c r="I45" s="26">
        <f>SUM(I14:I44)</f>
        <v>0</v>
      </c>
      <c r="J45" s="87"/>
      <c r="K45" s="87"/>
      <c r="L45" s="26">
        <f>SUM(L14:L44)</f>
        <v>0</v>
      </c>
      <c r="M45" s="28"/>
      <c r="N45" s="11"/>
    </row>
    <row r="46" spans="2:14">
      <c r="D46" s="21"/>
      <c r="E46" s="21"/>
      <c r="F46" s="21"/>
      <c r="G46" s="21"/>
      <c r="H46" s="21"/>
      <c r="I46" s="21"/>
      <c r="J46" s="21"/>
      <c r="K46" s="21"/>
      <c r="L46" s="21"/>
      <c r="M46" s="29">
        <f>SUM(F45,I45,L45)</f>
        <v>0</v>
      </c>
      <c r="N46" s="12"/>
    </row>
    <row r="47" spans="2:14">
      <c r="D47" s="22"/>
    </row>
    <row r="50" spans="4:5">
      <c r="D50" s="22"/>
      <c r="E50" s="23"/>
    </row>
    <row r="51" spans="4:5">
      <c r="D51" s="22"/>
      <c r="E51" s="23"/>
    </row>
    <row r="52" spans="4:5">
      <c r="D52" s="22"/>
      <c r="E52" s="23"/>
    </row>
    <row r="53" spans="4:5">
      <c r="D53" s="22"/>
      <c r="E53" s="23"/>
    </row>
    <row r="54" spans="4:5">
      <c r="E54" s="22"/>
    </row>
  </sheetData>
  <mergeCells count="17">
    <mergeCell ref="D45:E45"/>
    <mergeCell ref="G45:H45"/>
    <mergeCell ref="J45:K45"/>
    <mergeCell ref="B45:C45"/>
    <mergeCell ref="C5:D5"/>
    <mergeCell ref="B7:C7"/>
    <mergeCell ref="B8:I8"/>
    <mergeCell ref="B12:B13"/>
    <mergeCell ref="C12:C13"/>
    <mergeCell ref="B3:N3"/>
    <mergeCell ref="B1:B2"/>
    <mergeCell ref="D7:N7"/>
    <mergeCell ref="B10:N10"/>
    <mergeCell ref="D12:F12"/>
    <mergeCell ref="G12:I12"/>
    <mergeCell ref="J12:L12"/>
    <mergeCell ref="N12:N13"/>
  </mergeCells>
  <phoneticPr fontId="3" type="noConversion"/>
  <conditionalFormatting sqref="C14:C44">
    <cfRule type="cellIs" dxfId="1" priority="1" operator="equal">
      <formula>7</formula>
    </cfRule>
    <cfRule type="cellIs" dxfId="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HORAS NORMAIS</vt:lpstr>
      <vt:lpstr>HORAS EXTRAS</vt:lpstr>
      <vt:lpstr>'HORAS NORMAIS'!Area_de_impressao</vt:lpstr>
      <vt:lpstr>MESES</vt:lpstr>
    </vt:vector>
  </TitlesOfParts>
  <Company>Bradesco Seguros e Previdencia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m56552</dc:creator>
  <cp:lastModifiedBy>Microsoft Office User</cp:lastModifiedBy>
  <cp:lastPrinted>2019-08-30T20:36:13Z</cp:lastPrinted>
  <dcterms:created xsi:type="dcterms:W3CDTF">2013-12-20T16:15:08Z</dcterms:created>
  <dcterms:modified xsi:type="dcterms:W3CDTF">2020-09-01T19:25:30Z</dcterms:modified>
</cp:coreProperties>
</file>