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uiz\Desktop\"/>
    </mc:Choice>
  </mc:AlternateContent>
  <bookViews>
    <workbookView xWindow="0" yWindow="720" windowWidth="25200" windowHeight="122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F20" i="1" l="1"/>
  <c r="BP19" i="1"/>
  <c r="BP22" i="1"/>
  <c r="BP21" i="1"/>
  <c r="BP20" i="1"/>
  <c r="AR20" i="1"/>
  <c r="AR21" i="1"/>
  <c r="AR22" i="1"/>
  <c r="AR19" i="1"/>
  <c r="O22" i="1"/>
  <c r="O21" i="1"/>
  <c r="O20" i="1"/>
  <c r="O19" i="1"/>
  <c r="N23" i="1"/>
  <c r="AT20" i="1"/>
  <c r="AT21" i="1"/>
  <c r="AT22" i="1"/>
  <c r="AT19" i="1"/>
  <c r="F23" i="1"/>
  <c r="G23" i="1"/>
  <c r="H23" i="1"/>
  <c r="I23" i="1"/>
  <c r="J23" i="1"/>
  <c r="K23" i="1"/>
  <c r="L23" i="1"/>
  <c r="M23" i="1"/>
  <c r="E23" i="1"/>
  <c r="D23" i="1"/>
  <c r="AP20" i="1"/>
  <c r="AP21" i="1"/>
  <c r="AP22" i="1"/>
  <c r="AN20" i="1"/>
  <c r="AN21" i="1"/>
  <c r="AN22" i="1"/>
  <c r="AL20" i="1"/>
  <c r="AL21" i="1"/>
  <c r="AL22" i="1"/>
  <c r="AH20" i="1"/>
  <c r="AH21" i="1"/>
  <c r="AH22" i="1"/>
  <c r="AJ20" i="1"/>
  <c r="AJ21" i="1"/>
  <c r="AJ22" i="1"/>
  <c r="AJ19" i="1"/>
  <c r="AL19" i="1"/>
  <c r="AH19" i="1"/>
  <c r="AP19" i="1"/>
  <c r="AN19" i="1"/>
  <c r="AF20" i="1"/>
  <c r="AF21" i="1"/>
  <c r="AF22" i="1"/>
  <c r="AF19" i="1"/>
  <c r="AD20" i="1"/>
  <c r="AD21" i="1"/>
  <c r="AD22" i="1"/>
  <c r="AD19" i="1"/>
  <c r="AB20" i="1"/>
  <c r="AB21" i="1"/>
  <c r="AB22" i="1"/>
  <c r="AB19" i="1"/>
  <c r="Z20" i="1"/>
  <c r="Z21" i="1"/>
  <c r="Z22" i="1"/>
  <c r="Z19" i="1"/>
  <c r="X22" i="1"/>
  <c r="X21" i="1"/>
  <c r="X20" i="1"/>
  <c r="X19" i="1"/>
  <c r="BJ22" i="1" l="1"/>
  <c r="BF19" i="1"/>
  <c r="AV21" i="1"/>
  <c r="AX20" i="1"/>
  <c r="BJ21" i="1"/>
  <c r="AV20" i="1"/>
  <c r="AZ22" i="1"/>
  <c r="BD22" i="1"/>
  <c r="BH22" i="1"/>
  <c r="BJ20" i="1"/>
  <c r="AZ21" i="1"/>
  <c r="BH21" i="1"/>
  <c r="BB20" i="1"/>
  <c r="BD21" i="1"/>
  <c r="AV19" i="1"/>
  <c r="AZ19" i="1"/>
  <c r="AX19" i="1"/>
  <c r="BB19" i="1"/>
  <c r="BD19" i="1"/>
  <c r="BL21" i="1"/>
  <c r="BN20" i="1"/>
  <c r="BH19" i="1"/>
  <c r="BL20" i="1"/>
  <c r="BL22" i="1"/>
  <c r="BB21" i="1"/>
  <c r="AV22" i="1"/>
  <c r="AZ20" i="1"/>
  <c r="BH20" i="1"/>
  <c r="BL19" i="1"/>
  <c r="BF22" i="1"/>
  <c r="AX22" i="1"/>
  <c r="BN19" i="1"/>
  <c r="BF21" i="1"/>
  <c r="BN22" i="1"/>
  <c r="BD20" i="1"/>
  <c r="AX21" i="1"/>
  <c r="BN21" i="1"/>
  <c r="BJ19" i="1"/>
  <c r="BB22" i="1"/>
</calcChain>
</file>

<file path=xl/sharedStrings.xml><?xml version="1.0" encoding="utf-8"?>
<sst xmlns="http://schemas.openxmlformats.org/spreadsheetml/2006/main" count="58" uniqueCount="58">
  <si>
    <t>M1</t>
  </si>
  <si>
    <t>M2</t>
  </si>
  <si>
    <t>M3</t>
  </si>
  <si>
    <t>Termo</t>
  </si>
  <si>
    <t>TFi1</t>
  </si>
  <si>
    <t>TFi2</t>
  </si>
  <si>
    <t>TFi3</t>
  </si>
  <si>
    <t>Total de documentos da coleção (N)</t>
  </si>
  <si>
    <t>IDFi</t>
  </si>
  <si>
    <t>Argumento de Pesquisa</t>
  </si>
  <si>
    <t>sistemas distribuidos e bancos de dados</t>
  </si>
  <si>
    <t>Avaliando termo</t>
  </si>
  <si>
    <t>SISTEMAS - DISTRIBUIDOS - BANCOS - DADOS</t>
  </si>
  <si>
    <t>M4</t>
  </si>
  <si>
    <t>M5</t>
  </si>
  <si>
    <t>M6</t>
  </si>
  <si>
    <t>M7</t>
  </si>
  <si>
    <t>M8</t>
  </si>
  <si>
    <t>M9</t>
  </si>
  <si>
    <t>M10</t>
  </si>
  <si>
    <t>SISTEMAS</t>
  </si>
  <si>
    <t>DISTRIBUIDOS</t>
  </si>
  <si>
    <t>BANCOS</t>
  </si>
  <si>
    <t>DADOS</t>
  </si>
  <si>
    <t>1 - Inflacao e um aumento generalizado de precos e resulta em perda do poder de compra.</t>
  </si>
  <si>
    <t>3 - O Universo em expansao: a Teoria Inflacionaria da origem do Universo</t>
  </si>
  <si>
    <t>4 - A Origem do Universo, conhecida como teoria do BIG BANG surgiu das observacoes de Hubble</t>
  </si>
  <si>
    <t>5 - A origem da vida e a teoria da evolucao de Darwin.</t>
  </si>
  <si>
    <t>6 - Sistemas Tradicionais de Arquivos foram substituidos pelos Sistemas de Bancos de Dados!</t>
  </si>
  <si>
    <t>7 - Sistemas Distribuidos sao uma alternativa aos Sistemas Centralizados.</t>
  </si>
  <si>
    <t>8 - Sistemas Operacionais, Bancos de Dados e Redes de Computadores.</t>
  </si>
  <si>
    <t>9 - Sistemas de Inteligencia Artificial Distribuida...</t>
  </si>
  <si>
    <t>10 - Ultraman, Ultraseven e Speed Racer sao personagens da ficcao japonesa.</t>
  </si>
  <si>
    <t>2 - A inflacao cronica provoca sempre uma perda do poder de compra (ou poder aquisitivo) da populacao.</t>
  </si>
  <si>
    <t>TFi4</t>
  </si>
  <si>
    <t>TFi5</t>
  </si>
  <si>
    <t>TFi6</t>
  </si>
  <si>
    <t>TFi7</t>
  </si>
  <si>
    <t>TFi8</t>
  </si>
  <si>
    <t>TFi9</t>
  </si>
  <si>
    <t>TFi10</t>
  </si>
  <si>
    <t>Frequência de documento do termo(ni)</t>
  </si>
  <si>
    <t>Frequência total do termo na coleção (Fi)</t>
  </si>
  <si>
    <t>Tamanho do Doc.</t>
  </si>
  <si>
    <t>wi1</t>
  </si>
  <si>
    <t>wi2</t>
  </si>
  <si>
    <t>wi3</t>
  </si>
  <si>
    <t>wi4</t>
  </si>
  <si>
    <t>wi5</t>
  </si>
  <si>
    <t>wi6</t>
  </si>
  <si>
    <t>wi7</t>
  </si>
  <si>
    <t>wi8</t>
  </si>
  <si>
    <t>wi9</t>
  </si>
  <si>
    <t>wi10</t>
  </si>
  <si>
    <t>wi11</t>
  </si>
  <si>
    <t>Foi somado mais um documento que corresponde ao próprio argumento da pesquisa - para efeito de comparação com os demais documentos</t>
  </si>
  <si>
    <t>M11</t>
  </si>
  <si>
    <t>TFi11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</si>
</sst>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1"/>
      </left>
      <right/>
      <top/>
      <bottom/>
      <diagonal/>
    </border>
    <border>
      <left/>
      <right style="thin">
        <color theme="0"/>
      </right>
      <top/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4" xfId="0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0" xfId="0" applyBorder="1"/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1" fillId="5" borderId="8" xfId="0" applyFont="1" applyFill="1" applyBorder="1" applyAlignment="1">
      <alignment horizontal="center"/>
    </xf>
    <xf numFmtId="0" fontId="1" fillId="5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1" fillId="6" borderId="16" xfId="0" applyFont="1" applyFill="1" applyBorder="1" applyAlignment="1">
      <alignment horizontal="center" vertical="center" wrapText="1"/>
    </xf>
    <xf numFmtId="0" fontId="1" fillId="6" borderId="0" xfId="0" applyFont="1" applyFill="1" applyBorder="1" applyAlignment="1">
      <alignment horizontal="center" vertical="center" wrapText="1"/>
    </xf>
    <xf numFmtId="0" fontId="0" fillId="8" borderId="6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0" borderId="6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Q27"/>
  <sheetViews>
    <sheetView tabSelected="1" topLeftCell="A10" workbookViewId="0">
      <selection activeCell="BG33" sqref="A23:BG33"/>
    </sheetView>
  </sheetViews>
  <sheetFormatPr defaultRowHeight="15" x14ac:dyDescent="0.25"/>
  <sheetData>
    <row r="2" spans="2:17" x14ac:dyDescent="0.25">
      <c r="B2" t="s">
        <v>24</v>
      </c>
    </row>
    <row r="3" spans="2:17" x14ac:dyDescent="0.25">
      <c r="B3" t="s">
        <v>33</v>
      </c>
    </row>
    <row r="4" spans="2:17" x14ac:dyDescent="0.25">
      <c r="B4" t="s">
        <v>25</v>
      </c>
    </row>
    <row r="5" spans="2:17" x14ac:dyDescent="0.25">
      <c r="B5" t="s">
        <v>26</v>
      </c>
    </row>
    <row r="6" spans="2:17" x14ac:dyDescent="0.25">
      <c r="B6" t="s">
        <v>27</v>
      </c>
    </row>
    <row r="7" spans="2:17" x14ac:dyDescent="0.25">
      <c r="B7" t="s">
        <v>28</v>
      </c>
    </row>
    <row r="8" spans="2:17" x14ac:dyDescent="0.25">
      <c r="B8" t="s">
        <v>29</v>
      </c>
    </row>
    <row r="9" spans="2:17" x14ac:dyDescent="0.25">
      <c r="B9" t="s">
        <v>30</v>
      </c>
    </row>
    <row r="10" spans="2:17" x14ac:dyDescent="0.25">
      <c r="B10" t="s">
        <v>31</v>
      </c>
    </row>
    <row r="11" spans="2:17" x14ac:dyDescent="0.25">
      <c r="B11" t="s">
        <v>32</v>
      </c>
    </row>
    <row r="13" spans="2:17" x14ac:dyDescent="0.25">
      <c r="P13" s="15"/>
    </row>
    <row r="14" spans="2:17" x14ac:dyDescent="0.25">
      <c r="B14" s="3" t="s">
        <v>9</v>
      </c>
      <c r="C14" s="3"/>
      <c r="D14" s="3"/>
      <c r="E14" s="12" t="s">
        <v>10</v>
      </c>
      <c r="F14" s="13"/>
      <c r="G14" s="13"/>
      <c r="H14" s="13"/>
      <c r="I14" s="14"/>
      <c r="K14" s="3" t="s">
        <v>11</v>
      </c>
      <c r="L14" s="16"/>
      <c r="M14" s="12" t="s">
        <v>12</v>
      </c>
      <c r="N14" s="13"/>
      <c r="O14" s="13"/>
      <c r="P14" s="13"/>
      <c r="Q14" s="14"/>
    </row>
    <row r="16" spans="2:17" x14ac:dyDescent="0.25">
      <c r="B16" s="3" t="s">
        <v>7</v>
      </c>
      <c r="C16" s="3"/>
      <c r="D16" s="3"/>
      <c r="E16" s="4"/>
      <c r="F16" s="5">
        <v>10</v>
      </c>
      <c r="G16" s="5"/>
    </row>
    <row r="18" spans="2:69" x14ac:dyDescent="0.25">
      <c r="B18" s="6" t="s">
        <v>3</v>
      </c>
      <c r="C18" s="7"/>
      <c r="D18" s="2" t="s">
        <v>0</v>
      </c>
      <c r="E18" s="2" t="s">
        <v>1</v>
      </c>
      <c r="F18" s="2" t="s">
        <v>2</v>
      </c>
      <c r="G18" s="2" t="s">
        <v>13</v>
      </c>
      <c r="H18" s="2" t="s">
        <v>14</v>
      </c>
      <c r="I18" s="2" t="s">
        <v>15</v>
      </c>
      <c r="J18" s="2" t="s">
        <v>16</v>
      </c>
      <c r="K18" s="2" t="s">
        <v>17</v>
      </c>
      <c r="L18" s="2" t="s">
        <v>18</v>
      </c>
      <c r="M18" s="2" t="s">
        <v>19</v>
      </c>
      <c r="N18" s="2" t="s">
        <v>56</v>
      </c>
      <c r="O18" s="9" t="s">
        <v>42</v>
      </c>
      <c r="P18" s="10"/>
      <c r="Q18" s="10"/>
      <c r="R18" s="10"/>
      <c r="S18" s="10"/>
      <c r="T18" s="3" t="s">
        <v>41</v>
      </c>
      <c r="U18" s="3"/>
      <c r="V18" s="3"/>
      <c r="W18" s="3"/>
      <c r="X18" s="8" t="s">
        <v>4</v>
      </c>
      <c r="Y18" s="8"/>
      <c r="Z18" s="8" t="s">
        <v>5</v>
      </c>
      <c r="AA18" s="8"/>
      <c r="AB18" s="8" t="s">
        <v>6</v>
      </c>
      <c r="AC18" s="8"/>
      <c r="AD18" s="8" t="s">
        <v>34</v>
      </c>
      <c r="AE18" s="8"/>
      <c r="AF18" s="8" t="s">
        <v>35</v>
      </c>
      <c r="AG18" s="8"/>
      <c r="AH18" s="8" t="s">
        <v>36</v>
      </c>
      <c r="AI18" s="8"/>
      <c r="AJ18" s="8" t="s">
        <v>37</v>
      </c>
      <c r="AK18" s="8"/>
      <c r="AL18" s="8" t="s">
        <v>38</v>
      </c>
      <c r="AM18" s="8"/>
      <c r="AN18" s="8" t="s">
        <v>39</v>
      </c>
      <c r="AO18" s="8"/>
      <c r="AP18" s="8" t="s">
        <v>40</v>
      </c>
      <c r="AQ18" s="8"/>
      <c r="AR18" s="8" t="s">
        <v>57</v>
      </c>
      <c r="AS18" s="8"/>
      <c r="AT18" s="19" t="s">
        <v>8</v>
      </c>
      <c r="AU18" s="20"/>
      <c r="AV18" s="21" t="s">
        <v>44</v>
      </c>
      <c r="AW18" s="21"/>
      <c r="AX18" s="21" t="s">
        <v>45</v>
      </c>
      <c r="AY18" s="21"/>
      <c r="AZ18" s="21" t="s">
        <v>46</v>
      </c>
      <c r="BA18" s="21"/>
      <c r="BB18" s="21" t="s">
        <v>47</v>
      </c>
      <c r="BC18" s="21"/>
      <c r="BD18" s="21" t="s">
        <v>48</v>
      </c>
      <c r="BE18" s="21"/>
      <c r="BF18" s="21" t="s">
        <v>49</v>
      </c>
      <c r="BG18" s="21"/>
      <c r="BH18" s="21" t="s">
        <v>50</v>
      </c>
      <c r="BI18" s="21"/>
      <c r="BJ18" s="21" t="s">
        <v>51</v>
      </c>
      <c r="BK18" s="21"/>
      <c r="BL18" s="21" t="s">
        <v>52</v>
      </c>
      <c r="BM18" s="21"/>
      <c r="BN18" s="21" t="s">
        <v>53</v>
      </c>
      <c r="BO18" s="21"/>
      <c r="BP18" s="21" t="s">
        <v>54</v>
      </c>
      <c r="BQ18" s="21"/>
    </row>
    <row r="19" spans="2:69" x14ac:dyDescent="0.25">
      <c r="B19" s="11" t="s">
        <v>20</v>
      </c>
      <c r="C19" s="11"/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25">
        <v>2</v>
      </c>
      <c r="J19" s="25">
        <v>2</v>
      </c>
      <c r="K19" s="25">
        <v>1</v>
      </c>
      <c r="L19" s="25">
        <v>1</v>
      </c>
      <c r="M19" s="1">
        <v>0</v>
      </c>
      <c r="N19" s="25">
        <v>1</v>
      </c>
      <c r="O19" s="23">
        <f>SUM(D19:N19)</f>
        <v>7</v>
      </c>
      <c r="P19" s="23"/>
      <c r="Q19" s="23"/>
      <c r="R19" s="23"/>
      <c r="S19" s="23"/>
      <c r="T19" s="23">
        <v>5</v>
      </c>
      <c r="U19" s="23"/>
      <c r="V19" s="23"/>
      <c r="W19" s="24"/>
      <c r="X19" s="30" t="e">
        <f>1+LOG($D19,2)</f>
        <v>#NUM!</v>
      </c>
      <c r="Y19" s="30"/>
      <c r="Z19" s="5" t="e">
        <f>1+LOG($E19,2)</f>
        <v>#NUM!</v>
      </c>
      <c r="AA19" s="5"/>
      <c r="AB19" s="5" t="e">
        <f>1+LOG($F19,2)</f>
        <v>#NUM!</v>
      </c>
      <c r="AC19" s="5"/>
      <c r="AD19" s="5" t="e">
        <f>1+LOG($G19,2)</f>
        <v>#NUM!</v>
      </c>
      <c r="AE19" s="5"/>
      <c r="AF19" s="5" t="e">
        <f>1+LOG($H19,2)</f>
        <v>#NUM!</v>
      </c>
      <c r="AG19" s="5"/>
      <c r="AH19" s="5">
        <f>1+LOG($I19,2)</f>
        <v>2</v>
      </c>
      <c r="AI19" s="5"/>
      <c r="AJ19" s="5">
        <f>1+LOG($J19,2)</f>
        <v>2</v>
      </c>
      <c r="AK19" s="5"/>
      <c r="AL19" s="5">
        <f>1+LOG($K19,2)</f>
        <v>1</v>
      </c>
      <c r="AM19" s="5"/>
      <c r="AN19" s="5">
        <f>1+LOG($L19,2)</f>
        <v>1</v>
      </c>
      <c r="AO19" s="5"/>
      <c r="AP19" s="5" t="e">
        <f>1+LOG($M19,2)</f>
        <v>#NUM!</v>
      </c>
      <c r="AQ19" s="5"/>
      <c r="AR19" s="28">
        <f>1+LOG($N19,2)</f>
        <v>1</v>
      </c>
      <c r="AS19" s="28"/>
      <c r="AT19" s="23">
        <f>LOG($F$16+1,2)/$T19</f>
        <v>0.69188632372745951</v>
      </c>
      <c r="AU19" s="24"/>
      <c r="AV19" s="22" t="e">
        <f>X19*$AT19</f>
        <v>#NUM!</v>
      </c>
      <c r="AW19" s="22"/>
      <c r="AX19" s="22" t="e">
        <f>Z19*$AT19</f>
        <v>#NUM!</v>
      </c>
      <c r="AY19" s="22"/>
      <c r="AZ19" s="22" t="e">
        <f>AB19*$AT19</f>
        <v>#NUM!</v>
      </c>
      <c r="BA19" s="22"/>
      <c r="BB19" s="22" t="e">
        <f>AD19*$AT19</f>
        <v>#NUM!</v>
      </c>
      <c r="BC19" s="22"/>
      <c r="BD19" s="22" t="e">
        <f>AF19*$AT19</f>
        <v>#NUM!</v>
      </c>
      <c r="BE19" s="22"/>
      <c r="BF19" s="22">
        <f>AH19*$AT19</f>
        <v>1.383772647454919</v>
      </c>
      <c r="BG19" s="22"/>
      <c r="BH19" s="22">
        <f>AJ19*$AT19</f>
        <v>1.383772647454919</v>
      </c>
      <c r="BI19" s="22"/>
      <c r="BJ19" s="22">
        <f>AL19*$AT19</f>
        <v>0.69188632372745951</v>
      </c>
      <c r="BK19" s="22"/>
      <c r="BL19" s="22">
        <f>AN19*$AT19</f>
        <v>0.69188632372745951</v>
      </c>
      <c r="BM19" s="22"/>
      <c r="BN19" s="22" t="e">
        <f>AP19*$AT19</f>
        <v>#NUM!</v>
      </c>
      <c r="BO19" s="22"/>
      <c r="BP19" s="29">
        <f>AR19*$AT19</f>
        <v>0.69188632372745951</v>
      </c>
      <c r="BQ19" s="29"/>
    </row>
    <row r="20" spans="2:69" x14ac:dyDescent="0.25">
      <c r="B20" s="11" t="s">
        <v>21</v>
      </c>
      <c r="C20" s="11"/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25">
        <v>1</v>
      </c>
      <c r="K20" s="1">
        <v>0</v>
      </c>
      <c r="L20" s="1">
        <v>0</v>
      </c>
      <c r="M20" s="1">
        <v>0</v>
      </c>
      <c r="N20" s="25">
        <v>1</v>
      </c>
      <c r="O20" s="23">
        <f>SUM(D20:N20)</f>
        <v>2</v>
      </c>
      <c r="P20" s="23"/>
      <c r="Q20" s="23"/>
      <c r="R20" s="23"/>
      <c r="S20" s="23"/>
      <c r="T20" s="23">
        <v>2</v>
      </c>
      <c r="U20" s="23"/>
      <c r="V20" s="23"/>
      <c r="W20" s="24"/>
      <c r="X20" s="5" t="e">
        <f>1+LOG($D20,2)</f>
        <v>#NUM!</v>
      </c>
      <c r="Y20" s="5"/>
      <c r="Z20" s="5" t="e">
        <f>1+LOG($E20,2)</f>
        <v>#NUM!</v>
      </c>
      <c r="AA20" s="5"/>
      <c r="AB20" s="5" t="e">
        <f>1+LOG($F20,2)</f>
        <v>#NUM!</v>
      </c>
      <c r="AC20" s="5"/>
      <c r="AD20" s="5" t="e">
        <f>1+LOG($G20,2)</f>
        <v>#NUM!</v>
      </c>
      <c r="AE20" s="5"/>
      <c r="AF20" s="5" t="e">
        <f>1+LOG($H20,2)</f>
        <v>#NUM!</v>
      </c>
      <c r="AG20" s="5"/>
      <c r="AH20" s="5" t="e">
        <f>1+LOG($I20,2)</f>
        <v>#NUM!</v>
      </c>
      <c r="AI20" s="5"/>
      <c r="AJ20" s="5">
        <f>1+LOG($J20,2)</f>
        <v>1</v>
      </c>
      <c r="AK20" s="5"/>
      <c r="AL20" s="5" t="e">
        <f>1+LOG($K20,2)</f>
        <v>#NUM!</v>
      </c>
      <c r="AM20" s="5"/>
      <c r="AN20" s="5" t="e">
        <f>1+LOG($L20,2)</f>
        <v>#NUM!</v>
      </c>
      <c r="AO20" s="5"/>
      <c r="AP20" s="5" t="e">
        <f>1+LOG($M20,2)</f>
        <v>#NUM!</v>
      </c>
      <c r="AQ20" s="5"/>
      <c r="AR20" s="28">
        <f t="shared" ref="AR20:AR22" si="0">1+LOG($N20,2)</f>
        <v>1</v>
      </c>
      <c r="AS20" s="28"/>
      <c r="AT20" s="23">
        <f>LOG($F$16+1,2)/$T20</f>
        <v>1.7297158093186489</v>
      </c>
      <c r="AU20" s="24"/>
      <c r="AV20" s="22" t="e">
        <f>X20*$AT20</f>
        <v>#NUM!</v>
      </c>
      <c r="AW20" s="22"/>
      <c r="AX20" s="22" t="e">
        <f>Z20*$AT20</f>
        <v>#NUM!</v>
      </c>
      <c r="AY20" s="22"/>
      <c r="AZ20" s="22" t="e">
        <f>AB20*$AT20</f>
        <v>#NUM!</v>
      </c>
      <c r="BA20" s="22"/>
      <c r="BB20" s="22" t="e">
        <f>AD20*$AT20</f>
        <v>#NUM!</v>
      </c>
      <c r="BC20" s="22"/>
      <c r="BD20" s="22" t="e">
        <f>AF20*$AT20</f>
        <v>#NUM!</v>
      </c>
      <c r="BE20" s="22"/>
      <c r="BF20" s="22" t="e">
        <f>AH20*$AT20</f>
        <v>#NUM!</v>
      </c>
      <c r="BG20" s="22"/>
      <c r="BH20" s="22">
        <f>AJ20*$AT20</f>
        <v>1.7297158093186489</v>
      </c>
      <c r="BI20" s="22"/>
      <c r="BJ20" s="22" t="e">
        <f>AL20*$AT20</f>
        <v>#NUM!</v>
      </c>
      <c r="BK20" s="22"/>
      <c r="BL20" s="22" t="e">
        <f>AN20*$AT20</f>
        <v>#NUM!</v>
      </c>
      <c r="BM20" s="22"/>
      <c r="BN20" s="22" t="e">
        <f>AP20*$AT20</f>
        <v>#NUM!</v>
      </c>
      <c r="BO20" s="22"/>
      <c r="BP20" s="29">
        <f>AR20*$AT20</f>
        <v>1.7297158093186489</v>
      </c>
      <c r="BQ20" s="29"/>
    </row>
    <row r="21" spans="2:69" x14ac:dyDescent="0.25">
      <c r="B21" s="11" t="s">
        <v>22</v>
      </c>
      <c r="C21" s="11"/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25">
        <v>1</v>
      </c>
      <c r="J21" s="1">
        <v>0</v>
      </c>
      <c r="K21" s="25">
        <v>1</v>
      </c>
      <c r="L21" s="1">
        <v>0</v>
      </c>
      <c r="M21" s="1">
        <v>0</v>
      </c>
      <c r="N21" s="25">
        <v>1</v>
      </c>
      <c r="O21" s="23">
        <f>SUM(D21:N21)</f>
        <v>3</v>
      </c>
      <c r="P21" s="23"/>
      <c r="Q21" s="23"/>
      <c r="R21" s="23"/>
      <c r="S21" s="23"/>
      <c r="T21" s="23">
        <v>3</v>
      </c>
      <c r="U21" s="23"/>
      <c r="V21" s="23"/>
      <c r="W21" s="24"/>
      <c r="X21" s="5" t="e">
        <f>1+LOG($D21,2)</f>
        <v>#NUM!</v>
      </c>
      <c r="Y21" s="5"/>
      <c r="Z21" s="5" t="e">
        <f>1+LOG($E21,2)</f>
        <v>#NUM!</v>
      </c>
      <c r="AA21" s="5"/>
      <c r="AB21" s="5" t="e">
        <f>1+LOG($F21,2)</f>
        <v>#NUM!</v>
      </c>
      <c r="AC21" s="5"/>
      <c r="AD21" s="5" t="e">
        <f>1+LOG($G21,2)</f>
        <v>#NUM!</v>
      </c>
      <c r="AE21" s="5"/>
      <c r="AF21" s="5" t="e">
        <f>1+LOG($H21,2)</f>
        <v>#NUM!</v>
      </c>
      <c r="AG21" s="5"/>
      <c r="AH21" s="5">
        <f>1+LOG($I21,2)</f>
        <v>1</v>
      </c>
      <c r="AI21" s="5"/>
      <c r="AJ21" s="5" t="e">
        <f>1+LOG($J21,2)</f>
        <v>#NUM!</v>
      </c>
      <c r="AK21" s="5"/>
      <c r="AL21" s="5">
        <f>1+LOG($K21,2)</f>
        <v>1</v>
      </c>
      <c r="AM21" s="5"/>
      <c r="AN21" s="5" t="e">
        <f>1+LOG($L21,2)</f>
        <v>#NUM!</v>
      </c>
      <c r="AO21" s="5"/>
      <c r="AP21" s="5" t="e">
        <f>1+LOG($M21,2)</f>
        <v>#NUM!</v>
      </c>
      <c r="AQ21" s="5"/>
      <c r="AR21" s="28">
        <f t="shared" si="0"/>
        <v>1</v>
      </c>
      <c r="AS21" s="28"/>
      <c r="AT21" s="23">
        <f>LOG($F$16+1,2)/$T21</f>
        <v>1.1531438728790993</v>
      </c>
      <c r="AU21" s="24"/>
      <c r="AV21" s="22" t="e">
        <f>X21*$AT21</f>
        <v>#NUM!</v>
      </c>
      <c r="AW21" s="22"/>
      <c r="AX21" s="22" t="e">
        <f>Z21*$AT21</f>
        <v>#NUM!</v>
      </c>
      <c r="AY21" s="22"/>
      <c r="AZ21" s="22" t="e">
        <f>AB21*$AT21</f>
        <v>#NUM!</v>
      </c>
      <c r="BA21" s="22"/>
      <c r="BB21" s="22" t="e">
        <f>AD21*$AT21</f>
        <v>#NUM!</v>
      </c>
      <c r="BC21" s="22"/>
      <c r="BD21" s="22" t="e">
        <f>AF21*$AT21</f>
        <v>#NUM!</v>
      </c>
      <c r="BE21" s="22"/>
      <c r="BF21" s="22">
        <f>AH21*$AT21</f>
        <v>1.1531438728790993</v>
      </c>
      <c r="BG21" s="22"/>
      <c r="BH21" s="22" t="e">
        <f>AJ21*$AT21</f>
        <v>#NUM!</v>
      </c>
      <c r="BI21" s="22"/>
      <c r="BJ21" s="22">
        <f>AL21*$AT21</f>
        <v>1.1531438728790993</v>
      </c>
      <c r="BK21" s="22"/>
      <c r="BL21" s="22" t="e">
        <f>AN21*$AT21</f>
        <v>#NUM!</v>
      </c>
      <c r="BM21" s="22"/>
      <c r="BN21" s="22" t="e">
        <f>AP21*$AT21</f>
        <v>#NUM!</v>
      </c>
      <c r="BO21" s="22"/>
      <c r="BP21" s="29">
        <f>AR21*$AT21</f>
        <v>1.1531438728790993</v>
      </c>
      <c r="BQ21" s="29"/>
    </row>
    <row r="22" spans="2:69" x14ac:dyDescent="0.25">
      <c r="B22" s="11" t="s">
        <v>23</v>
      </c>
      <c r="C22" s="11"/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25">
        <v>1</v>
      </c>
      <c r="J22" s="1">
        <v>0</v>
      </c>
      <c r="K22" s="25">
        <v>1</v>
      </c>
      <c r="L22" s="1">
        <v>0</v>
      </c>
      <c r="M22" s="1">
        <v>0</v>
      </c>
      <c r="N22" s="25">
        <v>1</v>
      </c>
      <c r="O22" s="23">
        <f>SUM(D22:N22)</f>
        <v>3</v>
      </c>
      <c r="P22" s="23"/>
      <c r="Q22" s="23"/>
      <c r="R22" s="23"/>
      <c r="S22" s="23"/>
      <c r="T22" s="23">
        <v>3</v>
      </c>
      <c r="U22" s="23"/>
      <c r="V22" s="23"/>
      <c r="W22" s="24"/>
      <c r="X22" s="5" t="e">
        <f>1+LOG($D22,2)</f>
        <v>#NUM!</v>
      </c>
      <c r="Y22" s="5"/>
      <c r="Z22" s="5" t="e">
        <f>1+LOG($E22,2)</f>
        <v>#NUM!</v>
      </c>
      <c r="AA22" s="5"/>
      <c r="AB22" s="5" t="e">
        <f>1+LOG($F22,2)</f>
        <v>#NUM!</v>
      </c>
      <c r="AC22" s="5"/>
      <c r="AD22" s="5" t="e">
        <f>1+LOG($G22,2)</f>
        <v>#NUM!</v>
      </c>
      <c r="AE22" s="5"/>
      <c r="AF22" s="5" t="e">
        <f>1+LOG($H22,2)</f>
        <v>#NUM!</v>
      </c>
      <c r="AG22" s="5"/>
      <c r="AH22" s="5">
        <f>1+LOG($I22,2)</f>
        <v>1</v>
      </c>
      <c r="AI22" s="5"/>
      <c r="AJ22" s="5" t="e">
        <f>1+LOG($J22,2)</f>
        <v>#NUM!</v>
      </c>
      <c r="AK22" s="5"/>
      <c r="AL22" s="5">
        <f>1+LOG($K22,2)</f>
        <v>1</v>
      </c>
      <c r="AM22" s="5"/>
      <c r="AN22" s="5" t="e">
        <f>1+LOG($L22,2)</f>
        <v>#NUM!</v>
      </c>
      <c r="AO22" s="5"/>
      <c r="AP22" s="5" t="e">
        <f>1+LOG($M22,2)</f>
        <v>#NUM!</v>
      </c>
      <c r="AQ22" s="5"/>
      <c r="AR22" s="28">
        <f t="shared" si="0"/>
        <v>1</v>
      </c>
      <c r="AS22" s="28"/>
      <c r="AT22" s="23">
        <f>LOG($F$16+1,2)/$T22</f>
        <v>1.1531438728790993</v>
      </c>
      <c r="AU22" s="24"/>
      <c r="AV22" s="22" t="e">
        <f>X22*$AT22</f>
        <v>#NUM!</v>
      </c>
      <c r="AW22" s="22"/>
      <c r="AX22" s="22" t="e">
        <f>Z22*$AT22</f>
        <v>#NUM!</v>
      </c>
      <c r="AY22" s="22"/>
      <c r="AZ22" s="22" t="e">
        <f>AB22*$AT22</f>
        <v>#NUM!</v>
      </c>
      <c r="BA22" s="22"/>
      <c r="BB22" s="22" t="e">
        <f>AD22*$AT22</f>
        <v>#NUM!</v>
      </c>
      <c r="BC22" s="22"/>
      <c r="BD22" s="22" t="e">
        <f>AF22*$AT22</f>
        <v>#NUM!</v>
      </c>
      <c r="BE22" s="22"/>
      <c r="BF22" s="22">
        <f>AH22*$AT22</f>
        <v>1.1531438728790993</v>
      </c>
      <c r="BG22" s="22"/>
      <c r="BH22" s="22" t="e">
        <f>AJ22*$AT22</f>
        <v>#NUM!</v>
      </c>
      <c r="BI22" s="22"/>
      <c r="BJ22" s="22">
        <f>AL22*$AT22</f>
        <v>1.1531438728790993</v>
      </c>
      <c r="BK22" s="22"/>
      <c r="BL22" s="22" t="e">
        <f>AN22*$AT22</f>
        <v>#NUM!</v>
      </c>
      <c r="BM22" s="22"/>
      <c r="BN22" s="22" t="e">
        <f>AP22*$AT22</f>
        <v>#NUM!</v>
      </c>
      <c r="BO22" s="22"/>
      <c r="BP22" s="29">
        <f>AR22*$AT22</f>
        <v>1.1531438728790993</v>
      </c>
      <c r="BQ22" s="29"/>
    </row>
    <row r="23" spans="2:69" ht="15" customHeight="1" x14ac:dyDescent="0.25">
      <c r="B23" s="17" t="s">
        <v>43</v>
      </c>
      <c r="C23" s="17"/>
      <c r="D23" s="18">
        <f>SUM(D19:D22)</f>
        <v>0</v>
      </c>
      <c r="E23" s="18">
        <f>SUM(E19:E22)</f>
        <v>0</v>
      </c>
      <c r="F23" s="18">
        <f t="shared" ref="F23:N23" si="1">SUM(F19:F22)</f>
        <v>0</v>
      </c>
      <c r="G23" s="18">
        <f t="shared" si="1"/>
        <v>0</v>
      </c>
      <c r="H23" s="18">
        <f t="shared" si="1"/>
        <v>0</v>
      </c>
      <c r="I23" s="18">
        <f t="shared" si="1"/>
        <v>4</v>
      </c>
      <c r="J23" s="18">
        <f t="shared" si="1"/>
        <v>3</v>
      </c>
      <c r="K23" s="18">
        <f t="shared" si="1"/>
        <v>3</v>
      </c>
      <c r="L23" s="18">
        <f t="shared" si="1"/>
        <v>1</v>
      </c>
      <c r="M23" s="18">
        <f t="shared" si="1"/>
        <v>0</v>
      </c>
      <c r="N23" s="18">
        <f t="shared" si="1"/>
        <v>4</v>
      </c>
      <c r="T23" s="26" t="s">
        <v>55</v>
      </c>
      <c r="U23" s="26"/>
      <c r="V23" s="26"/>
      <c r="W23" s="26"/>
    </row>
    <row r="24" spans="2:69" x14ac:dyDescent="0.25">
      <c r="T24" s="27"/>
      <c r="U24" s="27"/>
      <c r="V24" s="27"/>
      <c r="W24" s="27"/>
    </row>
    <row r="25" spans="2:69" x14ac:dyDescent="0.25">
      <c r="T25" s="27"/>
      <c r="U25" s="27"/>
      <c r="V25" s="27"/>
      <c r="W25" s="27"/>
    </row>
    <row r="26" spans="2:69" x14ac:dyDescent="0.25">
      <c r="T26" s="27"/>
      <c r="U26" s="27"/>
      <c r="V26" s="27"/>
      <c r="W26" s="27"/>
    </row>
    <row r="27" spans="2:69" x14ac:dyDescent="0.25">
      <c r="T27" s="27"/>
      <c r="U27" s="27"/>
      <c r="V27" s="27"/>
      <c r="W27" s="27"/>
    </row>
  </sheetData>
  <mergeCells count="138">
    <mergeCell ref="BP18:BQ18"/>
    <mergeCell ref="BP19:BQ19"/>
    <mergeCell ref="BP20:BQ20"/>
    <mergeCell ref="BP21:BQ21"/>
    <mergeCell ref="BP22:BQ22"/>
    <mergeCell ref="T23:W27"/>
    <mergeCell ref="AR18:AS18"/>
    <mergeCell ref="AR19:AS19"/>
    <mergeCell ref="AR20:AS20"/>
    <mergeCell ref="AR21:AS21"/>
    <mergeCell ref="AR22:AS22"/>
    <mergeCell ref="BH22:BI22"/>
    <mergeCell ref="BJ22:BK22"/>
    <mergeCell ref="BL22:BM22"/>
    <mergeCell ref="BN22:BO22"/>
    <mergeCell ref="AX22:AY22"/>
    <mergeCell ref="AZ22:BA22"/>
    <mergeCell ref="BB22:BC22"/>
    <mergeCell ref="BD22:BE22"/>
    <mergeCell ref="BF22:BG22"/>
    <mergeCell ref="BH21:BI21"/>
    <mergeCell ref="BJ21:BK21"/>
    <mergeCell ref="BL21:BM21"/>
    <mergeCell ref="BN21:BO21"/>
    <mergeCell ref="AX21:AY21"/>
    <mergeCell ref="AZ21:BA21"/>
    <mergeCell ref="BB21:BC21"/>
    <mergeCell ref="BD21:BE21"/>
    <mergeCell ref="BF21:BG21"/>
    <mergeCell ref="BH20:BI20"/>
    <mergeCell ref="BJ20:BK20"/>
    <mergeCell ref="BL20:BM20"/>
    <mergeCell ref="BN20:BO20"/>
    <mergeCell ref="AX20:AY20"/>
    <mergeCell ref="AZ20:BA20"/>
    <mergeCell ref="BB20:BC20"/>
    <mergeCell ref="BD20:BE20"/>
    <mergeCell ref="BF20:BG20"/>
    <mergeCell ref="BH19:BI19"/>
    <mergeCell ref="BJ19:BK19"/>
    <mergeCell ref="BL19:BM19"/>
    <mergeCell ref="BN19:BO19"/>
    <mergeCell ref="AX19:AY19"/>
    <mergeCell ref="AZ19:BA19"/>
    <mergeCell ref="BB19:BC19"/>
    <mergeCell ref="BD19:BE19"/>
    <mergeCell ref="BF19:BG19"/>
    <mergeCell ref="BH18:BI18"/>
    <mergeCell ref="BJ18:BK18"/>
    <mergeCell ref="BL18:BM18"/>
    <mergeCell ref="BN18:BO18"/>
    <mergeCell ref="AX18:AY18"/>
    <mergeCell ref="AZ18:BA18"/>
    <mergeCell ref="BB18:BC18"/>
    <mergeCell ref="BD18:BE18"/>
    <mergeCell ref="BF18:BG18"/>
    <mergeCell ref="B23:C23"/>
    <mergeCell ref="AV18:AW18"/>
    <mergeCell ref="AV19:AW19"/>
    <mergeCell ref="AV20:AW20"/>
    <mergeCell ref="AV21:AW21"/>
    <mergeCell ref="AV22:AW22"/>
    <mergeCell ref="AJ22:AK22"/>
    <mergeCell ref="AL22:AM22"/>
    <mergeCell ref="AN22:AO22"/>
    <mergeCell ref="AP22:AQ22"/>
    <mergeCell ref="AT18:AU18"/>
    <mergeCell ref="AT19:AU19"/>
    <mergeCell ref="AT20:AU20"/>
    <mergeCell ref="AT21:AU21"/>
    <mergeCell ref="AT22:AU22"/>
    <mergeCell ref="AJ20:AK20"/>
    <mergeCell ref="AL20:AM20"/>
    <mergeCell ref="AN20:AO20"/>
    <mergeCell ref="AP20:AQ20"/>
    <mergeCell ref="AH21:AI21"/>
    <mergeCell ref="AJ21:AK21"/>
    <mergeCell ref="AL21:AM21"/>
    <mergeCell ref="AN21:AO21"/>
    <mergeCell ref="AP21:AQ21"/>
    <mergeCell ref="AJ18:AK18"/>
    <mergeCell ref="AL18:AM18"/>
    <mergeCell ref="AN18:AO18"/>
    <mergeCell ref="AP18:AQ18"/>
    <mergeCell ref="AH19:AI19"/>
    <mergeCell ref="AJ19:AK19"/>
    <mergeCell ref="AL19:AM19"/>
    <mergeCell ref="AN19:AO19"/>
    <mergeCell ref="AP19:AQ19"/>
    <mergeCell ref="Z22:AA22"/>
    <mergeCell ref="AB22:AC22"/>
    <mergeCell ref="AD22:AE22"/>
    <mergeCell ref="AF22:AG22"/>
    <mergeCell ref="AH18:AI18"/>
    <mergeCell ref="AH20:AI20"/>
    <mergeCell ref="AH22:AI22"/>
    <mergeCell ref="Z20:AA20"/>
    <mergeCell ref="AB20:AC20"/>
    <mergeCell ref="AD20:AE20"/>
    <mergeCell ref="AF20:AG20"/>
    <mergeCell ref="Z21:AA21"/>
    <mergeCell ref="AB21:AC21"/>
    <mergeCell ref="AD21:AE21"/>
    <mergeCell ref="AF21:AG21"/>
    <mergeCell ref="Z18:AA18"/>
    <mergeCell ref="AB18:AC18"/>
    <mergeCell ref="AD18:AE18"/>
    <mergeCell ref="AF18:AG18"/>
    <mergeCell ref="Z19:AA19"/>
    <mergeCell ref="AB19:AC19"/>
    <mergeCell ref="AD19:AE19"/>
    <mergeCell ref="AF19:AG19"/>
    <mergeCell ref="X18:Y18"/>
    <mergeCell ref="X19:Y19"/>
    <mergeCell ref="X20:Y20"/>
    <mergeCell ref="X21:Y21"/>
    <mergeCell ref="X22:Y22"/>
    <mergeCell ref="T18:W18"/>
    <mergeCell ref="T19:W19"/>
    <mergeCell ref="T20:W20"/>
    <mergeCell ref="T21:W21"/>
    <mergeCell ref="T22:W22"/>
    <mergeCell ref="B19:C19"/>
    <mergeCell ref="B20:C20"/>
    <mergeCell ref="B21:C21"/>
    <mergeCell ref="B22:C22"/>
    <mergeCell ref="O18:S18"/>
    <mergeCell ref="O19:S19"/>
    <mergeCell ref="O20:S20"/>
    <mergeCell ref="O21:S21"/>
    <mergeCell ref="O22:S22"/>
    <mergeCell ref="B14:D14"/>
    <mergeCell ref="E14:I14"/>
    <mergeCell ref="M14:Q14"/>
    <mergeCell ref="K14:L14"/>
    <mergeCell ref="B18:C18"/>
    <mergeCell ref="B16:E16"/>
    <mergeCell ref="F16:G1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Luiz Venturote</dc:creator>
  <cp:lastModifiedBy>Luiz Venturote</cp:lastModifiedBy>
  <dcterms:created xsi:type="dcterms:W3CDTF">2014-08-29T21:04:31Z</dcterms:created>
  <dcterms:modified xsi:type="dcterms:W3CDTF">2014-08-30T06:05:50Z</dcterms:modified>
</cp:coreProperties>
</file>