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-octave\Excel\"/>
    </mc:Choice>
  </mc:AlternateContent>
  <xr:revisionPtr revIDLastSave="0" documentId="13_ncr:1_{20CD328B-7C9B-4A48-B2C1-A5C4C38F8012}" xr6:coauthVersionLast="46" xr6:coauthVersionMax="46" xr10:uidLastSave="{00000000-0000-0000-0000-000000000000}"/>
  <bookViews>
    <workbookView xWindow="-108" yWindow="-108" windowWidth="23256" windowHeight="12576" activeTab="1" xr2:uid="{FEF44E79-8EE5-41DC-8B02-D8BB0760831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2" l="1"/>
  <c r="J54" i="2" s="1"/>
  <c r="J60" i="2"/>
  <c r="K43" i="2"/>
  <c r="K47" i="2" s="1"/>
  <c r="G24" i="2" a="1"/>
  <c r="G24" i="2" s="1"/>
  <c r="D19" i="2"/>
  <c r="I14" i="2"/>
  <c r="H15" i="2"/>
  <c r="H19" i="2" s="1"/>
  <c r="H16" i="2"/>
  <c r="H17" i="2"/>
  <c r="H18" i="2"/>
  <c r="H14" i="2"/>
  <c r="F14" i="2"/>
  <c r="E15" i="2"/>
  <c r="F15" i="2" s="1"/>
  <c r="E14" i="2"/>
  <c r="D15" i="2"/>
  <c r="I15" i="2" s="1"/>
  <c r="D16" i="2"/>
  <c r="I16" i="2" s="1"/>
  <c r="D17" i="2"/>
  <c r="I17" i="2" s="1"/>
  <c r="D18" i="2"/>
  <c r="E18" i="2" s="1"/>
  <c r="F18" i="2" s="1"/>
  <c r="D14" i="2"/>
  <c r="B14" i="2"/>
  <c r="A14" i="2"/>
  <c r="F19" i="2" l="1"/>
  <c r="E17" i="2"/>
  <c r="F17" i="2" s="1"/>
  <c r="E16" i="2"/>
  <c r="F16" i="2" s="1"/>
  <c r="I18" i="2"/>
  <c r="I19" i="2" s="1"/>
  <c r="E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<sst xmlns="http://schemas.openxmlformats.org/spreadsheetml/2006/main" count="45" uniqueCount="41">
  <si>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x</t>
  </si>
  <si>
    <t>f(x)</t>
  </si>
  <si>
    <t>suma x</t>
  </si>
  <si>
    <t>suma y</t>
  </si>
  <si>
    <t>x2</t>
  </si>
  <si>
    <t>x3</t>
  </si>
  <si>
    <t>x4</t>
  </si>
  <si>
    <t>a1</t>
  </si>
  <si>
    <t>xy</t>
  </si>
  <si>
    <t>x2y</t>
  </si>
  <si>
    <t>sumas</t>
  </si>
  <si>
    <t>a0</t>
  </si>
  <si>
    <t>a2</t>
  </si>
  <si>
    <t>y's</t>
  </si>
  <si>
    <t>a's</t>
  </si>
  <si>
    <t>y=200.4371-1.127x-4.693x^2</t>
  </si>
  <si>
    <t>s=200.4371-1.127t-4.693t^2</t>
  </si>
  <si>
    <t>y=x^2</t>
  </si>
  <si>
    <t>(s-s0)=(t)^2(-1/2g)</t>
  </si>
  <si>
    <t>(s-s0)/(-1/2g)=(t)^2</t>
  </si>
  <si>
    <t>(s-s0)*(-2/g)=t^2</t>
  </si>
  <si>
    <t>t^2=(-2/g)*(s-s0)</t>
  </si>
  <si>
    <t>a=1/2p</t>
  </si>
  <si>
    <t>p=1/2a</t>
  </si>
  <si>
    <t>p=1/2(-4.693)</t>
  </si>
  <si>
    <t>p=</t>
  </si>
  <si>
    <t>b=-xv/p</t>
  </si>
  <si>
    <t>-bp=xv</t>
  </si>
  <si>
    <t>c=(xv^2/2p)+yv</t>
  </si>
  <si>
    <t>yv=c-(xv^2/2p)</t>
  </si>
  <si>
    <t>(x-0.12)^2=2(0.1)(y-200.36)</t>
  </si>
  <si>
    <t>(t-0.12)^2=2(0.1)(s-200.36)</t>
  </si>
  <si>
    <t>(-2/g)=2(0.1)</t>
  </si>
  <si>
    <t>g=</t>
  </si>
  <si>
    <t>g=-2/(2*p)</t>
  </si>
  <si>
    <t>g=-1/p</t>
  </si>
  <si>
    <t>g=-1/(1/2a)</t>
  </si>
  <si>
    <t>g=-2a</t>
  </si>
  <si>
    <t>ejercicio 6</t>
  </si>
  <si>
    <t xml:space="preserve">Hacer interpolacion </t>
  </si>
  <si>
    <t>derivar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</si>
</sst>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Hoja1!$E$7:$E$12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</c:numCache>
            </c:numRef>
          </c:xVal>
          <c:yVal>
            <c:numRef>
              <c:f>Hoja1!$F$7:$F$12</c:f>
              <c:numCache>
                <c:formatCode>General</c:formatCode>
                <c:ptCount val="6"/>
                <c:pt idx="0">
                  <c:v>14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22</c:v>
                </c:pt>
                <c:pt idx="5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60-4E30-9D21-F3CBE9E00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864671"/>
        <c:axId val="1784864255"/>
      </c:scatterChart>
      <c:valAx>
        <c:axId val="178486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4864255"/>
        <c:crosses val="autoZero"/>
        <c:crossBetween val="midCat"/>
      </c:valAx>
      <c:valAx>
        <c:axId val="17848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486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Hoja2!$B$6:$B$10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Hoja2!$C$6:$C$10</c:f>
              <c:numCache>
                <c:formatCode>General</c:formatCode>
                <c:ptCount val="5"/>
                <c:pt idx="0">
                  <c:v>200</c:v>
                </c:pt>
                <c:pt idx="1">
                  <c:v>195</c:v>
                </c:pt>
                <c:pt idx="2">
                  <c:v>180</c:v>
                </c:pt>
                <c:pt idx="3">
                  <c:v>120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86-409C-AD29-E158CCA4B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608783"/>
        <c:axId val="1964297519"/>
      </c:scatterChart>
      <c:valAx>
        <c:axId val="191560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4297519"/>
        <c:crosses val="autoZero"/>
        <c:crossBetween val="midCat"/>
      </c:valAx>
      <c:valAx>
        <c:axId val="19642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560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4</xdr:row>
      <xdr:rowOff>11430</xdr:rowOff>
    </xdr:from>
    <xdr:to>
      <xdr:col>12</xdr:col>
      <xdr:colOff>190500</xdr:colOff>
      <xdr:row>19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2EC93D-F806-46D9-A791-C62C69318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4</xdr:row>
      <xdr:rowOff>57150</xdr:rowOff>
    </xdr:from>
    <xdr:to>
      <xdr:col>15</xdr:col>
      <xdr:colOff>327660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773A17-857C-494B-9CBF-E7B50D71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129540</xdr:colOff>
      <xdr:row>33</xdr:row>
      <xdr:rowOff>30480</xdr:rowOff>
    </xdr:from>
    <xdr:to>
      <xdr:col>5</xdr:col>
      <xdr:colOff>501620</xdr:colOff>
      <xdr:row>37</xdr:row>
      <xdr:rowOff>99172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47C9BE5-BAB3-4A8C-9462-4ABE2F06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" y="6065520"/>
          <a:ext cx="4334480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144780</xdr:rowOff>
    </xdr:from>
    <xdr:to>
      <xdr:col>4</xdr:col>
      <xdr:colOff>640612</xdr:colOff>
      <xdr:row>46</xdr:row>
      <xdr:rowOff>41998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5BCADF1-C0C9-40D7-A695-B7F93158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25740"/>
          <a:ext cx="3810532" cy="62873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38</xdr:row>
      <xdr:rowOff>106680</xdr:rowOff>
    </xdr:from>
    <xdr:to>
      <xdr:col>3</xdr:col>
      <xdr:colOff>554747</xdr:colOff>
      <xdr:row>41</xdr:row>
      <xdr:rowOff>5777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51826EF-90C4-4957-8019-BCA8A411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" y="7056120"/>
          <a:ext cx="2810267" cy="447737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23</xdr:row>
      <xdr:rowOff>7620</xdr:rowOff>
    </xdr:from>
    <xdr:to>
      <xdr:col>14</xdr:col>
      <xdr:colOff>547037</xdr:colOff>
      <xdr:row>27</xdr:row>
      <xdr:rowOff>123943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1453AE7D-4E4C-48EA-A707-626F467D1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9280" y="4213860"/>
          <a:ext cx="2162477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28</xdr:row>
      <xdr:rowOff>152400</xdr:rowOff>
    </xdr:from>
    <xdr:to>
      <xdr:col>4</xdr:col>
      <xdr:colOff>88069</xdr:colOff>
      <xdr:row>31</xdr:row>
      <xdr:rowOff>165813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878396-B887-4F93-B5FB-BB96F1ADC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5273040"/>
          <a:ext cx="3143689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0311-329E-4A06-B3C9-0051F77EFDDC}">
  <dimension ref="E6:F12"/>
  <sheetViews>
    <sheetView workbookViewId="0">
      <selection activeCell="E7" sqref="E7"/>
    </sheetView>
  </sheetViews>
  <sheetFormatPr baseColWidth="10" defaultRowHeight="14.4" x14ac:dyDescent="0.3"/>
  <sheetData>
    <row r="6" spans="5:6" x14ac:dyDescent="0.3">
      <c r="E6" t="s">
        <v>0</v>
      </c>
      <c r="F6" t="s">
        <v>1</v>
      </c>
    </row>
    <row r="7" spans="5:6" x14ac:dyDescent="0.3">
      <c r="E7">
        <v>-3</v>
      </c>
      <c r="F7">
        <v>14</v>
      </c>
    </row>
    <row r="8" spans="5:6" x14ac:dyDescent="0.3">
      <c r="E8">
        <v>-1</v>
      </c>
      <c r="F8">
        <v>4</v>
      </c>
    </row>
    <row r="9" spans="5:6" x14ac:dyDescent="0.3">
      <c r="E9">
        <v>1</v>
      </c>
      <c r="F9">
        <v>2</v>
      </c>
    </row>
    <row r="10" spans="5:6" x14ac:dyDescent="0.3">
      <c r="E10">
        <v>3</v>
      </c>
      <c r="F10">
        <v>8</v>
      </c>
    </row>
    <row r="11" spans="5:6" x14ac:dyDescent="0.3">
      <c r="E11">
        <v>5</v>
      </c>
      <c r="F11">
        <v>22</v>
      </c>
    </row>
    <row r="12" spans="5:6" x14ac:dyDescent="0.3">
      <c r="E12">
        <v>7</v>
      </c>
      <c r="F12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92D4-C6C0-4DE4-AEE9-898B2FF46B9C}">
  <dimension ref="A5:L60"/>
  <sheetViews>
    <sheetView tabSelected="1" topLeftCell="C4" zoomScale="130" zoomScaleNormal="130" workbookViewId="0">
      <selection activeCell="L40" sqref="L40"/>
    </sheetView>
  </sheetViews>
  <sheetFormatPr baseColWidth="10" defaultRowHeight="14.4" x14ac:dyDescent="0.3"/>
  <sheetData>
    <row r="5" spans="1:9" x14ac:dyDescent="0.3">
      <c r="B5" t="s">
        <v>0</v>
      </c>
      <c r="C5" t="s">
        <v>1</v>
      </c>
    </row>
    <row r="6" spans="1:9" x14ac:dyDescent="0.3">
      <c r="B6">
        <v>0</v>
      </c>
      <c r="C6">
        <v>200</v>
      </c>
    </row>
    <row r="7" spans="1:9" x14ac:dyDescent="0.3">
      <c r="B7">
        <v>1</v>
      </c>
      <c r="C7">
        <v>195</v>
      </c>
    </row>
    <row r="8" spans="1:9" x14ac:dyDescent="0.3">
      <c r="B8">
        <v>2</v>
      </c>
      <c r="C8">
        <v>180</v>
      </c>
    </row>
    <row r="9" spans="1:9" x14ac:dyDescent="0.3">
      <c r="B9">
        <v>4</v>
      </c>
      <c r="C9">
        <v>120</v>
      </c>
    </row>
    <row r="10" spans="1:9" x14ac:dyDescent="0.3">
      <c r="B10">
        <v>6</v>
      </c>
      <c r="C10">
        <v>25</v>
      </c>
    </row>
    <row r="13" spans="1:9" x14ac:dyDescent="0.3">
      <c r="A13" t="s">
        <v>2</v>
      </c>
      <c r="B13" t="s">
        <v>3</v>
      </c>
      <c r="D13" t="s">
        <v>4</v>
      </c>
      <c r="E13" t="s">
        <v>5</v>
      </c>
      <c r="F13" t="s">
        <v>6</v>
      </c>
      <c r="H13" t="s">
        <v>8</v>
      </c>
      <c r="I13" t="s">
        <v>9</v>
      </c>
    </row>
    <row r="14" spans="1:9" x14ac:dyDescent="0.3">
      <c r="A14">
        <f>SUM(B6:B10)</f>
        <v>13</v>
      </c>
      <c r="B14">
        <f>SUM(C6:C10)</f>
        <v>720</v>
      </c>
      <c r="D14">
        <f>$B6*$B6</f>
        <v>0</v>
      </c>
      <c r="E14">
        <f>D14*$B6</f>
        <v>0</v>
      </c>
      <c r="F14">
        <f>E14*$B6</f>
        <v>0</v>
      </c>
      <c r="H14">
        <f>B6*$C6</f>
        <v>0</v>
      </c>
      <c r="I14">
        <f>D14*$C6</f>
        <v>0</v>
      </c>
    </row>
    <row r="15" spans="1:9" x14ac:dyDescent="0.3">
      <c r="D15">
        <f t="shared" ref="D15:D18" si="0">$B7*$B7</f>
        <v>1</v>
      </c>
      <c r="E15">
        <f t="shared" ref="E15:F18" si="1">D15*$B7</f>
        <v>1</v>
      </c>
      <c r="F15">
        <f t="shared" si="1"/>
        <v>1</v>
      </c>
      <c r="H15">
        <f t="shared" ref="H15:H18" si="2">B7*$C7</f>
        <v>195</v>
      </c>
      <c r="I15">
        <f t="shared" ref="I15:I17" si="3">D15*$C7</f>
        <v>195</v>
      </c>
    </row>
    <row r="16" spans="1:9" x14ac:dyDescent="0.3">
      <c r="D16">
        <f t="shared" si="0"/>
        <v>4</v>
      </c>
      <c r="E16">
        <f t="shared" si="1"/>
        <v>8</v>
      </c>
      <c r="F16">
        <f t="shared" si="1"/>
        <v>16</v>
      </c>
      <c r="H16">
        <f t="shared" si="2"/>
        <v>360</v>
      </c>
      <c r="I16">
        <f t="shared" si="3"/>
        <v>720</v>
      </c>
    </row>
    <row r="17" spans="1:9" x14ac:dyDescent="0.3">
      <c r="D17">
        <f t="shared" si="0"/>
        <v>16</v>
      </c>
      <c r="E17">
        <f t="shared" si="1"/>
        <v>64</v>
      </c>
      <c r="F17">
        <f t="shared" si="1"/>
        <v>256</v>
      </c>
      <c r="H17">
        <f t="shared" si="2"/>
        <v>480</v>
      </c>
      <c r="I17">
        <f t="shared" si="3"/>
        <v>1920</v>
      </c>
    </row>
    <row r="18" spans="1:9" x14ac:dyDescent="0.3">
      <c r="D18">
        <f t="shared" si="0"/>
        <v>36</v>
      </c>
      <c r="E18">
        <f t="shared" si="1"/>
        <v>216</v>
      </c>
      <c r="F18">
        <f t="shared" si="1"/>
        <v>1296</v>
      </c>
      <c r="H18">
        <f t="shared" si="2"/>
        <v>150</v>
      </c>
      <c r="I18">
        <f>D18*$C10</f>
        <v>900</v>
      </c>
    </row>
    <row r="19" spans="1:9" x14ac:dyDescent="0.3">
      <c r="C19" t="s">
        <v>10</v>
      </c>
      <c r="D19">
        <f>SUM(D14:D18)</f>
        <v>57</v>
      </c>
      <c r="E19">
        <f t="shared" ref="E19:F19" si="4">SUM(E14:E18)</f>
        <v>289</v>
      </c>
      <c r="F19">
        <f t="shared" si="4"/>
        <v>1569</v>
      </c>
      <c r="H19">
        <f t="shared" ref="H19" si="5">SUM(H14:H18)</f>
        <v>1185</v>
      </c>
      <c r="I19">
        <f t="shared" ref="I19" si="6">SUM(I14:I18)</f>
        <v>3735</v>
      </c>
    </row>
    <row r="23" spans="1:9" x14ac:dyDescent="0.3">
      <c r="A23" t="s">
        <v>11</v>
      </c>
      <c r="B23" t="s">
        <v>7</v>
      </c>
      <c r="C23" t="s">
        <v>12</v>
      </c>
      <c r="E23" t="s">
        <v>13</v>
      </c>
      <c r="G23" t="s">
        <v>14</v>
      </c>
    </row>
    <row r="24" spans="1:9" x14ac:dyDescent="0.3">
      <c r="A24">
        <v>5</v>
      </c>
      <c r="B24">
        <v>13</v>
      </c>
      <c r="C24">
        <v>57</v>
      </c>
      <c r="E24">
        <v>720</v>
      </c>
      <c r="G24" cm="1">
        <f t="array" ref="G24:G26">MMULT(MINVERSE(A24:C26),E24:E26)</f>
        <v>200.4371002132194</v>
      </c>
      <c r="I24" t="s">
        <v>15</v>
      </c>
    </row>
    <row r="25" spans="1:9" x14ac:dyDescent="0.3">
      <c r="A25">
        <v>13</v>
      </c>
      <c r="B25">
        <v>57</v>
      </c>
      <c r="C25">
        <v>289</v>
      </c>
      <c r="E25">
        <v>1185</v>
      </c>
      <c r="G25">
        <v>-1.1273987206823222</v>
      </c>
    </row>
    <row r="26" spans="1:9" x14ac:dyDescent="0.3">
      <c r="A26">
        <v>57</v>
      </c>
      <c r="B26">
        <v>289</v>
      </c>
      <c r="C26">
        <v>1569</v>
      </c>
      <c r="E26">
        <v>3735</v>
      </c>
      <c r="G26">
        <v>-4.6934968017057628</v>
      </c>
      <c r="I26" t="s">
        <v>16</v>
      </c>
    </row>
    <row r="30" spans="1:9" x14ac:dyDescent="0.3">
      <c r="I30" t="s">
        <v>17</v>
      </c>
    </row>
    <row r="34" spans="9:12" x14ac:dyDescent="0.3">
      <c r="I34" t="s">
        <v>18</v>
      </c>
      <c r="K34" t="s">
        <v>15</v>
      </c>
    </row>
    <row r="36" spans="9:12" x14ac:dyDescent="0.3">
      <c r="I36" t="s">
        <v>19</v>
      </c>
      <c r="K36" t="s">
        <v>22</v>
      </c>
    </row>
    <row r="37" spans="9:12" x14ac:dyDescent="0.3">
      <c r="K37" t="s">
        <v>23</v>
      </c>
    </row>
    <row r="38" spans="9:12" x14ac:dyDescent="0.3">
      <c r="I38" t="s">
        <v>20</v>
      </c>
      <c r="K38" t="s">
        <v>24</v>
      </c>
    </row>
    <row r="39" spans="9:12" x14ac:dyDescent="0.3">
      <c r="K39" t="s">
        <v>25</v>
      </c>
      <c r="L39">
        <f>1/(2*-4.693)</f>
        <v>-0.10654165778819519</v>
      </c>
    </row>
    <row r="40" spans="9:12" x14ac:dyDescent="0.3">
      <c r="I40" t="s">
        <v>21</v>
      </c>
    </row>
    <row r="41" spans="9:12" x14ac:dyDescent="0.3">
      <c r="K41" t="s">
        <v>26</v>
      </c>
    </row>
    <row r="42" spans="9:12" x14ac:dyDescent="0.3">
      <c r="K42" s="1" t="s">
        <v>27</v>
      </c>
    </row>
    <row r="43" spans="9:12" x14ac:dyDescent="0.3">
      <c r="K43">
        <f>-(-1.127*L39)</f>
        <v>-0.12007244832729598</v>
      </c>
    </row>
    <row r="45" spans="9:12" x14ac:dyDescent="0.3">
      <c r="K45" t="s">
        <v>28</v>
      </c>
    </row>
    <row r="46" spans="9:12" x14ac:dyDescent="0.3">
      <c r="K46" t="s">
        <v>29</v>
      </c>
    </row>
    <row r="47" spans="9:12" x14ac:dyDescent="0.3">
      <c r="K47">
        <f>200.4371-((K43*K43)/(2*L39))</f>
        <v>200.50476082463243</v>
      </c>
    </row>
    <row r="49" spans="9:11" x14ac:dyDescent="0.3">
      <c r="K49" t="s">
        <v>30</v>
      </c>
    </row>
    <row r="51" spans="9:11" x14ac:dyDescent="0.3">
      <c r="K51" t="s">
        <v>31</v>
      </c>
    </row>
    <row r="53" spans="9:11" x14ac:dyDescent="0.3">
      <c r="I53" t="s">
        <v>32</v>
      </c>
    </row>
    <row r="54" spans="9:11" x14ac:dyDescent="0.3">
      <c r="I54" t="s">
        <v>33</v>
      </c>
      <c r="J54">
        <f>-2/(2*L39)</f>
        <v>9.3859999999999992</v>
      </c>
    </row>
    <row r="56" spans="9:11" x14ac:dyDescent="0.3">
      <c r="I56" t="s">
        <v>34</v>
      </c>
    </row>
    <row r="57" spans="9:11" x14ac:dyDescent="0.3">
      <c r="I57" t="s">
        <v>35</v>
      </c>
    </row>
    <row r="58" spans="9:11" x14ac:dyDescent="0.3">
      <c r="I58" t="s">
        <v>36</v>
      </c>
    </row>
    <row r="59" spans="9:11" x14ac:dyDescent="0.3">
      <c r="I59" t="s">
        <v>37</v>
      </c>
    </row>
    <row r="60" spans="9:11" x14ac:dyDescent="0.3">
      <c r="I60" t="s">
        <v>33</v>
      </c>
      <c r="J60">
        <f>-2*G26</f>
        <v>9.3869936034115256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E580-D8F9-41E3-BA93-6C219F839E5B}">
  <dimension ref="E6:E8"/>
  <sheetViews>
    <sheetView workbookViewId="0">
      <selection activeCell="E8" sqref="E8"/>
    </sheetView>
  </sheetViews>
  <sheetFormatPr baseColWidth="10" defaultRowHeight="14.4" x14ac:dyDescent="0.3"/>
  <sheetData>
    <row r="6" spans="5:5" x14ac:dyDescent="0.3">
      <c r="E6" t="s">
        <v>38</v>
      </c>
    </row>
    <row r="7" spans="5:5" x14ac:dyDescent="0.3">
      <c r="E7" t="s">
        <v>39</v>
      </c>
    </row>
    <row r="8" spans="5:5" x14ac:dyDescent="0.3">
      <c r="E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pablo gonzalez</dc:creator>
  <cp:lastModifiedBy>luis pablo gonzalez</cp:lastModifiedBy>
  <dcterms:created xsi:type="dcterms:W3CDTF">2021-05-16T14:47:08Z</dcterms:created>
  <dcterms:modified xsi:type="dcterms:W3CDTF">2021-05-16T20:23:17Z</dcterms:modified>
</cp:coreProperties>
</file>