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D:\extra\"/>
    </mc:Choice>
  </mc:AlternateContent>
  <xr:revisionPtr revIDLastSave="0" documentId="13_ncr:1_{7DF5E370-1788-45C8-9567-630524EA191E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Summary" sheetId="1" r:id="rId1"/>
    <sheet name="transactions_history" sheetId="3" r:id="rId2"/>
    <sheet name="დამუშავება" sheetId="6" r:id="rId3"/>
  </sheets>
  <definedNames>
    <definedName name="_xlnm._FilterDatabase" localSheetId="1" hidden="1">transactions_history!$A$2:$W$83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" i="6" l="1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3" i="6"/>
  <c r="H4" i="6"/>
  <c r="J4" i="6" s="1"/>
  <c r="H5" i="6"/>
  <c r="D5" i="6" s="1"/>
  <c r="H6" i="6"/>
  <c r="D6" i="6" s="1"/>
  <c r="H7" i="6"/>
  <c r="D7" i="6" s="1"/>
  <c r="H8" i="6"/>
  <c r="D8" i="6" s="1"/>
  <c r="H9" i="6"/>
  <c r="D9" i="6" s="1"/>
  <c r="H10" i="6"/>
  <c r="D10" i="6" s="1"/>
  <c r="H11" i="6"/>
  <c r="D11" i="6" s="1"/>
  <c r="H12" i="6"/>
  <c r="J12" i="6" s="1"/>
  <c r="H13" i="6"/>
  <c r="D13" i="6" s="1"/>
  <c r="H14" i="6"/>
  <c r="D14" i="6" s="1"/>
  <c r="H15" i="6"/>
  <c r="D15" i="6" s="1"/>
  <c r="H16" i="6"/>
  <c r="D16" i="6" s="1"/>
  <c r="H17" i="6"/>
  <c r="J17" i="6" s="1"/>
  <c r="H18" i="6"/>
  <c r="J18" i="6" s="1"/>
  <c r="H19" i="6"/>
  <c r="D19" i="6" s="1"/>
  <c r="H20" i="6"/>
  <c r="D20" i="6" s="1"/>
  <c r="H21" i="6"/>
  <c r="D21" i="6" s="1"/>
  <c r="H22" i="6"/>
  <c r="D22" i="6" s="1"/>
  <c r="H23" i="6"/>
  <c r="J23" i="6" s="1"/>
  <c r="H24" i="6"/>
  <c r="J24" i="6" s="1"/>
  <c r="H25" i="6"/>
  <c r="D25" i="6" s="1"/>
  <c r="H26" i="6"/>
  <c r="D26" i="6" s="1"/>
  <c r="H27" i="6"/>
  <c r="D27" i="6" s="1"/>
  <c r="H28" i="6"/>
  <c r="D28" i="6" s="1"/>
  <c r="H29" i="6"/>
  <c r="J29" i="6" s="1"/>
  <c r="H30" i="6"/>
  <c r="D30" i="6" s="1"/>
  <c r="H31" i="6"/>
  <c r="D31" i="6" s="1"/>
  <c r="H32" i="6"/>
  <c r="D32" i="6" s="1"/>
  <c r="H33" i="6"/>
  <c r="D33" i="6" s="1"/>
  <c r="H34" i="6"/>
  <c r="D34" i="6" s="1"/>
  <c r="H35" i="6"/>
  <c r="J35" i="6" s="1"/>
  <c r="H36" i="6"/>
  <c r="D36" i="6" s="1"/>
  <c r="H37" i="6"/>
  <c r="D37" i="6" s="1"/>
  <c r="H38" i="6"/>
  <c r="D38" i="6" s="1"/>
  <c r="H39" i="6"/>
  <c r="D39" i="6" s="1"/>
  <c r="H40" i="6"/>
  <c r="J40" i="6" s="1"/>
  <c r="H41" i="6"/>
  <c r="D41" i="6" s="1"/>
  <c r="H42" i="6"/>
  <c r="D42" i="6" s="1"/>
  <c r="H43" i="6"/>
  <c r="D43" i="6" s="1"/>
  <c r="H44" i="6"/>
  <c r="D44" i="6" s="1"/>
  <c r="H45" i="6"/>
  <c r="D45" i="6" s="1"/>
  <c r="H46" i="6"/>
  <c r="D46" i="6" s="1"/>
  <c r="H47" i="6"/>
  <c r="D47" i="6" s="1"/>
  <c r="H48" i="6"/>
  <c r="J48" i="6" s="1"/>
  <c r="H49" i="6"/>
  <c r="J49" i="6" s="1"/>
  <c r="H50" i="6"/>
  <c r="D50" i="6" s="1"/>
  <c r="H51" i="6"/>
  <c r="D51" i="6" s="1"/>
  <c r="H52" i="6"/>
  <c r="D52" i="6" s="1"/>
  <c r="H53" i="6"/>
  <c r="J53" i="6" s="1"/>
  <c r="H54" i="6"/>
  <c r="J54" i="6" s="1"/>
  <c r="H55" i="6"/>
  <c r="D55" i="6" s="1"/>
  <c r="H56" i="6"/>
  <c r="D56" i="6" s="1"/>
  <c r="H57" i="6"/>
  <c r="D57" i="6" s="1"/>
  <c r="H58" i="6"/>
  <c r="D58" i="6" s="1"/>
  <c r="H59" i="6"/>
  <c r="D59" i="6" s="1"/>
  <c r="H60" i="6"/>
  <c r="J60" i="6" s="1"/>
  <c r="H61" i="6"/>
  <c r="D61" i="6" s="1"/>
  <c r="H62" i="6"/>
  <c r="D62" i="6" s="1"/>
  <c r="H63" i="6"/>
  <c r="D63" i="6" s="1"/>
  <c r="H64" i="6"/>
  <c r="J64" i="6" s="1"/>
  <c r="H65" i="6"/>
  <c r="J65" i="6" s="1"/>
  <c r="H66" i="6"/>
  <c r="J66" i="6" s="1"/>
  <c r="H67" i="6"/>
  <c r="D67" i="6" s="1"/>
  <c r="H68" i="6"/>
  <c r="D68" i="6" s="1"/>
  <c r="H69" i="6"/>
  <c r="J69" i="6" s="1"/>
  <c r="H70" i="6"/>
  <c r="J70" i="6" s="1"/>
  <c r="H71" i="6"/>
  <c r="J71" i="6" s="1"/>
  <c r="H72" i="6"/>
  <c r="J72" i="6" s="1"/>
  <c r="H73" i="6"/>
  <c r="D73" i="6" s="1"/>
  <c r="H74" i="6"/>
  <c r="D74" i="6" s="1"/>
  <c r="H75" i="6"/>
  <c r="D75" i="6" s="1"/>
  <c r="H76" i="6"/>
  <c r="D76" i="6" s="1"/>
  <c r="H77" i="6"/>
  <c r="D77" i="6" s="1"/>
  <c r="H78" i="6"/>
  <c r="D78" i="6" s="1"/>
  <c r="H79" i="6"/>
  <c r="D79" i="6" s="1"/>
  <c r="H80" i="6"/>
  <c r="D80" i="6" s="1"/>
  <c r="H81" i="6"/>
  <c r="D81" i="6" s="1"/>
  <c r="H82" i="6"/>
  <c r="D82" i="6" s="1"/>
  <c r="H83" i="6"/>
  <c r="D83" i="6" s="1"/>
  <c r="H3" i="6"/>
  <c r="J3" i="6" s="1"/>
  <c r="G4" i="6"/>
  <c r="I4" i="6" s="1"/>
  <c r="G5" i="6"/>
  <c r="C5" i="6" s="1"/>
  <c r="G6" i="6"/>
  <c r="C6" i="6" s="1"/>
  <c r="G7" i="6"/>
  <c r="I7" i="6" s="1"/>
  <c r="G8" i="6"/>
  <c r="I8" i="6" s="1"/>
  <c r="G9" i="6"/>
  <c r="I9" i="6" s="1"/>
  <c r="G10" i="6"/>
  <c r="C10" i="6" s="1"/>
  <c r="G11" i="6"/>
  <c r="C11" i="6" s="1"/>
  <c r="G12" i="6"/>
  <c r="I12" i="6" s="1"/>
  <c r="G13" i="6"/>
  <c r="C13" i="6" s="1"/>
  <c r="G14" i="6"/>
  <c r="C14" i="6" s="1"/>
  <c r="G15" i="6"/>
  <c r="C15" i="6" s="1"/>
  <c r="G16" i="6"/>
  <c r="I16" i="6" s="1"/>
  <c r="G17" i="6"/>
  <c r="I17" i="6" s="1"/>
  <c r="G18" i="6"/>
  <c r="C18" i="6" s="1"/>
  <c r="G19" i="6"/>
  <c r="I19" i="6" s="1"/>
  <c r="G20" i="6"/>
  <c r="C20" i="6" s="1"/>
  <c r="G21" i="6"/>
  <c r="I21" i="6" s="1"/>
  <c r="G22" i="6"/>
  <c r="C22" i="6" s="1"/>
  <c r="G23" i="6"/>
  <c r="C23" i="6" s="1"/>
  <c r="G24" i="6"/>
  <c r="C24" i="6" s="1"/>
  <c r="G25" i="6"/>
  <c r="C25" i="6" s="1"/>
  <c r="G26" i="6"/>
  <c r="C26" i="6" s="1"/>
  <c r="G27" i="6"/>
  <c r="C27" i="6" s="1"/>
  <c r="G28" i="6"/>
  <c r="I28" i="6" s="1"/>
  <c r="G29" i="6"/>
  <c r="I29" i="6" s="1"/>
  <c r="G30" i="6"/>
  <c r="C30" i="6" s="1"/>
  <c r="G31" i="6"/>
  <c r="I31" i="6" s="1"/>
  <c r="G32" i="6"/>
  <c r="I32" i="6" s="1"/>
  <c r="G33" i="6"/>
  <c r="I33" i="6" s="1"/>
  <c r="G34" i="6"/>
  <c r="C34" i="6" s="1"/>
  <c r="G35" i="6"/>
  <c r="C35" i="6" s="1"/>
  <c r="G36" i="6"/>
  <c r="C36" i="6" s="1"/>
  <c r="G37" i="6"/>
  <c r="C37" i="6" s="1"/>
  <c r="G38" i="6"/>
  <c r="C38" i="6" s="1"/>
  <c r="G39" i="6"/>
  <c r="C39" i="6" s="1"/>
  <c r="G40" i="6"/>
  <c r="I40" i="6" s="1"/>
  <c r="G41" i="6"/>
  <c r="I41" i="6" s="1"/>
  <c r="G42" i="6"/>
  <c r="C42" i="6" s="1"/>
  <c r="G43" i="6"/>
  <c r="I43" i="6" s="1"/>
  <c r="G44" i="6"/>
  <c r="I44" i="6" s="1"/>
  <c r="G45" i="6"/>
  <c r="I45" i="6" s="1"/>
  <c r="G46" i="6"/>
  <c r="I46" i="6" s="1"/>
  <c r="G47" i="6"/>
  <c r="C47" i="6" s="1"/>
  <c r="G48" i="6"/>
  <c r="I48" i="6" s="1"/>
  <c r="G49" i="6"/>
  <c r="C49" i="6" s="1"/>
  <c r="G50" i="6"/>
  <c r="C50" i="6" s="1"/>
  <c r="G51" i="6"/>
  <c r="C51" i="6" s="1"/>
  <c r="G52" i="6"/>
  <c r="I52" i="6" s="1"/>
  <c r="G53" i="6"/>
  <c r="I53" i="6" s="1"/>
  <c r="G54" i="6"/>
  <c r="C54" i="6" s="1"/>
  <c r="G55" i="6"/>
  <c r="I55" i="6" s="1"/>
  <c r="G56" i="6"/>
  <c r="C56" i="6" s="1"/>
  <c r="G57" i="6"/>
  <c r="I57" i="6" s="1"/>
  <c r="G58" i="6"/>
  <c r="C58" i="6" s="1"/>
  <c r="G59" i="6"/>
  <c r="C59" i="6" s="1"/>
  <c r="G60" i="6"/>
  <c r="C60" i="6" s="1"/>
  <c r="G61" i="6"/>
  <c r="C61" i="6" s="1"/>
  <c r="G62" i="6"/>
  <c r="C62" i="6" s="1"/>
  <c r="G63" i="6"/>
  <c r="C63" i="6" s="1"/>
  <c r="G64" i="6"/>
  <c r="C64" i="6" s="1"/>
  <c r="G65" i="6"/>
  <c r="I65" i="6" s="1"/>
  <c r="G66" i="6"/>
  <c r="C66" i="6" s="1"/>
  <c r="G67" i="6"/>
  <c r="I67" i="6" s="1"/>
  <c r="G68" i="6"/>
  <c r="I68" i="6" s="1"/>
  <c r="G69" i="6"/>
  <c r="I69" i="6" s="1"/>
  <c r="G70" i="6"/>
  <c r="C70" i="6" s="1"/>
  <c r="G71" i="6"/>
  <c r="C71" i="6" s="1"/>
  <c r="G72" i="6"/>
  <c r="C72" i="6" s="1"/>
  <c r="G73" i="6"/>
  <c r="C73" i="6" s="1"/>
  <c r="G74" i="6"/>
  <c r="C74" i="6" s="1"/>
  <c r="G75" i="6"/>
  <c r="C75" i="6" s="1"/>
  <c r="G76" i="6"/>
  <c r="C76" i="6" s="1"/>
  <c r="G77" i="6"/>
  <c r="I77" i="6" s="1"/>
  <c r="G78" i="6"/>
  <c r="C78" i="6" s="1"/>
  <c r="G79" i="6"/>
  <c r="I79" i="6" s="1"/>
  <c r="G80" i="6"/>
  <c r="I80" i="6" s="1"/>
  <c r="G81" i="6"/>
  <c r="I81" i="6" s="1"/>
  <c r="G82" i="6"/>
  <c r="I82" i="6" s="1"/>
  <c r="G83" i="6"/>
  <c r="C83" i="6" s="1"/>
  <c r="G3" i="6"/>
  <c r="I3" i="6" s="1"/>
  <c r="D54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3" i="6"/>
  <c r="D66" i="6" l="1"/>
  <c r="D18" i="6"/>
  <c r="C19" i="6"/>
  <c r="C65" i="6"/>
  <c r="C17" i="6"/>
  <c r="C53" i="6"/>
  <c r="D24" i="6"/>
  <c r="C55" i="6"/>
  <c r="C48" i="6"/>
  <c r="C9" i="6"/>
  <c r="D72" i="6"/>
  <c r="D60" i="6"/>
  <c r="D3" i="6"/>
  <c r="D48" i="6"/>
  <c r="D12" i="6"/>
  <c r="C12" i="6"/>
  <c r="D53" i="6"/>
  <c r="C3" i="6"/>
  <c r="C29" i="6"/>
  <c r="C77" i="6"/>
  <c r="D29" i="6"/>
  <c r="C41" i="6"/>
  <c r="C57" i="6"/>
  <c r="C45" i="6"/>
  <c r="J73" i="6"/>
  <c r="J61" i="6"/>
  <c r="C33" i="6"/>
  <c r="C81" i="6"/>
  <c r="C28" i="6"/>
  <c r="C21" i="6"/>
  <c r="D4" i="6"/>
  <c r="C69" i="6"/>
  <c r="J59" i="6"/>
  <c r="D35" i="6"/>
  <c r="J37" i="6"/>
  <c r="J34" i="6"/>
  <c r="C43" i="6"/>
  <c r="C8" i="6"/>
  <c r="D23" i="6"/>
  <c r="D65" i="6"/>
  <c r="C79" i="6"/>
  <c r="C7" i="6"/>
  <c r="I63" i="6"/>
  <c r="C32" i="6"/>
  <c r="D71" i="6"/>
  <c r="D49" i="6"/>
  <c r="I51" i="6"/>
  <c r="C68" i="6"/>
  <c r="C31" i="6"/>
  <c r="D70" i="6"/>
  <c r="C67" i="6"/>
  <c r="D64" i="6"/>
  <c r="J82" i="6"/>
  <c r="J16" i="6"/>
  <c r="I27" i="6"/>
  <c r="J78" i="6"/>
  <c r="J58" i="6"/>
  <c r="J36" i="6"/>
  <c r="J14" i="6"/>
  <c r="C52" i="6"/>
  <c r="I26" i="6"/>
  <c r="J76" i="6"/>
  <c r="J13" i="6"/>
  <c r="C16" i="6"/>
  <c r="I76" i="6"/>
  <c r="I50" i="6"/>
  <c r="J50" i="6"/>
  <c r="J30" i="6"/>
  <c r="J11" i="6"/>
  <c r="J52" i="6"/>
  <c r="I75" i="6"/>
  <c r="J28" i="6"/>
  <c r="J10" i="6"/>
  <c r="I74" i="6"/>
  <c r="I15" i="6"/>
  <c r="J26" i="6"/>
  <c r="C40" i="6"/>
  <c r="I14" i="6"/>
  <c r="J47" i="6"/>
  <c r="J25" i="6"/>
  <c r="D40" i="6"/>
  <c r="I39" i="6"/>
  <c r="J46" i="6"/>
  <c r="C4" i="6"/>
  <c r="I64" i="6"/>
  <c r="I38" i="6"/>
  <c r="I5" i="6"/>
  <c r="J62" i="6"/>
  <c r="J42" i="6"/>
  <c r="J22" i="6"/>
  <c r="I62" i="6"/>
  <c r="J83" i="6"/>
  <c r="J38" i="6"/>
  <c r="C82" i="6"/>
  <c r="C46" i="6"/>
  <c r="D69" i="6"/>
  <c r="I73" i="6"/>
  <c r="I61" i="6"/>
  <c r="I49" i="6"/>
  <c r="I37" i="6"/>
  <c r="I25" i="6"/>
  <c r="I13" i="6"/>
  <c r="J81" i="6"/>
  <c r="J57" i="6"/>
  <c r="J45" i="6"/>
  <c r="J33" i="6"/>
  <c r="J21" i="6"/>
  <c r="J9" i="6"/>
  <c r="I72" i="6"/>
  <c r="I60" i="6"/>
  <c r="I36" i="6"/>
  <c r="I24" i="6"/>
  <c r="J80" i="6"/>
  <c r="J68" i="6"/>
  <c r="J56" i="6"/>
  <c r="J44" i="6"/>
  <c r="J32" i="6"/>
  <c r="J20" i="6"/>
  <c r="J8" i="6"/>
  <c r="C80" i="6"/>
  <c r="C44" i="6"/>
  <c r="I83" i="6"/>
  <c r="I71" i="6"/>
  <c r="I59" i="6"/>
  <c r="I47" i="6"/>
  <c r="I35" i="6"/>
  <c r="I23" i="6"/>
  <c r="I11" i="6"/>
  <c r="J79" i="6"/>
  <c r="J67" i="6"/>
  <c r="J55" i="6"/>
  <c r="J43" i="6"/>
  <c r="J31" i="6"/>
  <c r="J19" i="6"/>
  <c r="J7" i="6"/>
  <c r="D17" i="6"/>
  <c r="I70" i="6"/>
  <c r="I58" i="6"/>
  <c r="I34" i="6"/>
  <c r="I22" i="6"/>
  <c r="I10" i="6"/>
  <c r="J6" i="6"/>
  <c r="J77" i="6"/>
  <c r="J41" i="6"/>
  <c r="J5" i="6"/>
  <c r="I56" i="6"/>
  <c r="I20" i="6"/>
  <c r="J75" i="6"/>
  <c r="J63" i="6"/>
  <c r="J51" i="6"/>
  <c r="J39" i="6"/>
  <c r="J27" i="6"/>
  <c r="J15" i="6"/>
  <c r="I78" i="6"/>
  <c r="I66" i="6"/>
  <c r="I54" i="6"/>
  <c r="I42" i="6"/>
  <c r="I30" i="6"/>
  <c r="I18" i="6"/>
  <c r="I6" i="6"/>
  <c r="J74" i="6"/>
</calcChain>
</file>

<file path=xl/sharedStrings.xml><?xml version="1.0" encoding="utf-8"?>
<sst xmlns="http://schemas.openxmlformats.org/spreadsheetml/2006/main" count="1240" uniqueCount="288">
  <si>
    <t>ტრანზაქციების ისტორია:</t>
  </si>
  <si>
    <t>Transactions History:</t>
  </si>
  <si>
    <t>ანგარიში:</t>
  </si>
  <si>
    <t>Account:</t>
  </si>
  <si>
    <t>All Accounts</t>
  </si>
  <si>
    <t>პერიოდის საწყისი თარიღი:</t>
  </si>
  <si>
    <t>Period - Date From:</t>
  </si>
  <si>
    <t>5/1/2025 12:00:00 AM</t>
  </si>
  <si>
    <t>პერიოდის ბოლო თარიღი:</t>
  </si>
  <si>
    <t>Period - Date To:</t>
  </si>
  <si>
    <t>5/31/2025 12:00:00 AM</t>
  </si>
  <si>
    <t>ტრანზაქციის ტიპი:</t>
  </si>
  <si>
    <t>Transaction Type:</t>
  </si>
  <si>
    <t>All Types</t>
  </si>
  <si>
    <t>ტექსტი დანიშნულებაში:</t>
  </si>
  <si>
    <t>Contains Text In Description:</t>
  </si>
  <si>
    <t/>
  </si>
  <si>
    <t>ვალუტა:</t>
  </si>
  <si>
    <t>Currency:</t>
  </si>
  <si>
    <t>All Currencies</t>
  </si>
  <si>
    <t>პარტნიორის ანგარიში:</t>
  </si>
  <si>
    <t>Partner's Account:</t>
  </si>
  <si>
    <t>პარტნიორი:</t>
  </si>
  <si>
    <t>Partner's Name:</t>
  </si>
  <si>
    <t>საბუთის №:</t>
  </si>
  <si>
    <t>Document Number:</t>
  </si>
  <si>
    <t>თარიღი</t>
  </si>
  <si>
    <t>დანიშნულება</t>
  </si>
  <si>
    <t>ტრანზაქციის ტიპი</t>
  </si>
  <si>
    <t>თანხა</t>
  </si>
  <si>
    <t>ვალუტა</t>
  </si>
  <si>
    <t>ანგარიშის ნომერი</t>
  </si>
  <si>
    <t>ანგარიშის დასახელება</t>
  </si>
  <si>
    <t>დამატებითი ინფორმაცია</t>
  </si>
  <si>
    <t>საბუთის თარიღი</t>
  </si>
  <si>
    <t>საბუთის №</t>
  </si>
  <si>
    <t>პარტნიორის ანგარიში</t>
  </si>
  <si>
    <t>პარტნიორი</t>
  </si>
  <si>
    <t>პარტნიორის საგადასახადო კოდი</t>
  </si>
  <si>
    <t>პარტნიორის ბანკის კოდი</t>
  </si>
  <si>
    <t>პარტნიორის ბანკი</t>
  </si>
  <si>
    <t>შუამავალი ბანკის კოდი</t>
  </si>
  <si>
    <t>შუამავალი ბანკი</t>
  </si>
  <si>
    <t>ხარჯის ტიპი</t>
  </si>
  <si>
    <t>გადასახადის გადამხდელის კოდი</t>
  </si>
  <si>
    <t>გადასახადის გადამხდელის დასახელება</t>
  </si>
  <si>
    <t>სახაზინო კოდი</t>
  </si>
  <si>
    <t>ოპ. კოდი</t>
  </si>
  <si>
    <t>დამატებითი დანიშნულება</t>
  </si>
  <si>
    <t>Date</t>
  </si>
  <si>
    <t>Description</t>
  </si>
  <si>
    <t>Transaction Type</t>
  </si>
  <si>
    <t>Amount</t>
  </si>
  <si>
    <t>Currency</t>
  </si>
  <si>
    <t>Account Number</t>
  </si>
  <si>
    <t>Account Name</t>
  </si>
  <si>
    <t>Additional Information</t>
  </si>
  <si>
    <t>Document Date</t>
  </si>
  <si>
    <t>Document Number</t>
  </si>
  <si>
    <t>Partner's Account</t>
  </si>
  <si>
    <t>Partner's Name</t>
  </si>
  <si>
    <t>Partner's Tax Code</t>
  </si>
  <si>
    <t>Partner's Bank Code</t>
  </si>
  <si>
    <t>Partner's Bank</t>
  </si>
  <si>
    <t>Intermediary Bank Code</t>
  </si>
  <si>
    <t>Intermediary Bank</t>
  </si>
  <si>
    <t>Charge Details</t>
  </si>
  <si>
    <t>Taxpayer Code</t>
  </si>
  <si>
    <t>Taxpayer Name</t>
  </si>
  <si>
    <t>Treasury Code</t>
  </si>
  <si>
    <t>Op. Code</t>
  </si>
  <si>
    <t>Additional Description</t>
  </si>
  <si>
    <t>PAYMENT ACC. INV. 01.05.2025 // ACCOUNTING CONSULTATION APRIL 2025 (295-USD)</t>
  </si>
  <si>
    <t>Income</t>
  </si>
  <si>
    <t>GEL</t>
  </si>
  <si>
    <t>GE73TB7812436050100001</t>
  </si>
  <si>
    <t>შპს ემეს სერვისი</t>
  </si>
  <si>
    <t>შპს სინერჯი ინთერნეშენალ ქონსთრაქშინ, 405322128, TBCBGE22, GE87TB7626936050100003</t>
  </si>
  <si>
    <t>GE87TB7626936050100003</t>
  </si>
  <si>
    <t>შპს სინერჯი ინთერნეშენალ ქონსთრაქშინ, 405322128</t>
  </si>
  <si>
    <t>405322128</t>
  </si>
  <si>
    <t>TBCBGE22</t>
  </si>
  <si>
    <t>სს "თიბისი ბანკი"</t>
  </si>
  <si>
    <t>GIB</t>
  </si>
  <si>
    <t>შპს სინერჯი ქონსთრაქშინ, 404395310, TBCBGE22, GE93TB7000136050100001</t>
  </si>
  <si>
    <t>GE93TB7000136050100001</t>
  </si>
  <si>
    <t>შპს სინერჯი ქონსთრაქშინ, 404395310</t>
  </si>
  <si>
    <t>404395310</t>
  </si>
  <si>
    <t>PAYMENT ACC. INV. 01.05.2025 // ACCOUNTING CONSULTATION APRIL 2025 (295-EUR)</t>
  </si>
  <si>
    <t>შპს სინერჯი აპეას საერთო საწარმო, 405311719, TCZBGE22, GE98ZB0000003605000280</t>
  </si>
  <si>
    <t>GE98ZB0000003605000280</t>
  </si>
  <si>
    <t>შპს სინერჯი აპეას საერთო საწარმო, 405311719</t>
  </si>
  <si>
    <t>405311719</t>
  </si>
  <si>
    <t>TCZBGE22</t>
  </si>
  <si>
    <t>სს ‘ზირაათ ბანკი საქართველო’</t>
  </si>
  <si>
    <t>MT103</t>
  </si>
  <si>
    <t>ხელფასი April - 2025 MS Service</t>
  </si>
  <si>
    <t>Transfer Out And Cash Withdrawal</t>
  </si>
  <si>
    <t>შპს ემეს სერვისი, 405331243</t>
  </si>
  <si>
    <t>ანანო შარაშენიძე, TBCBGE22, GE66TB7430745061600020</t>
  </si>
  <si>
    <t>GE66TB7430745061600020</t>
  </si>
  <si>
    <t>ანანო შარაშენიძე</t>
  </si>
  <si>
    <t>01024086720</t>
  </si>
  <si>
    <t>405331243</t>
  </si>
  <si>
    <t>ინა გოლოვინა, TBCBGE22, GE39TB7758145068100014</t>
  </si>
  <si>
    <t>GE39TB7758145068100014</t>
  </si>
  <si>
    <t>ინა გოლოვინა</t>
  </si>
  <si>
    <t>01012019624</t>
  </si>
  <si>
    <t>TRANSFER TO OWN ACCOUNTS</t>
  </si>
  <si>
    <t>Transfer Between Own Accounts</t>
  </si>
  <si>
    <t>GE19TB7812436050100003</t>
  </si>
  <si>
    <t>შპს ემეს სერვისი, TBCBGE22, GE73TB7812436050100001</t>
  </si>
  <si>
    <t>GII</t>
  </si>
  <si>
    <t>შპს ემეს სერვისი, 405331243, TBCBGE22, GE19TB7812436050100003</t>
  </si>
  <si>
    <t>CURRENCY EXCHANGE (კროს-კურსი: 1 USD = 2.7010 GEL)</t>
  </si>
  <si>
    <t>Currency Exchange</t>
  </si>
  <si>
    <t>GE89TB7812436050100004</t>
  </si>
  <si>
    <t>შპს ემეს სერვისი, TBCBGE22, GE09TB7812436150100005</t>
  </si>
  <si>
    <t>GE09TB7812436150100005</t>
  </si>
  <si>
    <t>ს.ს. თიბისი ბანკი</t>
  </si>
  <si>
    <t>GIC</t>
  </si>
  <si>
    <t>USD</t>
  </si>
  <si>
    <t>შპს ემეს სერვისი, TBCBGE22, GE89TB7812436050100004</t>
  </si>
  <si>
    <t>შპს ემეს სერვისი, 405331243, TBCBGE22, GE89TB7812436050100004</t>
  </si>
  <si>
    <t>PENSION FUNDS PAYMENT FOR LOCAL SALARY OF APRIL 2025 FOR MS SERVICES</t>
  </si>
  <si>
    <t>სსიპ საპენსიო სააგენტო, TBCBGE22, GE88TB7458336020100010</t>
  </si>
  <si>
    <t>GE88TB7458336020100010</t>
  </si>
  <si>
    <t>სსიპ საპენსიო სააგენტო</t>
  </si>
  <si>
    <t>205364407</t>
  </si>
  <si>
    <t>FOR MS SERVICES (ID 405331243)</t>
  </si>
  <si>
    <t>გადასახადების ერთიანი კოდი</t>
  </si>
  <si>
    <t>Treasury Transfer</t>
  </si>
  <si>
    <t>ხაზინის ერთიანი ანგარიში. საგადასახადო ინსპექცია (გადასახადები), TRESGE22, 101001000</t>
  </si>
  <si>
    <t>101001000</t>
  </si>
  <si>
    <t>ხაზინის ერთიანი ანგარიში. საგადასახადო ინსპექცია (გადასახადები)</t>
  </si>
  <si>
    <t>TRESGE22</t>
  </si>
  <si>
    <t>ფინანსთა სამინისტროს სახაზინო სამსახური</t>
  </si>
  <si>
    <t>GIT</t>
  </si>
  <si>
    <t>INCOME TAX PAYMENT FOR APRIL 2025 LOCAL SALARIES</t>
  </si>
  <si>
    <t>გადარიცხვის საკომისიო</t>
  </si>
  <si>
    <t>Other Expenses</t>
  </si>
  <si>
    <t>საკომისიო შემოსავალი - იურიდიული პირების გადარიცხვები, TBCBGE22, GE49TB0006001030220010</t>
  </si>
  <si>
    <t>GE49TB0006001030220010</t>
  </si>
  <si>
    <t>საკომისიო შემოსავალი - იურიდიული პირების გადარიცხვები</t>
  </si>
  <si>
    <t>PAYMENT ACC. CONTRACT 01.01.2023 // RENT FOR APRIL 2025 (500-USD)</t>
  </si>
  <si>
    <t>NATATO PURTSKHVANIDZE, BAGAGE22, GE79BG0000000160781738</t>
  </si>
  <si>
    <t>GE79BG0000000160781738</t>
  </si>
  <si>
    <t>NATATO PURTSKHVANIDZE</t>
  </si>
  <si>
    <t>BAGAGE22</t>
  </si>
  <si>
    <t>სს "საქართველოს ბანკი"</t>
  </si>
  <si>
    <t>GIN</t>
  </si>
  <si>
    <t>PENSION FUNDS PAYMENT FOR NATATO PURTSKHVANIDZE RENT SERVICE</t>
  </si>
  <si>
    <t>INCOME TAX PAYMENT FOR NATATO PURTSKHVANIDZE (125-USD)</t>
  </si>
  <si>
    <t>Tbilisi Energy;405331243;545212757;თანხა:126.42;საკ.:0.50</t>
  </si>
  <si>
    <t>Bill, Mobile, Fine Payments</t>
  </si>
  <si>
    <t>გადარიცხვების სატრანზიტო ანგარიში - Ucc, TBCBGE22, GE59TB0000000450109787</t>
  </si>
  <si>
    <t>GE59TB0000000450109787</t>
  </si>
  <si>
    <t>გადარიცხვების სატრანზიტო ანგარიში - Ucc</t>
  </si>
  <si>
    <t>*IBS*</t>
  </si>
  <si>
    <t>MPS_TRAN_ID_2630664703</t>
  </si>
  <si>
    <t>საკომისიო: Tbilisi Energy;405331243;545212757;თანხა:126.42;საკ.:0.50</t>
  </si>
  <si>
    <t>IBSFE</t>
  </si>
  <si>
    <t>63</t>
  </si>
  <si>
    <t>EUR</t>
  </si>
  <si>
    <t>GE36TB7812436150100004</t>
  </si>
  <si>
    <t>MS Services LLC</t>
  </si>
  <si>
    <t>SYNERGY CONSTRUCTION HUNGARY KFT., OKHBHUHBXXX, HU36104040275052706853891018</t>
  </si>
  <si>
    <t>HU36104040275052706853891018</t>
  </si>
  <si>
    <t>SYNERGY CONSTRUCTION HUNGARY KFT.</t>
  </si>
  <si>
    <t>OKHBHUHBXXX</t>
  </si>
  <si>
    <t>K AND H BANK ZRT.(FORMERLY KERESKEDELMI ES HITELBANK RT)</t>
  </si>
  <si>
    <t>OUR</t>
  </si>
  <si>
    <t>SWIFT</t>
  </si>
  <si>
    <t>/INS/OKHBHUHBXXX/INS/KREDBEBBXXX</t>
  </si>
  <si>
    <t>PAYMENT ACC. IPC-04 // CONSULTING FEE FOR APRIL 2025</t>
  </si>
  <si>
    <t>Shps emes servisi, 405331243</t>
  </si>
  <si>
    <t>AHMET BURSA, BACXHUHBXXX, HU27109180010000011065090019</t>
  </si>
  <si>
    <t>HU27109180010000011065090019</t>
  </si>
  <si>
    <t>AHMET BURSA</t>
  </si>
  <si>
    <t>BACXHUHBXXX</t>
  </si>
  <si>
    <t>UNICREDIT BANK HUNGARY ZRT.</t>
  </si>
  <si>
    <t>GIF</t>
  </si>
  <si>
    <t>საკომისიო შემოსავალი - იურიდიული პირების გადარიცხვები, TBCBGE22, GE22TB0006001030220011</t>
  </si>
  <si>
    <t>GE22TB0006001030220011</t>
  </si>
  <si>
    <t>SARABJEET SINGH VIRDI, SBININBB766, 41234679625</t>
  </si>
  <si>
    <t>41234679625</t>
  </si>
  <si>
    <t>SARABJEET SINGH VIRDI</t>
  </si>
  <si>
    <t>SBININBB766</t>
  </si>
  <si>
    <t>STATE BANK OF INDIA</t>
  </si>
  <si>
    <t>PAYMENT ACC. DOCUMENT  IPC-04 // CONSULTING FEE FOR APRIL 2025</t>
  </si>
  <si>
    <t>BURAK GURBUZ, ISBKTRISXXX, TR050006400000242040272741</t>
  </si>
  <si>
    <t>TR050006400000242040272741</t>
  </si>
  <si>
    <t>BURAK GURBUZ</t>
  </si>
  <si>
    <t>ISBKTRISXXX</t>
  </si>
  <si>
    <t>TURKIYE IS BANKASI A.S.</t>
  </si>
  <si>
    <t>PAYMENT ACC. IPC-01 // CONSULTING FEE FOR APRIL 2025</t>
  </si>
  <si>
    <t>DUYGU TOPRAK, UBRTHUHBXXX, HU17120113510184346900200007</t>
  </si>
  <si>
    <t>HU17120113510184346900200007</t>
  </si>
  <si>
    <t>DUYGU TOPRAK</t>
  </si>
  <si>
    <t>UBRTHUHBXXX</t>
  </si>
  <si>
    <t>RAIFFEISEN BANK ZRT.</t>
  </si>
  <si>
    <t>KENAN ESMEK, UBRTHUHBXXX, HU04120105560141206400200004</t>
  </si>
  <si>
    <t>HU04120105560141206400200004</t>
  </si>
  <si>
    <t>KENAN ESMEK</t>
  </si>
  <si>
    <t>კონვერტაცია</t>
  </si>
  <si>
    <t>შპს ემეს სერვისი, TBCBGE22, GE36TB7812436150100004</t>
  </si>
  <si>
    <t>*DFX*</t>
  </si>
  <si>
    <t>შპს ემეს სერვისი, TBCBGE22, GE19TB7812436050100003</t>
  </si>
  <si>
    <t>PENSION FUNDS PAYMENT FOR BONUS PAYMENT DOC. 31.03.2025 (TAMIRLAN BAKIROV)</t>
  </si>
  <si>
    <t>სსიპ საქართველოს საპენსიო ფონდი, TBCBGE22, GE88TB7458336020100010</t>
  </si>
  <si>
    <t>სსიპ საქართველოს საპენსიო ფონდი</t>
  </si>
  <si>
    <t>INCOME TAX PAYMENT FOR BONUS PAYMENT DOC.31.03.2025 (TAMIRLAN BAKIROV)</t>
  </si>
  <si>
    <t>BONUS PAYMENT ACC. TO DOC. 31.03.2025</t>
  </si>
  <si>
    <t>TAMIRLAN BAKIROV, BAGAGE22, GE40BG0000000538152695</t>
  </si>
  <si>
    <t>GE40BG0000000538152695</t>
  </si>
  <si>
    <t>TAMIRLAN BAKIROV</t>
  </si>
  <si>
    <t>BONUS PAYMENT ACC. TO DOC. 30.04.2025</t>
  </si>
  <si>
    <t>INCOME TAX PAYMENT FOR BONUS PAYMENT DOC.30.04.2025 (TAMIRLAN BAKIROV)</t>
  </si>
  <si>
    <t>PENSION FUNDS PAYMENT FOR BONUS PAYMENT DOC. 30.04.2025 (TAMIRLAN BAKIROV)</t>
  </si>
  <si>
    <t>INCOME TAX PAYMENT FOR AHMET BURSA (2,666.67-EUR)</t>
  </si>
  <si>
    <t>INCOME TAX PAYMENT FOR BURAK GURBUZ (3,305.56-EUR)</t>
  </si>
  <si>
    <t>INCOME TAX PAYMENT FOR SARABJEET SINGH VIRDI (944.44-EUR)</t>
  </si>
  <si>
    <t>INCOME TAX PAYMENT FOR KENAN ESMEK (1,733.33-EUR)</t>
  </si>
  <si>
    <t>INCOME TAX PAYMENT FOR DUYGU TOPRAK (1.722,22-EUR)</t>
  </si>
  <si>
    <t>INCOME TAX PAYMENT FOR APRIL 2025 LOCAL SALARIES REGARDING HUNGARY</t>
  </si>
  <si>
    <t>PENSION FUNDS PAYMENT FOR SALARY OF APRIL 2025 REGARDING HUNGARY</t>
  </si>
  <si>
    <t>ხელფასი April - 2025 MS Service HU</t>
  </si>
  <si>
    <t>Anton Sarashvili, BAGAGE22, GE38BG0000000343898300</t>
  </si>
  <si>
    <t>GE38BG0000000343898300</t>
  </si>
  <si>
    <t>Anton Sarashvili</t>
  </si>
  <si>
    <t>Mariami Dadunashvili, BAGAGE22, GE57BG0000000498476770</t>
  </si>
  <si>
    <t>GE57BG0000000498476770</t>
  </si>
  <si>
    <t>Mariami Dadunashvili</t>
  </si>
  <si>
    <t>თამირლან ბაკიროვი, TBCBGE22, GE59TB7152845064300068</t>
  </si>
  <si>
    <t>GE59TB7152845064300068</t>
  </si>
  <si>
    <t>თამირლან ბაკიროვი</t>
  </si>
  <si>
    <t>12001097019</t>
  </si>
  <si>
    <t>ბელა ავალიანი, TBCBGE22, GE03TB7338745064300026</t>
  </si>
  <si>
    <t>GE03TB7338745064300026</t>
  </si>
  <si>
    <t>ბელა ავალიანი</t>
  </si>
  <si>
    <t>12001099891</t>
  </si>
  <si>
    <t>Mariam Jikia, BAGAGE22, GE68BG0000000580756919</t>
  </si>
  <si>
    <t>GE68BG0000000580756919</t>
  </si>
  <si>
    <t>Mariam Jikia</t>
  </si>
  <si>
    <t>Asiph Mamishov, BAGAGE22, GE83BG0000000160906990</t>
  </si>
  <si>
    <t>GE83BG0000000160906990</t>
  </si>
  <si>
    <t>Asiph Mamishov</t>
  </si>
  <si>
    <t>არაზ ხალილოვი, TBCBGE22, GE66TB7209145061100007</t>
  </si>
  <si>
    <t>GE66TB7209145061100007</t>
  </si>
  <si>
    <t>არაზ ხალილოვი</t>
  </si>
  <si>
    <t>12001094623</t>
  </si>
  <si>
    <t>SALARY PAYMENT OF APRIL 2025</t>
  </si>
  <si>
    <t>ANTON SARASHVILI, BAGAGE22, GE38BG0000000343898300</t>
  </si>
  <si>
    <t>ANTON SARASHVILI</t>
  </si>
  <si>
    <t>PENSION FUNDS PAYMENT FOR SALARY OF APRIL 2025 ( ANTON SARASHVILI)</t>
  </si>
  <si>
    <t>INCOME TAX PAYMENT FOR SALARY OF APRIL 2025 (ANTON SARASHVILI)</t>
  </si>
  <si>
    <t>CURRENCY EXCHANGE (კროს-კურსი: 1 EUR = 1.0950 USD)</t>
  </si>
  <si>
    <t>PAYMENT ACC. IPC15 // CONSULTING FEE</t>
  </si>
  <si>
    <t>HACI MURAT BEDIR, TCZBTR2AXXX, TR090001002671871255695010</t>
  </si>
  <si>
    <t>TR090001002671871255695010</t>
  </si>
  <si>
    <t>HACI MURAT BEDIR</t>
  </si>
  <si>
    <t>TCZBTR2AXXX</t>
  </si>
  <si>
    <t>TURKIYE CUMHURIYETI ZIRAAT BANKASI A.S.</t>
  </si>
  <si>
    <t>CURRENCY EXCHANGE (კროს-კურსი: 1 USD = 2.6900 GEL)</t>
  </si>
  <si>
    <t>INCOME TAX PAYMENT FOR HACI MURAT BEDIR_IPC15 (2.500,00-USD)</t>
  </si>
  <si>
    <t>ტრანზაქციის კოდი</t>
  </si>
  <si>
    <t>ანგ დბეტი</t>
  </si>
  <si>
    <t>ანგ კრედიტი</t>
  </si>
  <si>
    <t>NBG Rate</t>
  </si>
  <si>
    <t>თნახა ვალ  დებეტი</t>
  </si>
  <si>
    <t>თანხა  ვალ კრედიტი</t>
  </si>
  <si>
    <t>თნახა ექვ. ლარში  დებეტი</t>
  </si>
  <si>
    <t>კომენტარი</t>
  </si>
  <si>
    <t>კურსის მნიშვნელობა შესაბამისი თარიღისთვის</t>
  </si>
  <si>
    <t>უნიკალური კოდი ყველა გატარებისთვის</t>
  </si>
  <si>
    <t>პირდაპირ Date</t>
  </si>
  <si>
    <t>პირდაპირ Currency</t>
  </si>
  <si>
    <t>თუ Amount არის მინუსით მაშინ op.code თუ Amount არის პლიუსით მაშინ account number</t>
  </si>
  <si>
    <t>თუ Amount არის პლიუსით მაშინ op.code თუ Amount არის მინუსით მაშინ account number</t>
  </si>
  <si>
    <t>თუ Amount არის მინუსით მაშინ 0 თუ Amount არის პლიუსით მაშინ Amount</t>
  </si>
  <si>
    <r>
      <t xml:space="preserve">თუ Amount არის მინუსით მაშინ </t>
    </r>
    <r>
      <rPr>
        <b/>
        <u/>
        <sz val="9"/>
        <color rgb="FF000000"/>
        <rFont val="Arial"/>
        <family val="2"/>
      </rPr>
      <t>Amount მინუსით</t>
    </r>
    <r>
      <rPr>
        <b/>
        <sz val="9"/>
        <color indexed="8"/>
        <rFont val="Arial"/>
        <family val="2"/>
      </rPr>
      <t xml:space="preserve"> თუ Amount არის პლიუსით მაშინ 0</t>
    </r>
  </si>
  <si>
    <t>F სვეტი გამრავლებული H სვეტზე</t>
  </si>
  <si>
    <t>თნახა ექვ. ლარში  კრედიტი</t>
  </si>
  <si>
    <t>F სვეტი გამრავლებული G სვეტზე</t>
  </si>
  <si>
    <t>პირდაპირ Description</t>
  </si>
  <si>
    <t>ID</t>
  </si>
  <si>
    <r>
      <t>*ცარიელი Partner's tax code იძებნება დასახელებით საიტებზე:</t>
    </r>
    <r>
      <rPr>
        <b/>
        <u/>
        <sz val="11"/>
        <color rgb="FFEE0000"/>
        <rFont val="Calibri"/>
        <family val="2"/>
        <scheme val="minor"/>
      </rPr>
      <t xml:space="preserve"> https://rs.ge/TaxPayersRegistry</t>
    </r>
    <r>
      <rPr>
        <b/>
        <sz val="11"/>
        <color rgb="FFEE0000"/>
        <rFont val="Calibri"/>
        <family val="2"/>
        <scheme val="minor"/>
      </rPr>
      <t xml:space="preserve"> ან </t>
    </r>
    <r>
      <rPr>
        <b/>
        <u/>
        <sz val="11"/>
        <color rgb="FFEE0000"/>
        <rFont val="Calibri"/>
        <family val="2"/>
        <scheme val="minor"/>
      </rPr>
      <t>https://www.my.gov.ge/ka-ge/services/6/service/179?dark=</t>
    </r>
    <r>
      <rPr>
        <b/>
        <sz val="11"/>
        <color rgb="FFEE0000"/>
        <rFont val="Calibri"/>
        <family val="2"/>
        <scheme val="minor"/>
      </rPr>
      <t xml:space="preserve"> ან </t>
    </r>
    <r>
      <rPr>
        <b/>
        <u/>
        <sz val="11"/>
        <color rgb="FFEE0000"/>
        <rFont val="Calibri"/>
        <family val="2"/>
        <scheme val="minor"/>
      </rPr>
      <t>google.com</t>
    </r>
  </si>
  <si>
    <t>თუ Op.code არის რომელიმე აქედან: GIC, *DFX*, GII მაშინ თვითონ კომპანიის ID თუ Op.code არის GIT მაშინ 101001000 თუ Partner's Tax Code არის ცარიელი უნდა მოგაწოდოს ბუღალტერმა ან მოიძიო ინტერნეტში დანარჩენ შემთხვევაში  Partner's Tax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</si>
</sst>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"/>
    <numFmt numFmtId="167" formatCode="yyyy\-mm\-dd;@"/>
  </numFmts>
  <fonts count="14" x14ac:knownFonts="1">
    <font>
      <sz val="11"/>
      <color indexed="8"/>
      <name val="Calibri"/>
      <family val="2"/>
      <scheme val="minor"/>
    </font>
    <font>
      <sz val="9"/>
      <name val="Arial"/>
      <family val="2"/>
    </font>
    <font>
      <sz val="9"/>
      <name val="Sylfaen"/>
      <family val="1"/>
    </font>
    <font>
      <sz val="9"/>
      <color indexed="8"/>
      <name val="Arial"/>
      <family val="2"/>
    </font>
    <font>
      <b/>
      <sz val="9"/>
      <name val="Sylfaen"/>
      <family val="1"/>
    </font>
    <font>
      <b/>
      <sz val="9"/>
      <name val="Sylfaen"/>
      <family val="1"/>
    </font>
    <font>
      <b/>
      <sz val="9"/>
      <name val="Arial"/>
      <family val="2"/>
    </font>
    <font>
      <b/>
      <sz val="9"/>
      <name val="Arial"/>
      <family val="2"/>
    </font>
    <font>
      <sz val="9"/>
      <color indexed="8"/>
      <name val="Sylfaen"/>
      <family val="1"/>
    </font>
    <font>
      <b/>
      <sz val="9"/>
      <color indexed="8"/>
      <name val="Arial"/>
      <family val="2"/>
    </font>
    <font>
      <b/>
      <sz val="11"/>
      <color indexed="8"/>
      <name val="Calibri"/>
      <family val="2"/>
      <scheme val="minor"/>
    </font>
    <font>
      <b/>
      <u/>
      <sz val="9"/>
      <color rgb="FF000000"/>
      <name val="Arial"/>
      <family val="2"/>
    </font>
    <font>
      <b/>
      <sz val="11"/>
      <color rgb="FFEE0000"/>
      <name val="Calibri"/>
      <family val="2"/>
      <scheme val="minor"/>
    </font>
    <font>
      <b/>
      <u/>
      <sz val="11"/>
      <color rgb="FFEE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EE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/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164" fontId="3" fillId="0" borderId="0" xfId="0" applyNumberFormat="1" applyFont="1"/>
    <xf numFmtId="2" fontId="3" fillId="0" borderId="0" xfId="0" applyNumberFormat="1" applyFont="1"/>
    <xf numFmtId="0" fontId="8" fillId="0" borderId="0" xfId="0" applyFont="1"/>
    <xf numFmtId="164" fontId="1" fillId="0" borderId="0" xfId="0" applyNumberFormat="1" applyFont="1" applyAlignment="1">
      <alignment horizontal="left"/>
    </xf>
    <xf numFmtId="4" fontId="1" fillId="0" borderId="0" xfId="0" applyNumberFormat="1" applyFont="1" applyAlignment="1">
      <alignment horizontal="right"/>
    </xf>
    <xf numFmtId="0" fontId="9" fillId="2" borderId="1" xfId="0" applyFont="1" applyFill="1" applyBorder="1" applyAlignment="1">
      <alignment horizontal="center" vertical="center" wrapText="1"/>
    </xf>
    <xf numFmtId="167" fontId="0" fillId="0" borderId="0" xfId="0" applyNumberFormat="1"/>
    <xf numFmtId="0" fontId="9" fillId="3" borderId="1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9" fillId="5" borderId="1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9"/>
  <sheetViews>
    <sheetView workbookViewId="0">
      <selection activeCell="C3" sqref="C3"/>
    </sheetView>
  </sheetViews>
  <sheetFormatPr defaultColWidth="9.140625" defaultRowHeight="12.75" x14ac:dyDescent="0.25"/>
  <cols>
    <col min="1" max="1" width="34.7109375" style="10" customWidth="1"/>
    <col min="2" max="2" width="20.7109375" style="3" customWidth="1"/>
    <col min="3" max="3" width="21.5703125" style="3" customWidth="1"/>
    <col min="4" max="4" width="9.140625" style="3" customWidth="1"/>
    <col min="5" max="16384" width="9.140625" style="3"/>
  </cols>
  <sheetData>
    <row r="1" spans="1:3" x14ac:dyDescent="0.25">
      <c r="A1" s="5" t="s">
        <v>0</v>
      </c>
      <c r="B1" s="7" t="s">
        <v>1</v>
      </c>
    </row>
    <row r="3" spans="1:3" x14ac:dyDescent="0.25">
      <c r="A3" s="2" t="s">
        <v>2</v>
      </c>
      <c r="B3" s="1" t="s">
        <v>3</v>
      </c>
      <c r="C3" s="1" t="s">
        <v>4</v>
      </c>
    </row>
    <row r="4" spans="1:3" x14ac:dyDescent="0.25">
      <c r="A4" s="2"/>
      <c r="B4" s="1"/>
      <c r="C4" s="1"/>
    </row>
    <row r="5" spans="1:3" x14ac:dyDescent="0.25">
      <c r="A5" s="2" t="s">
        <v>5</v>
      </c>
      <c r="B5" s="1" t="s">
        <v>6</v>
      </c>
      <c r="C5" s="11" t="s">
        <v>7</v>
      </c>
    </row>
    <row r="6" spans="1:3" x14ac:dyDescent="0.25">
      <c r="A6" s="2" t="s">
        <v>8</v>
      </c>
      <c r="B6" s="1" t="s">
        <v>9</v>
      </c>
      <c r="C6" s="11" t="s">
        <v>10</v>
      </c>
    </row>
    <row r="7" spans="1:3" x14ac:dyDescent="0.25">
      <c r="A7" s="2"/>
      <c r="B7" s="1"/>
      <c r="C7" s="1"/>
    </row>
    <row r="8" spans="1:3" x14ac:dyDescent="0.25">
      <c r="A8" s="2" t="s">
        <v>11</v>
      </c>
      <c r="B8" s="1" t="s">
        <v>12</v>
      </c>
      <c r="C8" s="1" t="s">
        <v>13</v>
      </c>
    </row>
    <row r="10" spans="1:3" x14ac:dyDescent="0.25">
      <c r="A10" s="2" t="s">
        <v>14</v>
      </c>
      <c r="B10" s="1" t="s">
        <v>15</v>
      </c>
      <c r="C10" s="11" t="s">
        <v>16</v>
      </c>
    </row>
    <row r="11" spans="1:3" x14ac:dyDescent="0.25">
      <c r="A11" s="2"/>
      <c r="B11" s="1"/>
      <c r="C11" s="11"/>
    </row>
    <row r="12" spans="1:3" x14ac:dyDescent="0.25">
      <c r="A12" s="10" t="s">
        <v>17</v>
      </c>
      <c r="B12" s="3" t="s">
        <v>18</v>
      </c>
      <c r="C12" s="3" t="s">
        <v>19</v>
      </c>
    </row>
    <row r="13" spans="1:3" x14ac:dyDescent="0.25">
      <c r="A13" s="2"/>
      <c r="B13" s="1"/>
      <c r="C13" s="12"/>
    </row>
    <row r="14" spans="1:3" x14ac:dyDescent="0.25">
      <c r="A14" s="10" t="s">
        <v>20</v>
      </c>
      <c r="B14" s="3" t="s">
        <v>21</v>
      </c>
    </row>
    <row r="15" spans="1:3" x14ac:dyDescent="0.25">
      <c r="A15" s="2" t="s">
        <v>22</v>
      </c>
      <c r="B15" s="1" t="s">
        <v>23</v>
      </c>
      <c r="C15" s="12"/>
    </row>
    <row r="17" spans="1:3" x14ac:dyDescent="0.25">
      <c r="A17" s="2" t="s">
        <v>24</v>
      </c>
      <c r="B17" s="1" t="s">
        <v>25</v>
      </c>
      <c r="C17" s="12" t="s">
        <v>16</v>
      </c>
    </row>
    <row r="19" spans="1:3" x14ac:dyDescent="0.25">
      <c r="A19" s="2"/>
      <c r="B19" s="1"/>
      <c r="C19" s="12"/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83"/>
  <sheetViews>
    <sheetView tabSelected="1" topLeftCell="L1" workbookViewId="0">
      <selection activeCell="R11" sqref="R11"/>
    </sheetView>
  </sheetViews>
  <sheetFormatPr defaultColWidth="9.140625" defaultRowHeight="12" x14ac:dyDescent="0.2"/>
  <cols>
    <col min="1" max="1" width="14.5703125" style="3" customWidth="1"/>
    <col min="2" max="2" width="58.140625" style="3" customWidth="1"/>
    <col min="3" max="3" width="72.42578125" style="3" customWidth="1"/>
    <col min="4" max="4" width="13.5703125" style="3" customWidth="1"/>
    <col min="5" max="5" width="15.7109375" style="3" customWidth="1"/>
    <col min="6" max="6" width="29.140625" style="3" customWidth="1"/>
    <col min="7" max="7" width="31.85546875" style="3" customWidth="1"/>
    <col min="8" max="8" width="22" style="3" bestFit="1" customWidth="1"/>
    <col min="9" max="9" width="14.42578125" style="3" customWidth="1"/>
    <col min="10" max="10" width="21.7109375" style="3" customWidth="1"/>
    <col min="11" max="11" width="40.85546875" style="3" customWidth="1"/>
    <col min="12" max="12" width="30.85546875" style="3" customWidth="1"/>
    <col min="13" max="13" width="24.140625" style="3" customWidth="1"/>
    <col min="14" max="15" width="23" style="3" customWidth="1"/>
    <col min="16" max="16" width="16.85546875" style="3" customWidth="1"/>
    <col min="17" max="17" width="12.42578125" style="3" customWidth="1"/>
    <col min="18" max="18" width="30.85546875" style="3" customWidth="1"/>
    <col min="19" max="19" width="37.5703125" style="3" customWidth="1"/>
    <col min="20" max="20" width="14.7109375" style="3" customWidth="1"/>
    <col min="21" max="21" width="8.42578125" style="3" customWidth="1"/>
    <col min="22" max="22" width="24.7109375" style="3" customWidth="1"/>
    <col min="23" max="23" width="23" style="3" bestFit="1" customWidth="1"/>
    <col min="24" max="24" width="13.42578125" style="3" bestFit="1" customWidth="1"/>
    <col min="25" max="25" width="9.140625" style="3" customWidth="1"/>
    <col min="26" max="16384" width="9.140625" style="3"/>
  </cols>
  <sheetData>
    <row r="1" spans="1:24" ht="14.45" customHeight="1" x14ac:dyDescent="0.25">
      <c r="A1" s="4" t="s">
        <v>26</v>
      </c>
      <c r="B1" s="4" t="s">
        <v>27</v>
      </c>
      <c r="C1" s="4" t="s">
        <v>28</v>
      </c>
      <c r="D1" s="4" t="s">
        <v>29</v>
      </c>
      <c r="E1" s="4" t="s">
        <v>30</v>
      </c>
      <c r="F1" s="4" t="s">
        <v>31</v>
      </c>
      <c r="G1" s="4" t="s">
        <v>32</v>
      </c>
      <c r="H1" s="4" t="s">
        <v>33</v>
      </c>
      <c r="I1" s="4" t="s">
        <v>34</v>
      </c>
      <c r="J1" s="4" t="s">
        <v>35</v>
      </c>
      <c r="K1" s="4" t="s">
        <v>36</v>
      </c>
      <c r="L1" s="4" t="s">
        <v>37</v>
      </c>
      <c r="M1" s="4" t="s">
        <v>38</v>
      </c>
      <c r="N1" s="4" t="s">
        <v>39</v>
      </c>
      <c r="O1" s="4" t="s">
        <v>40</v>
      </c>
      <c r="P1" s="4" t="s">
        <v>41</v>
      </c>
      <c r="Q1" s="4" t="s">
        <v>42</v>
      </c>
      <c r="R1" s="4" t="s">
        <v>43</v>
      </c>
      <c r="S1" s="4" t="s">
        <v>44</v>
      </c>
      <c r="T1" s="4" t="s">
        <v>45</v>
      </c>
      <c r="U1" s="4" t="s">
        <v>46</v>
      </c>
      <c r="V1" s="4" t="s">
        <v>47</v>
      </c>
      <c r="W1" s="5" t="s">
        <v>48</v>
      </c>
      <c r="X1" s="2"/>
    </row>
    <row r="2" spans="1:24" ht="14.45" customHeight="1" x14ac:dyDescent="0.2">
      <c r="A2" s="6" t="s">
        <v>49</v>
      </c>
      <c r="B2" s="6" t="s">
        <v>50</v>
      </c>
      <c r="C2" s="6" t="s">
        <v>51</v>
      </c>
      <c r="D2" s="6" t="s">
        <v>52</v>
      </c>
      <c r="E2" s="6" t="s">
        <v>53</v>
      </c>
      <c r="F2" s="6" t="s">
        <v>54</v>
      </c>
      <c r="G2" s="6" t="s">
        <v>55</v>
      </c>
      <c r="H2" s="6" t="s">
        <v>56</v>
      </c>
      <c r="I2" s="6" t="s">
        <v>57</v>
      </c>
      <c r="J2" s="6" t="s">
        <v>58</v>
      </c>
      <c r="K2" s="6" t="s">
        <v>59</v>
      </c>
      <c r="L2" s="6" t="s">
        <v>60</v>
      </c>
      <c r="M2" s="6" t="s">
        <v>61</v>
      </c>
      <c r="N2" s="6" t="s">
        <v>62</v>
      </c>
      <c r="O2" s="6" t="s">
        <v>63</v>
      </c>
      <c r="P2" s="6" t="s">
        <v>64</v>
      </c>
      <c r="Q2" s="6" t="s">
        <v>65</v>
      </c>
      <c r="R2" s="6" t="s">
        <v>66</v>
      </c>
      <c r="S2" s="6" t="s">
        <v>67</v>
      </c>
      <c r="T2" s="6" t="s">
        <v>68</v>
      </c>
      <c r="U2" s="6" t="s">
        <v>69</v>
      </c>
      <c r="V2" s="6" t="s">
        <v>70</v>
      </c>
      <c r="W2" s="7" t="s">
        <v>71</v>
      </c>
      <c r="X2" s="1"/>
    </row>
    <row r="3" spans="1:24" x14ac:dyDescent="0.2">
      <c r="A3" s="8">
        <v>45778</v>
      </c>
      <c r="B3" s="3" t="s">
        <v>72</v>
      </c>
      <c r="C3" s="3" t="s">
        <v>73</v>
      </c>
      <c r="D3" s="9">
        <v>811.01</v>
      </c>
      <c r="E3" s="3" t="s">
        <v>74</v>
      </c>
      <c r="F3" s="3" t="s">
        <v>75</v>
      </c>
      <c r="G3" s="3" t="s">
        <v>76</v>
      </c>
      <c r="H3" s="3" t="s">
        <v>77</v>
      </c>
      <c r="I3" s="8">
        <v>45778</v>
      </c>
      <c r="J3" s="3">
        <v>1746084997</v>
      </c>
      <c r="K3" s="3" t="s">
        <v>78</v>
      </c>
      <c r="L3" s="3" t="s">
        <v>79</v>
      </c>
      <c r="M3" s="3" t="s">
        <v>80</v>
      </c>
      <c r="N3" s="3" t="s">
        <v>81</v>
      </c>
      <c r="O3" s="3" t="s">
        <v>82</v>
      </c>
      <c r="S3" s="3" t="s">
        <v>80</v>
      </c>
      <c r="T3" s="3" t="s">
        <v>79</v>
      </c>
      <c r="U3" s="3" t="s">
        <v>16</v>
      </c>
      <c r="V3" s="3" t="s">
        <v>83</v>
      </c>
    </row>
    <row r="4" spans="1:24" x14ac:dyDescent="0.2">
      <c r="A4" s="8">
        <v>45778</v>
      </c>
      <c r="B4" s="3" t="s">
        <v>72</v>
      </c>
      <c r="C4" s="3" t="s">
        <v>73</v>
      </c>
      <c r="D4" s="9">
        <v>811.01</v>
      </c>
      <c r="E4" s="3" t="s">
        <v>74</v>
      </c>
      <c r="F4" s="3" t="s">
        <v>75</v>
      </c>
      <c r="G4" s="3" t="s">
        <v>76</v>
      </c>
      <c r="H4" s="3" t="s">
        <v>84</v>
      </c>
      <c r="I4" s="8">
        <v>45778</v>
      </c>
      <c r="J4" s="3">
        <v>1746085405</v>
      </c>
      <c r="K4" s="3" t="s">
        <v>85</v>
      </c>
      <c r="L4" s="3" t="s">
        <v>86</v>
      </c>
      <c r="M4" s="3" t="s">
        <v>87</v>
      </c>
      <c r="N4" s="3" t="s">
        <v>81</v>
      </c>
      <c r="O4" s="3" t="s">
        <v>82</v>
      </c>
      <c r="S4" s="3" t="s">
        <v>87</v>
      </c>
      <c r="T4" s="3" t="s">
        <v>86</v>
      </c>
      <c r="U4" s="3" t="s">
        <v>16</v>
      </c>
      <c r="V4" s="3" t="s">
        <v>83</v>
      </c>
    </row>
    <row r="5" spans="1:24" x14ac:dyDescent="0.2">
      <c r="A5" s="8">
        <v>45778</v>
      </c>
      <c r="B5" s="3" t="s">
        <v>88</v>
      </c>
      <c r="C5" s="3" t="s">
        <v>73</v>
      </c>
      <c r="D5" s="9">
        <v>921.55</v>
      </c>
      <c r="E5" s="3" t="s">
        <v>74</v>
      </c>
      <c r="F5" s="3" t="s">
        <v>75</v>
      </c>
      <c r="G5" s="3" t="s">
        <v>76</v>
      </c>
      <c r="H5" s="3" t="s">
        <v>89</v>
      </c>
      <c r="I5" s="8">
        <v>45778</v>
      </c>
      <c r="J5" s="3">
        <v>6319</v>
      </c>
      <c r="K5" s="3" t="s">
        <v>90</v>
      </c>
      <c r="L5" s="3" t="s">
        <v>91</v>
      </c>
      <c r="M5" s="3" t="s">
        <v>92</v>
      </c>
      <c r="N5" s="3" t="s">
        <v>93</v>
      </c>
      <c r="O5" s="3" t="s">
        <v>94</v>
      </c>
      <c r="S5" s="3" t="s">
        <v>92</v>
      </c>
      <c r="T5" s="3" t="s">
        <v>91</v>
      </c>
      <c r="U5" s="3" t="s">
        <v>16</v>
      </c>
      <c r="V5" s="3" t="s">
        <v>95</v>
      </c>
    </row>
    <row r="6" spans="1:24" x14ac:dyDescent="0.2">
      <c r="A6" s="8">
        <v>45778</v>
      </c>
      <c r="B6" s="3" t="s">
        <v>96</v>
      </c>
      <c r="C6" s="3" t="s">
        <v>97</v>
      </c>
      <c r="D6" s="9">
        <v>-2155.37</v>
      </c>
      <c r="E6" s="3" t="s">
        <v>74</v>
      </c>
      <c r="F6" s="3" t="s">
        <v>75</v>
      </c>
      <c r="G6" s="3" t="s">
        <v>98</v>
      </c>
      <c r="H6" s="3" t="s">
        <v>99</v>
      </c>
      <c r="I6" s="8">
        <v>45778</v>
      </c>
      <c r="J6" s="3">
        <v>1936851500</v>
      </c>
      <c r="K6" s="3" t="s">
        <v>100</v>
      </c>
      <c r="L6" s="3" t="s">
        <v>101</v>
      </c>
      <c r="M6" s="3" t="s">
        <v>102</v>
      </c>
      <c r="N6" s="3" t="s">
        <v>81</v>
      </c>
      <c r="O6" s="3" t="s">
        <v>82</v>
      </c>
      <c r="S6" s="3" t="s">
        <v>103</v>
      </c>
      <c r="T6" s="3" t="s">
        <v>98</v>
      </c>
      <c r="U6" s="3" t="s">
        <v>16</v>
      </c>
      <c r="V6" s="3" t="s">
        <v>83</v>
      </c>
    </row>
    <row r="7" spans="1:24" x14ac:dyDescent="0.2">
      <c r="A7" s="8">
        <v>45778</v>
      </c>
      <c r="B7" s="3" t="s">
        <v>96</v>
      </c>
      <c r="C7" s="3" t="s">
        <v>97</v>
      </c>
      <c r="D7" s="9">
        <v>-240.1</v>
      </c>
      <c r="E7" s="3" t="s">
        <v>74</v>
      </c>
      <c r="F7" s="3" t="s">
        <v>75</v>
      </c>
      <c r="G7" s="3" t="s">
        <v>98</v>
      </c>
      <c r="H7" s="3" t="s">
        <v>104</v>
      </c>
      <c r="I7" s="8">
        <v>45778</v>
      </c>
      <c r="J7" s="3">
        <v>1936851499</v>
      </c>
      <c r="K7" s="3" t="s">
        <v>105</v>
      </c>
      <c r="L7" s="3" t="s">
        <v>106</v>
      </c>
      <c r="M7" s="3" t="s">
        <v>107</v>
      </c>
      <c r="N7" s="3" t="s">
        <v>81</v>
      </c>
      <c r="O7" s="3" t="s">
        <v>82</v>
      </c>
      <c r="S7" s="3" t="s">
        <v>103</v>
      </c>
      <c r="T7" s="3" t="s">
        <v>98</v>
      </c>
      <c r="U7" s="3" t="s">
        <v>16</v>
      </c>
      <c r="V7" s="3" t="s">
        <v>83</v>
      </c>
    </row>
    <row r="8" spans="1:24" x14ac:dyDescent="0.2">
      <c r="A8" s="8">
        <v>45778</v>
      </c>
      <c r="B8" s="3" t="s">
        <v>108</v>
      </c>
      <c r="C8" s="3" t="s">
        <v>109</v>
      </c>
      <c r="D8" s="9">
        <v>-1369.1</v>
      </c>
      <c r="E8" s="3" t="s">
        <v>74</v>
      </c>
      <c r="F8" s="3" t="s">
        <v>110</v>
      </c>
      <c r="G8" s="3" t="s">
        <v>98</v>
      </c>
      <c r="H8" s="3" t="s">
        <v>111</v>
      </c>
      <c r="I8" s="8">
        <v>45778</v>
      </c>
      <c r="J8" s="3">
        <v>1746096636</v>
      </c>
      <c r="K8" s="3" t="s">
        <v>75</v>
      </c>
      <c r="L8" s="3" t="s">
        <v>76</v>
      </c>
      <c r="M8" s="3" t="s">
        <v>103</v>
      </c>
      <c r="N8" s="3" t="s">
        <v>81</v>
      </c>
      <c r="O8" s="3" t="s">
        <v>82</v>
      </c>
      <c r="S8" s="3" t="s">
        <v>103</v>
      </c>
      <c r="T8" s="3" t="s">
        <v>98</v>
      </c>
      <c r="U8" s="3" t="s">
        <v>16</v>
      </c>
      <c r="V8" s="3" t="s">
        <v>112</v>
      </c>
    </row>
    <row r="9" spans="1:24" x14ac:dyDescent="0.2">
      <c r="A9" s="8">
        <v>45778</v>
      </c>
      <c r="B9" s="3" t="s">
        <v>108</v>
      </c>
      <c r="C9" s="3" t="s">
        <v>109</v>
      </c>
      <c r="D9" s="9">
        <v>1369.1</v>
      </c>
      <c r="E9" s="3" t="s">
        <v>74</v>
      </c>
      <c r="F9" s="3" t="s">
        <v>75</v>
      </c>
      <c r="G9" s="3" t="s">
        <v>76</v>
      </c>
      <c r="H9" s="3" t="s">
        <v>113</v>
      </c>
      <c r="I9" s="8">
        <v>45778</v>
      </c>
      <c r="J9" s="3">
        <v>1746096636</v>
      </c>
      <c r="K9" s="3" t="s">
        <v>110</v>
      </c>
      <c r="L9" s="3" t="s">
        <v>98</v>
      </c>
      <c r="M9" s="3" t="s">
        <v>103</v>
      </c>
      <c r="N9" s="3" t="s">
        <v>81</v>
      </c>
      <c r="O9" s="3" t="s">
        <v>82</v>
      </c>
      <c r="S9" s="3" t="s">
        <v>103</v>
      </c>
      <c r="T9" s="3" t="s">
        <v>98</v>
      </c>
      <c r="U9" s="3" t="s">
        <v>16</v>
      </c>
      <c r="V9" s="3" t="s">
        <v>112</v>
      </c>
    </row>
    <row r="10" spans="1:24" x14ac:dyDescent="0.2">
      <c r="A10" s="8">
        <v>45778</v>
      </c>
      <c r="B10" s="3" t="s">
        <v>114</v>
      </c>
      <c r="C10" s="3" t="s">
        <v>115</v>
      </c>
      <c r="D10" s="9">
        <v>1398.63</v>
      </c>
      <c r="E10" s="3" t="s">
        <v>74</v>
      </c>
      <c r="F10" s="3" t="s">
        <v>116</v>
      </c>
      <c r="G10" s="3" t="s">
        <v>76</v>
      </c>
      <c r="H10" s="3" t="s">
        <v>117</v>
      </c>
      <c r="I10" s="8">
        <v>45778</v>
      </c>
      <c r="J10" s="3">
        <v>1746096675</v>
      </c>
      <c r="K10" s="3" t="s">
        <v>118</v>
      </c>
      <c r="L10" s="3" t="s">
        <v>76</v>
      </c>
      <c r="M10" s="3" t="s">
        <v>16</v>
      </c>
      <c r="N10" s="3" t="s">
        <v>81</v>
      </c>
      <c r="O10" s="3" t="s">
        <v>119</v>
      </c>
      <c r="U10" s="3" t="s">
        <v>16</v>
      </c>
      <c r="V10" s="3" t="s">
        <v>120</v>
      </c>
    </row>
    <row r="11" spans="1:24" x14ac:dyDescent="0.2">
      <c r="A11" s="8">
        <v>45778</v>
      </c>
      <c r="B11" s="3" t="s">
        <v>114</v>
      </c>
      <c r="C11" s="3" t="s">
        <v>115</v>
      </c>
      <c r="D11" s="9">
        <v>-517.82000000000005</v>
      </c>
      <c r="E11" s="3" t="s">
        <v>121</v>
      </c>
      <c r="F11" s="3" t="s">
        <v>118</v>
      </c>
      <c r="G11" s="3" t="s">
        <v>76</v>
      </c>
      <c r="H11" s="3" t="s">
        <v>122</v>
      </c>
      <c r="I11" s="8">
        <v>45778</v>
      </c>
      <c r="J11" s="3">
        <v>1746096675</v>
      </c>
      <c r="K11" s="3" t="s">
        <v>116</v>
      </c>
      <c r="L11" s="3" t="s">
        <v>76</v>
      </c>
      <c r="M11" s="3" t="s">
        <v>16</v>
      </c>
      <c r="N11" s="3" t="s">
        <v>81</v>
      </c>
      <c r="O11" s="3" t="s">
        <v>119</v>
      </c>
      <c r="U11" s="3" t="s">
        <v>16</v>
      </c>
      <c r="V11" s="3" t="s">
        <v>120</v>
      </c>
    </row>
    <row r="12" spans="1:24" x14ac:dyDescent="0.2">
      <c r="A12" s="8">
        <v>45778</v>
      </c>
      <c r="B12" s="3" t="s">
        <v>108</v>
      </c>
      <c r="C12" s="3" t="s">
        <v>109</v>
      </c>
      <c r="D12" s="9">
        <v>-1434.12</v>
      </c>
      <c r="E12" s="3" t="s">
        <v>74</v>
      </c>
      <c r="F12" s="3" t="s">
        <v>116</v>
      </c>
      <c r="G12" s="3" t="s">
        <v>98</v>
      </c>
      <c r="H12" s="3" t="s">
        <v>111</v>
      </c>
      <c r="I12" s="8">
        <v>45778</v>
      </c>
      <c r="J12" s="3">
        <v>1746096708</v>
      </c>
      <c r="K12" s="3" t="s">
        <v>75</v>
      </c>
      <c r="L12" s="3" t="s">
        <v>76</v>
      </c>
      <c r="M12" s="3" t="s">
        <v>103</v>
      </c>
      <c r="N12" s="3" t="s">
        <v>81</v>
      </c>
      <c r="O12" s="3" t="s">
        <v>82</v>
      </c>
      <c r="S12" s="3" t="s">
        <v>103</v>
      </c>
      <c r="T12" s="3" t="s">
        <v>98</v>
      </c>
      <c r="U12" s="3" t="s">
        <v>16</v>
      </c>
      <c r="V12" s="3" t="s">
        <v>112</v>
      </c>
    </row>
    <row r="13" spans="1:24" x14ac:dyDescent="0.2">
      <c r="A13" s="8">
        <v>45778</v>
      </c>
      <c r="B13" s="3" t="s">
        <v>108</v>
      </c>
      <c r="C13" s="3" t="s">
        <v>109</v>
      </c>
      <c r="D13" s="9">
        <v>1434.12</v>
      </c>
      <c r="E13" s="3" t="s">
        <v>74</v>
      </c>
      <c r="F13" s="3" t="s">
        <v>75</v>
      </c>
      <c r="G13" s="3" t="s">
        <v>76</v>
      </c>
      <c r="H13" s="3" t="s">
        <v>123</v>
      </c>
      <c r="I13" s="8">
        <v>45778</v>
      </c>
      <c r="J13" s="3">
        <v>1746096708</v>
      </c>
      <c r="K13" s="3" t="s">
        <v>116</v>
      </c>
      <c r="L13" s="3" t="s">
        <v>98</v>
      </c>
      <c r="M13" s="3" t="s">
        <v>103</v>
      </c>
      <c r="N13" s="3" t="s">
        <v>81</v>
      </c>
      <c r="O13" s="3" t="s">
        <v>82</v>
      </c>
      <c r="S13" s="3" t="s">
        <v>103</v>
      </c>
      <c r="T13" s="3" t="s">
        <v>98</v>
      </c>
      <c r="U13" s="3" t="s">
        <v>16</v>
      </c>
      <c r="V13" s="3" t="s">
        <v>112</v>
      </c>
    </row>
    <row r="14" spans="1:24" x14ac:dyDescent="0.2">
      <c r="A14" s="8">
        <v>45778</v>
      </c>
      <c r="B14" s="3" t="s">
        <v>124</v>
      </c>
      <c r="C14" s="3" t="s">
        <v>97</v>
      </c>
      <c r="D14" s="9">
        <v>-122.22</v>
      </c>
      <c r="E14" s="3" t="s">
        <v>74</v>
      </c>
      <c r="F14" s="3" t="s">
        <v>75</v>
      </c>
      <c r="G14" s="3" t="s">
        <v>98</v>
      </c>
      <c r="H14" s="3" t="s">
        <v>125</v>
      </c>
      <c r="I14" s="8">
        <v>45778</v>
      </c>
      <c r="J14" s="3">
        <v>1746096192</v>
      </c>
      <c r="K14" s="3" t="s">
        <v>126</v>
      </c>
      <c r="L14" s="3" t="s">
        <v>127</v>
      </c>
      <c r="M14" s="3" t="s">
        <v>128</v>
      </c>
      <c r="N14" s="3" t="s">
        <v>81</v>
      </c>
      <c r="O14" s="3" t="s">
        <v>82</v>
      </c>
      <c r="S14" s="3" t="s">
        <v>103</v>
      </c>
      <c r="T14" s="3" t="s">
        <v>98</v>
      </c>
      <c r="U14" s="3" t="s">
        <v>16</v>
      </c>
      <c r="V14" s="3" t="s">
        <v>83</v>
      </c>
      <c r="W14" s="3" t="s">
        <v>129</v>
      </c>
    </row>
    <row r="15" spans="1:24" x14ac:dyDescent="0.2">
      <c r="A15" s="8">
        <v>45778</v>
      </c>
      <c r="B15" s="3" t="s">
        <v>130</v>
      </c>
      <c r="C15" s="3" t="s">
        <v>131</v>
      </c>
      <c r="D15" s="9">
        <v>-598.87</v>
      </c>
      <c r="E15" s="3" t="s">
        <v>74</v>
      </c>
      <c r="F15" s="3" t="s">
        <v>75</v>
      </c>
      <c r="G15" s="3" t="s">
        <v>98</v>
      </c>
      <c r="H15" s="3" t="s">
        <v>132</v>
      </c>
      <c r="I15" s="8">
        <v>45778</v>
      </c>
      <c r="J15" s="3">
        <v>1746096240</v>
      </c>
      <c r="K15" s="3" t="s">
        <v>133</v>
      </c>
      <c r="L15" s="3" t="s">
        <v>134</v>
      </c>
      <c r="M15" s="3" t="s">
        <v>16</v>
      </c>
      <c r="N15" s="3" t="s">
        <v>135</v>
      </c>
      <c r="O15" s="3" t="s">
        <v>136</v>
      </c>
      <c r="S15" s="3" t="s">
        <v>103</v>
      </c>
      <c r="T15" s="3" t="s">
        <v>98</v>
      </c>
      <c r="U15" s="3" t="s">
        <v>133</v>
      </c>
      <c r="V15" s="3" t="s">
        <v>137</v>
      </c>
      <c r="W15" s="3" t="s">
        <v>138</v>
      </c>
    </row>
    <row r="16" spans="1:24" x14ac:dyDescent="0.2">
      <c r="A16" s="8">
        <v>45778</v>
      </c>
      <c r="B16" s="3" t="s">
        <v>139</v>
      </c>
      <c r="C16" s="3" t="s">
        <v>140</v>
      </c>
      <c r="D16" s="9">
        <v>-1</v>
      </c>
      <c r="E16" s="3" t="s">
        <v>74</v>
      </c>
      <c r="F16" s="3" t="s">
        <v>75</v>
      </c>
      <c r="G16" s="3" t="s">
        <v>76</v>
      </c>
      <c r="H16" s="3" t="s">
        <v>141</v>
      </c>
      <c r="I16" s="8">
        <v>45778</v>
      </c>
      <c r="J16" s="3">
        <v>1746096240</v>
      </c>
      <c r="K16" s="3" t="s">
        <v>142</v>
      </c>
      <c r="L16" s="3" t="s">
        <v>143</v>
      </c>
      <c r="M16" s="3" t="s">
        <v>16</v>
      </c>
      <c r="N16" s="3" t="s">
        <v>81</v>
      </c>
      <c r="O16" s="3" t="s">
        <v>119</v>
      </c>
      <c r="U16" s="3" t="s">
        <v>16</v>
      </c>
      <c r="V16" s="3" t="s">
        <v>137</v>
      </c>
    </row>
    <row r="17" spans="1:23" x14ac:dyDescent="0.2">
      <c r="A17" s="8">
        <v>45778</v>
      </c>
      <c r="B17" s="3" t="s">
        <v>144</v>
      </c>
      <c r="C17" s="3" t="s">
        <v>97</v>
      </c>
      <c r="D17" s="9">
        <v>-1374.59</v>
      </c>
      <c r="E17" s="3" t="s">
        <v>74</v>
      </c>
      <c r="F17" s="3" t="s">
        <v>75</v>
      </c>
      <c r="G17" s="3" t="s">
        <v>98</v>
      </c>
      <c r="H17" s="3" t="s">
        <v>145</v>
      </c>
      <c r="I17" s="8">
        <v>45778</v>
      </c>
      <c r="J17" s="3">
        <v>1746096496</v>
      </c>
      <c r="K17" s="3" t="s">
        <v>146</v>
      </c>
      <c r="L17" s="3" t="s">
        <v>147</v>
      </c>
      <c r="N17" s="3" t="s">
        <v>148</v>
      </c>
      <c r="O17" s="3" t="s">
        <v>149</v>
      </c>
      <c r="S17" s="3" t="s">
        <v>103</v>
      </c>
      <c r="T17" s="3" t="s">
        <v>98</v>
      </c>
      <c r="U17" s="3" t="s">
        <v>16</v>
      </c>
      <c r="V17" s="3" t="s">
        <v>150</v>
      </c>
    </row>
    <row r="18" spans="1:23" x14ac:dyDescent="0.2">
      <c r="A18" s="8">
        <v>45778</v>
      </c>
      <c r="B18" s="3" t="s">
        <v>139</v>
      </c>
      <c r="C18" s="3" t="s">
        <v>140</v>
      </c>
      <c r="D18" s="9">
        <v>-5</v>
      </c>
      <c r="E18" s="3" t="s">
        <v>74</v>
      </c>
      <c r="F18" s="3" t="s">
        <v>75</v>
      </c>
      <c r="G18" s="3" t="s">
        <v>76</v>
      </c>
      <c r="H18" s="3" t="s">
        <v>141</v>
      </c>
      <c r="I18" s="8">
        <v>45778</v>
      </c>
      <c r="J18" s="3">
        <v>1746096496</v>
      </c>
      <c r="K18" s="3" t="s">
        <v>142</v>
      </c>
      <c r="L18" s="3" t="s">
        <v>143</v>
      </c>
      <c r="M18" s="3" t="s">
        <v>16</v>
      </c>
      <c r="N18" s="3" t="s">
        <v>81</v>
      </c>
      <c r="O18" s="3" t="s">
        <v>119</v>
      </c>
      <c r="U18" s="3" t="s">
        <v>16</v>
      </c>
      <c r="V18" s="3" t="s">
        <v>150</v>
      </c>
    </row>
    <row r="19" spans="1:23" x14ac:dyDescent="0.2">
      <c r="A19" s="8">
        <v>45778</v>
      </c>
      <c r="B19" s="3" t="s">
        <v>151</v>
      </c>
      <c r="C19" s="3" t="s">
        <v>97</v>
      </c>
      <c r="D19" s="9">
        <v>-70.13</v>
      </c>
      <c r="E19" s="3" t="s">
        <v>74</v>
      </c>
      <c r="F19" s="3" t="s">
        <v>75</v>
      </c>
      <c r="G19" s="3" t="s">
        <v>98</v>
      </c>
      <c r="H19" s="3" t="s">
        <v>125</v>
      </c>
      <c r="I19" s="8">
        <v>45778</v>
      </c>
      <c r="J19" s="3">
        <v>1746096527</v>
      </c>
      <c r="K19" s="3" t="s">
        <v>126</v>
      </c>
      <c r="L19" s="3" t="s">
        <v>127</v>
      </c>
      <c r="M19" s="3" t="s">
        <v>128</v>
      </c>
      <c r="N19" s="3" t="s">
        <v>81</v>
      </c>
      <c r="O19" s="3" t="s">
        <v>82</v>
      </c>
      <c r="S19" s="3" t="s">
        <v>103</v>
      </c>
      <c r="T19" s="3" t="s">
        <v>98</v>
      </c>
      <c r="U19" s="3" t="s">
        <v>16</v>
      </c>
      <c r="V19" s="3" t="s">
        <v>83</v>
      </c>
      <c r="W19" s="3" t="s">
        <v>129</v>
      </c>
    </row>
    <row r="20" spans="1:23" x14ac:dyDescent="0.2">
      <c r="A20" s="8">
        <v>45778</v>
      </c>
      <c r="B20" s="3" t="s">
        <v>130</v>
      </c>
      <c r="C20" s="3" t="s">
        <v>131</v>
      </c>
      <c r="D20" s="9">
        <v>-343.65</v>
      </c>
      <c r="E20" s="3" t="s">
        <v>74</v>
      </c>
      <c r="F20" s="3" t="s">
        <v>75</v>
      </c>
      <c r="G20" s="3" t="s">
        <v>98</v>
      </c>
      <c r="H20" s="3" t="s">
        <v>132</v>
      </c>
      <c r="I20" s="8">
        <v>45778</v>
      </c>
      <c r="J20" s="3">
        <v>1746096562</v>
      </c>
      <c r="K20" s="3" t="s">
        <v>133</v>
      </c>
      <c r="L20" s="3" t="s">
        <v>134</v>
      </c>
      <c r="M20" s="3" t="s">
        <v>16</v>
      </c>
      <c r="N20" s="3" t="s">
        <v>135</v>
      </c>
      <c r="O20" s="3" t="s">
        <v>136</v>
      </c>
      <c r="S20" s="3" t="s">
        <v>103</v>
      </c>
      <c r="T20" s="3" t="s">
        <v>98</v>
      </c>
      <c r="U20" s="3" t="s">
        <v>133</v>
      </c>
      <c r="V20" s="3" t="s">
        <v>137</v>
      </c>
      <c r="W20" s="3" t="s">
        <v>152</v>
      </c>
    </row>
    <row r="21" spans="1:23" x14ac:dyDescent="0.2">
      <c r="A21" s="8">
        <v>45778</v>
      </c>
      <c r="B21" s="3" t="s">
        <v>139</v>
      </c>
      <c r="C21" s="3" t="s">
        <v>140</v>
      </c>
      <c r="D21" s="9">
        <v>-1</v>
      </c>
      <c r="E21" s="3" t="s">
        <v>74</v>
      </c>
      <c r="F21" s="3" t="s">
        <v>75</v>
      </c>
      <c r="G21" s="3" t="s">
        <v>76</v>
      </c>
      <c r="H21" s="3" t="s">
        <v>141</v>
      </c>
      <c r="I21" s="8">
        <v>45778</v>
      </c>
      <c r="J21" s="3">
        <v>1746096562</v>
      </c>
      <c r="K21" s="3" t="s">
        <v>142</v>
      </c>
      <c r="L21" s="3" t="s">
        <v>143</v>
      </c>
      <c r="M21" s="3" t="s">
        <v>16</v>
      </c>
      <c r="N21" s="3" t="s">
        <v>81</v>
      </c>
      <c r="O21" s="3" t="s">
        <v>119</v>
      </c>
      <c r="U21" s="3" t="s">
        <v>16</v>
      </c>
      <c r="V21" s="3" t="s">
        <v>137</v>
      </c>
    </row>
    <row r="22" spans="1:23" x14ac:dyDescent="0.2">
      <c r="A22" s="8">
        <v>45785</v>
      </c>
      <c r="B22" s="3" t="s">
        <v>153</v>
      </c>
      <c r="C22" s="3" t="s">
        <v>154</v>
      </c>
      <c r="D22" s="9">
        <v>-126.42</v>
      </c>
      <c r="E22" s="3" t="s">
        <v>74</v>
      </c>
      <c r="F22" s="3" t="s">
        <v>75</v>
      </c>
      <c r="G22" s="3" t="s">
        <v>98</v>
      </c>
      <c r="H22" s="3" t="s">
        <v>155</v>
      </c>
      <c r="I22" s="8">
        <v>45785</v>
      </c>
      <c r="J22" s="3">
        <v>2064261633</v>
      </c>
      <c r="K22" s="3" t="s">
        <v>156</v>
      </c>
      <c r="L22" s="3" t="s">
        <v>157</v>
      </c>
      <c r="N22" s="3" t="s">
        <v>81</v>
      </c>
      <c r="O22" s="3" t="s">
        <v>82</v>
      </c>
      <c r="S22" s="3" t="s">
        <v>103</v>
      </c>
      <c r="T22" s="3" t="s">
        <v>98</v>
      </c>
      <c r="U22" s="3" t="s">
        <v>16</v>
      </c>
      <c r="V22" s="3" t="s">
        <v>158</v>
      </c>
      <c r="W22" s="3" t="s">
        <v>159</v>
      </c>
    </row>
    <row r="23" spans="1:23" x14ac:dyDescent="0.2">
      <c r="A23" s="8">
        <v>45785</v>
      </c>
      <c r="B23" s="3" t="s">
        <v>160</v>
      </c>
      <c r="C23" s="3" t="s">
        <v>154</v>
      </c>
      <c r="D23" s="9">
        <v>-0.5</v>
      </c>
      <c r="E23" s="3" t="s">
        <v>74</v>
      </c>
      <c r="F23" s="3" t="s">
        <v>75</v>
      </c>
      <c r="G23" s="3" t="s">
        <v>76</v>
      </c>
      <c r="H23" s="3" t="s">
        <v>155</v>
      </c>
      <c r="I23" s="8">
        <v>45785</v>
      </c>
      <c r="J23" s="3">
        <v>1418628793</v>
      </c>
      <c r="K23" s="3" t="s">
        <v>156</v>
      </c>
      <c r="L23" s="3" t="s">
        <v>157</v>
      </c>
      <c r="M23" s="3" t="s">
        <v>16</v>
      </c>
      <c r="N23" s="3" t="s">
        <v>81</v>
      </c>
      <c r="O23" s="3" t="s">
        <v>119</v>
      </c>
      <c r="U23" s="3" t="s">
        <v>16</v>
      </c>
      <c r="V23" s="3" t="s">
        <v>161</v>
      </c>
    </row>
    <row r="24" spans="1:23" x14ac:dyDescent="0.2">
      <c r="A24" s="8">
        <v>45785</v>
      </c>
      <c r="B24" s="3" t="s">
        <v>162</v>
      </c>
      <c r="C24" s="3" t="s">
        <v>73</v>
      </c>
      <c r="D24" s="9">
        <v>105000</v>
      </c>
      <c r="E24" s="3" t="s">
        <v>163</v>
      </c>
      <c r="F24" s="3" t="s">
        <v>164</v>
      </c>
      <c r="G24" s="3" t="s">
        <v>165</v>
      </c>
      <c r="H24" s="3" t="s">
        <v>166</v>
      </c>
      <c r="I24" s="8">
        <v>45785</v>
      </c>
      <c r="J24" s="3">
        <v>0</v>
      </c>
      <c r="K24" s="3" t="s">
        <v>167</v>
      </c>
      <c r="L24" s="3" t="s">
        <v>168</v>
      </c>
      <c r="N24" s="3" t="s">
        <v>169</v>
      </c>
      <c r="O24" s="3" t="s">
        <v>170</v>
      </c>
      <c r="R24" s="3" t="s">
        <v>171</v>
      </c>
      <c r="U24" s="3" t="s">
        <v>16</v>
      </c>
      <c r="V24" s="3" t="s">
        <v>172</v>
      </c>
      <c r="W24" s="3" t="s">
        <v>173</v>
      </c>
    </row>
    <row r="25" spans="1:23" x14ac:dyDescent="0.2">
      <c r="A25" s="8">
        <v>45796</v>
      </c>
      <c r="B25" s="3" t="s">
        <v>174</v>
      </c>
      <c r="C25" s="3" t="s">
        <v>97</v>
      </c>
      <c r="D25" s="9">
        <v>-24000</v>
      </c>
      <c r="E25" s="3" t="s">
        <v>163</v>
      </c>
      <c r="F25" s="3" t="s">
        <v>164</v>
      </c>
      <c r="G25" s="3" t="s">
        <v>175</v>
      </c>
      <c r="H25" s="3" t="s">
        <v>176</v>
      </c>
      <c r="I25" s="8">
        <v>45796</v>
      </c>
      <c r="J25" s="3">
        <v>1747642994</v>
      </c>
      <c r="K25" s="3" t="s">
        <v>177</v>
      </c>
      <c r="L25" s="3" t="s">
        <v>178</v>
      </c>
      <c r="N25" s="3" t="s">
        <v>179</v>
      </c>
      <c r="O25" s="3" t="s">
        <v>180</v>
      </c>
      <c r="R25" s="3" t="s">
        <v>171</v>
      </c>
      <c r="U25" s="3" t="s">
        <v>16</v>
      </c>
      <c r="V25" s="3" t="s">
        <v>181</v>
      </c>
    </row>
    <row r="26" spans="1:23" x14ac:dyDescent="0.2">
      <c r="A26" s="8">
        <v>45796</v>
      </c>
      <c r="B26" s="3" t="s">
        <v>139</v>
      </c>
      <c r="C26" s="3" t="s">
        <v>140</v>
      </c>
      <c r="D26" s="9">
        <v>-78</v>
      </c>
      <c r="E26" s="3" t="s">
        <v>163</v>
      </c>
      <c r="F26" s="3" t="s">
        <v>164</v>
      </c>
      <c r="G26" s="3" t="s">
        <v>76</v>
      </c>
      <c r="H26" s="3" t="s">
        <v>182</v>
      </c>
      <c r="I26" s="8">
        <v>45796</v>
      </c>
      <c r="J26" s="3">
        <v>1747642994</v>
      </c>
      <c r="K26" s="3" t="s">
        <v>183</v>
      </c>
      <c r="L26" s="3" t="s">
        <v>143</v>
      </c>
      <c r="M26" s="3" t="s">
        <v>16</v>
      </c>
      <c r="N26" s="3" t="s">
        <v>81</v>
      </c>
      <c r="O26" s="3" t="s">
        <v>119</v>
      </c>
      <c r="U26" s="3" t="s">
        <v>16</v>
      </c>
      <c r="V26" s="3" t="s">
        <v>181</v>
      </c>
    </row>
    <row r="27" spans="1:23" x14ac:dyDescent="0.2">
      <c r="A27" s="8">
        <v>45796</v>
      </c>
      <c r="B27" s="3" t="s">
        <v>174</v>
      </c>
      <c r="C27" s="3" t="s">
        <v>97</v>
      </c>
      <c r="D27" s="9">
        <v>-8500</v>
      </c>
      <c r="E27" s="3" t="s">
        <v>163</v>
      </c>
      <c r="F27" s="3" t="s">
        <v>164</v>
      </c>
      <c r="G27" s="3" t="s">
        <v>175</v>
      </c>
      <c r="H27" s="3" t="s">
        <v>184</v>
      </c>
      <c r="I27" s="8">
        <v>45796</v>
      </c>
      <c r="J27" s="3">
        <v>1747643111</v>
      </c>
      <c r="K27" s="3" t="s">
        <v>185</v>
      </c>
      <c r="L27" s="3" t="s">
        <v>186</v>
      </c>
      <c r="N27" s="3" t="s">
        <v>187</v>
      </c>
      <c r="O27" s="3" t="s">
        <v>188</v>
      </c>
      <c r="R27" s="3" t="s">
        <v>171</v>
      </c>
      <c r="U27" s="3" t="s">
        <v>16</v>
      </c>
      <c r="V27" s="3" t="s">
        <v>181</v>
      </c>
    </row>
    <row r="28" spans="1:23" x14ac:dyDescent="0.2">
      <c r="A28" s="8">
        <v>45796</v>
      </c>
      <c r="B28" s="3" t="s">
        <v>139</v>
      </c>
      <c r="C28" s="3" t="s">
        <v>140</v>
      </c>
      <c r="D28" s="9">
        <v>-47</v>
      </c>
      <c r="E28" s="3" t="s">
        <v>163</v>
      </c>
      <c r="F28" s="3" t="s">
        <v>164</v>
      </c>
      <c r="G28" s="3" t="s">
        <v>76</v>
      </c>
      <c r="H28" s="3" t="s">
        <v>182</v>
      </c>
      <c r="I28" s="8">
        <v>45796</v>
      </c>
      <c r="J28" s="3">
        <v>1747643111</v>
      </c>
      <c r="K28" s="3" t="s">
        <v>183</v>
      </c>
      <c r="L28" s="3" t="s">
        <v>143</v>
      </c>
      <c r="M28" s="3" t="s">
        <v>16</v>
      </c>
      <c r="N28" s="3" t="s">
        <v>81</v>
      </c>
      <c r="O28" s="3" t="s">
        <v>119</v>
      </c>
      <c r="U28" s="3" t="s">
        <v>16</v>
      </c>
      <c r="V28" s="3" t="s">
        <v>181</v>
      </c>
    </row>
    <row r="29" spans="1:23" x14ac:dyDescent="0.2">
      <c r="A29" s="8">
        <v>45796</v>
      </c>
      <c r="B29" s="3" t="s">
        <v>189</v>
      </c>
      <c r="C29" s="3" t="s">
        <v>97</v>
      </c>
      <c r="D29" s="9">
        <v>-29750</v>
      </c>
      <c r="E29" s="3" t="s">
        <v>163</v>
      </c>
      <c r="F29" s="3" t="s">
        <v>164</v>
      </c>
      <c r="G29" s="3" t="s">
        <v>175</v>
      </c>
      <c r="H29" s="3" t="s">
        <v>190</v>
      </c>
      <c r="I29" s="8">
        <v>45796</v>
      </c>
      <c r="J29" s="3">
        <v>1747643190</v>
      </c>
      <c r="K29" s="3" t="s">
        <v>191</v>
      </c>
      <c r="L29" s="3" t="s">
        <v>192</v>
      </c>
      <c r="N29" s="3" t="s">
        <v>193</v>
      </c>
      <c r="O29" s="3" t="s">
        <v>194</v>
      </c>
      <c r="R29" s="3" t="s">
        <v>171</v>
      </c>
      <c r="U29" s="3" t="s">
        <v>16</v>
      </c>
      <c r="V29" s="3" t="s">
        <v>181</v>
      </c>
    </row>
    <row r="30" spans="1:23" x14ac:dyDescent="0.2">
      <c r="A30" s="8">
        <v>45796</v>
      </c>
      <c r="B30" s="3" t="s">
        <v>139</v>
      </c>
      <c r="C30" s="3" t="s">
        <v>140</v>
      </c>
      <c r="D30" s="9">
        <v>-89.5</v>
      </c>
      <c r="E30" s="3" t="s">
        <v>163</v>
      </c>
      <c r="F30" s="3" t="s">
        <v>164</v>
      </c>
      <c r="G30" s="3" t="s">
        <v>76</v>
      </c>
      <c r="H30" s="3" t="s">
        <v>182</v>
      </c>
      <c r="I30" s="8">
        <v>45796</v>
      </c>
      <c r="J30" s="3">
        <v>1747643190</v>
      </c>
      <c r="K30" s="3" t="s">
        <v>183</v>
      </c>
      <c r="L30" s="3" t="s">
        <v>143</v>
      </c>
      <c r="M30" s="3" t="s">
        <v>16</v>
      </c>
      <c r="N30" s="3" t="s">
        <v>81</v>
      </c>
      <c r="O30" s="3" t="s">
        <v>119</v>
      </c>
      <c r="U30" s="3" t="s">
        <v>16</v>
      </c>
      <c r="V30" s="3" t="s">
        <v>181</v>
      </c>
    </row>
    <row r="31" spans="1:23" x14ac:dyDescent="0.2">
      <c r="A31" s="8">
        <v>45796</v>
      </c>
      <c r="B31" s="3" t="s">
        <v>195</v>
      </c>
      <c r="C31" s="3" t="s">
        <v>97</v>
      </c>
      <c r="D31" s="9">
        <v>-15500</v>
      </c>
      <c r="E31" s="3" t="s">
        <v>163</v>
      </c>
      <c r="F31" s="3" t="s">
        <v>164</v>
      </c>
      <c r="G31" s="3" t="s">
        <v>175</v>
      </c>
      <c r="H31" s="3" t="s">
        <v>196</v>
      </c>
      <c r="I31" s="8">
        <v>45796</v>
      </c>
      <c r="J31" s="3">
        <v>1747643300</v>
      </c>
      <c r="K31" s="3" t="s">
        <v>197</v>
      </c>
      <c r="L31" s="3" t="s">
        <v>198</v>
      </c>
      <c r="N31" s="3" t="s">
        <v>199</v>
      </c>
      <c r="O31" s="3" t="s">
        <v>200</v>
      </c>
      <c r="R31" s="3" t="s">
        <v>171</v>
      </c>
      <c r="U31" s="3" t="s">
        <v>16</v>
      </c>
      <c r="V31" s="3" t="s">
        <v>181</v>
      </c>
    </row>
    <row r="32" spans="1:23" x14ac:dyDescent="0.2">
      <c r="A32" s="8">
        <v>45796</v>
      </c>
      <c r="B32" s="3" t="s">
        <v>139</v>
      </c>
      <c r="C32" s="3" t="s">
        <v>140</v>
      </c>
      <c r="D32" s="9">
        <v>-61</v>
      </c>
      <c r="E32" s="3" t="s">
        <v>163</v>
      </c>
      <c r="F32" s="3" t="s">
        <v>164</v>
      </c>
      <c r="G32" s="3" t="s">
        <v>76</v>
      </c>
      <c r="H32" s="3" t="s">
        <v>182</v>
      </c>
      <c r="I32" s="8">
        <v>45796</v>
      </c>
      <c r="J32" s="3">
        <v>1747643300</v>
      </c>
      <c r="K32" s="3" t="s">
        <v>183</v>
      </c>
      <c r="L32" s="3" t="s">
        <v>143</v>
      </c>
      <c r="M32" s="3" t="s">
        <v>16</v>
      </c>
      <c r="N32" s="3" t="s">
        <v>81</v>
      </c>
      <c r="O32" s="3" t="s">
        <v>119</v>
      </c>
      <c r="U32" s="3" t="s">
        <v>16</v>
      </c>
      <c r="V32" s="3" t="s">
        <v>181</v>
      </c>
    </row>
    <row r="33" spans="1:23" x14ac:dyDescent="0.2">
      <c r="A33" s="8">
        <v>45796</v>
      </c>
      <c r="B33" s="3" t="s">
        <v>195</v>
      </c>
      <c r="C33" s="3" t="s">
        <v>97</v>
      </c>
      <c r="D33" s="9">
        <v>-15600</v>
      </c>
      <c r="E33" s="3" t="s">
        <v>163</v>
      </c>
      <c r="F33" s="3" t="s">
        <v>164</v>
      </c>
      <c r="G33" s="3" t="s">
        <v>175</v>
      </c>
      <c r="H33" s="3" t="s">
        <v>201</v>
      </c>
      <c r="I33" s="8">
        <v>45796</v>
      </c>
      <c r="J33" s="3">
        <v>1747643430</v>
      </c>
      <c r="K33" s="3" t="s">
        <v>202</v>
      </c>
      <c r="L33" s="3" t="s">
        <v>203</v>
      </c>
      <c r="N33" s="3" t="s">
        <v>199</v>
      </c>
      <c r="O33" s="3" t="s">
        <v>200</v>
      </c>
      <c r="R33" s="3" t="s">
        <v>171</v>
      </c>
      <c r="U33" s="3" t="s">
        <v>16</v>
      </c>
      <c r="V33" s="3" t="s">
        <v>181</v>
      </c>
    </row>
    <row r="34" spans="1:23" x14ac:dyDescent="0.2">
      <c r="A34" s="8">
        <v>45796</v>
      </c>
      <c r="B34" s="3" t="s">
        <v>139</v>
      </c>
      <c r="C34" s="3" t="s">
        <v>140</v>
      </c>
      <c r="D34" s="9">
        <v>-61.2</v>
      </c>
      <c r="E34" s="3" t="s">
        <v>163</v>
      </c>
      <c r="F34" s="3" t="s">
        <v>164</v>
      </c>
      <c r="G34" s="3" t="s">
        <v>76</v>
      </c>
      <c r="H34" s="3" t="s">
        <v>182</v>
      </c>
      <c r="I34" s="8">
        <v>45796</v>
      </c>
      <c r="J34" s="3">
        <v>1747643430</v>
      </c>
      <c r="K34" s="3" t="s">
        <v>183</v>
      </c>
      <c r="L34" s="3" t="s">
        <v>143</v>
      </c>
      <c r="M34" s="3" t="s">
        <v>16</v>
      </c>
      <c r="N34" s="3" t="s">
        <v>81</v>
      </c>
      <c r="O34" s="3" t="s">
        <v>119</v>
      </c>
      <c r="U34" s="3" t="s">
        <v>16</v>
      </c>
      <c r="V34" s="3" t="s">
        <v>181</v>
      </c>
    </row>
    <row r="35" spans="1:23" x14ac:dyDescent="0.2">
      <c r="A35" s="8">
        <v>45796</v>
      </c>
      <c r="B35" s="3" t="s">
        <v>204</v>
      </c>
      <c r="C35" s="3" t="s">
        <v>115</v>
      </c>
      <c r="D35" s="9">
        <v>85000</v>
      </c>
      <c r="E35" s="3" t="s">
        <v>74</v>
      </c>
      <c r="F35" s="3" t="s">
        <v>110</v>
      </c>
      <c r="G35" s="3" t="s">
        <v>76</v>
      </c>
      <c r="H35" s="3" t="s">
        <v>205</v>
      </c>
      <c r="I35" s="8">
        <v>45796</v>
      </c>
      <c r="J35" s="3">
        <v>1436964471</v>
      </c>
      <c r="K35" s="3" t="s">
        <v>164</v>
      </c>
      <c r="L35" s="3" t="s">
        <v>76</v>
      </c>
      <c r="M35" s="3" t="s">
        <v>16</v>
      </c>
      <c r="N35" s="3" t="s">
        <v>81</v>
      </c>
      <c r="O35" s="3" t="s">
        <v>119</v>
      </c>
      <c r="U35" s="3" t="s">
        <v>16</v>
      </c>
      <c r="V35" s="3" t="s">
        <v>206</v>
      </c>
    </row>
    <row r="36" spans="1:23" x14ac:dyDescent="0.2">
      <c r="A36" s="8">
        <v>45796</v>
      </c>
      <c r="B36" s="3" t="s">
        <v>204</v>
      </c>
      <c r="C36" s="3" t="s">
        <v>115</v>
      </c>
      <c r="D36" s="9">
        <v>-27687.3</v>
      </c>
      <c r="E36" s="3" t="s">
        <v>163</v>
      </c>
      <c r="F36" s="3" t="s">
        <v>164</v>
      </c>
      <c r="G36" s="3" t="s">
        <v>76</v>
      </c>
      <c r="H36" s="3" t="s">
        <v>207</v>
      </c>
      <c r="I36" s="8">
        <v>45796</v>
      </c>
      <c r="J36" s="3">
        <v>1436964471</v>
      </c>
      <c r="K36" s="3" t="s">
        <v>110</v>
      </c>
      <c r="L36" s="3" t="s">
        <v>76</v>
      </c>
      <c r="M36" s="3" t="s">
        <v>16</v>
      </c>
      <c r="N36" s="3" t="s">
        <v>81</v>
      </c>
      <c r="O36" s="3" t="s">
        <v>119</v>
      </c>
      <c r="U36" s="3" t="s">
        <v>16</v>
      </c>
      <c r="V36" s="3" t="s">
        <v>206</v>
      </c>
    </row>
    <row r="37" spans="1:23" x14ac:dyDescent="0.2">
      <c r="A37" s="8">
        <v>45796</v>
      </c>
      <c r="B37" s="3" t="s">
        <v>208</v>
      </c>
      <c r="C37" s="3" t="s">
        <v>97</v>
      </c>
      <c r="D37" s="9">
        <v>-234.84</v>
      </c>
      <c r="E37" s="3" t="s">
        <v>74</v>
      </c>
      <c r="F37" s="3" t="s">
        <v>110</v>
      </c>
      <c r="G37" s="3" t="s">
        <v>98</v>
      </c>
      <c r="H37" s="3" t="s">
        <v>209</v>
      </c>
      <c r="I37" s="8">
        <v>45796</v>
      </c>
      <c r="J37" s="3">
        <v>1747650509</v>
      </c>
      <c r="K37" s="3" t="s">
        <v>126</v>
      </c>
      <c r="L37" s="3" t="s">
        <v>210</v>
      </c>
      <c r="M37" s="3" t="s">
        <v>128</v>
      </c>
      <c r="N37" s="3" t="s">
        <v>81</v>
      </c>
      <c r="O37" s="3" t="s">
        <v>82</v>
      </c>
      <c r="S37" s="3" t="s">
        <v>103</v>
      </c>
      <c r="T37" s="3" t="s">
        <v>98</v>
      </c>
      <c r="U37" s="3" t="s">
        <v>16</v>
      </c>
      <c r="V37" s="3" t="s">
        <v>83</v>
      </c>
      <c r="W37" s="3" t="s">
        <v>129</v>
      </c>
    </row>
    <row r="38" spans="1:23" x14ac:dyDescent="0.2">
      <c r="A38" s="8">
        <v>45796</v>
      </c>
      <c r="B38" s="3" t="s">
        <v>130</v>
      </c>
      <c r="C38" s="3" t="s">
        <v>131</v>
      </c>
      <c r="D38" s="9">
        <v>-1150.72</v>
      </c>
      <c r="E38" s="3" t="s">
        <v>74</v>
      </c>
      <c r="F38" s="3" t="s">
        <v>110</v>
      </c>
      <c r="G38" s="3" t="s">
        <v>98</v>
      </c>
      <c r="H38" s="3" t="s">
        <v>132</v>
      </c>
      <c r="I38" s="8">
        <v>45796</v>
      </c>
      <c r="J38" s="3">
        <v>1747650478</v>
      </c>
      <c r="K38" s="3" t="s">
        <v>133</v>
      </c>
      <c r="L38" s="3" t="s">
        <v>134</v>
      </c>
      <c r="M38" s="3" t="s">
        <v>16</v>
      </c>
      <c r="N38" s="3" t="s">
        <v>135</v>
      </c>
      <c r="O38" s="3" t="s">
        <v>136</v>
      </c>
      <c r="S38" s="3" t="s">
        <v>103</v>
      </c>
      <c r="T38" s="3" t="s">
        <v>98</v>
      </c>
      <c r="U38" s="3" t="s">
        <v>133</v>
      </c>
      <c r="V38" s="3" t="s">
        <v>137</v>
      </c>
      <c r="W38" s="3" t="s">
        <v>211</v>
      </c>
    </row>
    <row r="39" spans="1:23" x14ac:dyDescent="0.2">
      <c r="A39" s="8">
        <v>45796</v>
      </c>
      <c r="B39" s="3" t="s">
        <v>139</v>
      </c>
      <c r="C39" s="3" t="s">
        <v>140</v>
      </c>
      <c r="D39" s="9">
        <v>-5</v>
      </c>
      <c r="E39" s="3" t="s">
        <v>74</v>
      </c>
      <c r="F39" s="3" t="s">
        <v>110</v>
      </c>
      <c r="G39" s="3" t="s">
        <v>76</v>
      </c>
      <c r="H39" s="3" t="s">
        <v>141</v>
      </c>
      <c r="I39" s="8">
        <v>45796</v>
      </c>
      <c r="J39" s="3">
        <v>1747650478</v>
      </c>
      <c r="K39" s="3" t="s">
        <v>142</v>
      </c>
      <c r="L39" s="3" t="s">
        <v>143</v>
      </c>
      <c r="M39" s="3" t="s">
        <v>16</v>
      </c>
      <c r="N39" s="3" t="s">
        <v>81</v>
      </c>
      <c r="O39" s="3" t="s">
        <v>119</v>
      </c>
      <c r="U39" s="3" t="s">
        <v>16</v>
      </c>
      <c r="V39" s="3" t="s">
        <v>137</v>
      </c>
    </row>
    <row r="40" spans="1:23" x14ac:dyDescent="0.2">
      <c r="A40" s="8">
        <v>45796</v>
      </c>
      <c r="B40" s="3" t="s">
        <v>212</v>
      </c>
      <c r="C40" s="3" t="s">
        <v>97</v>
      </c>
      <c r="D40" s="9">
        <v>-4602.8900000000003</v>
      </c>
      <c r="E40" s="3" t="s">
        <v>74</v>
      </c>
      <c r="F40" s="3" t="s">
        <v>110</v>
      </c>
      <c r="G40" s="3" t="s">
        <v>98</v>
      </c>
      <c r="H40" s="3" t="s">
        <v>213</v>
      </c>
      <c r="I40" s="8">
        <v>45796</v>
      </c>
      <c r="J40" s="3">
        <v>1747650555</v>
      </c>
      <c r="K40" s="3" t="s">
        <v>214</v>
      </c>
      <c r="L40" s="3" t="s">
        <v>215</v>
      </c>
      <c r="N40" s="3" t="s">
        <v>148</v>
      </c>
      <c r="O40" s="3" t="s">
        <v>149</v>
      </c>
      <c r="S40" s="3" t="s">
        <v>103</v>
      </c>
      <c r="T40" s="3" t="s">
        <v>98</v>
      </c>
      <c r="U40" s="3" t="s">
        <v>16</v>
      </c>
      <c r="V40" s="3" t="s">
        <v>150</v>
      </c>
    </row>
    <row r="41" spans="1:23" x14ac:dyDescent="0.2">
      <c r="A41" s="8">
        <v>45796</v>
      </c>
      <c r="B41" s="3" t="s">
        <v>139</v>
      </c>
      <c r="C41" s="3" t="s">
        <v>140</v>
      </c>
      <c r="D41" s="9">
        <v>-5</v>
      </c>
      <c r="E41" s="3" t="s">
        <v>74</v>
      </c>
      <c r="F41" s="3" t="s">
        <v>110</v>
      </c>
      <c r="G41" s="3" t="s">
        <v>76</v>
      </c>
      <c r="H41" s="3" t="s">
        <v>141</v>
      </c>
      <c r="I41" s="8">
        <v>45796</v>
      </c>
      <c r="J41" s="3">
        <v>1747650555</v>
      </c>
      <c r="K41" s="3" t="s">
        <v>142</v>
      </c>
      <c r="L41" s="3" t="s">
        <v>143</v>
      </c>
      <c r="M41" s="3" t="s">
        <v>16</v>
      </c>
      <c r="N41" s="3" t="s">
        <v>81</v>
      </c>
      <c r="O41" s="3" t="s">
        <v>119</v>
      </c>
      <c r="U41" s="3" t="s">
        <v>16</v>
      </c>
      <c r="V41" s="3" t="s">
        <v>150</v>
      </c>
    </row>
    <row r="42" spans="1:23" x14ac:dyDescent="0.2">
      <c r="A42" s="8">
        <v>45796</v>
      </c>
      <c r="B42" s="3" t="s">
        <v>216</v>
      </c>
      <c r="C42" s="3" t="s">
        <v>97</v>
      </c>
      <c r="D42" s="9">
        <v>-4602.8900000000003</v>
      </c>
      <c r="E42" s="3" t="s">
        <v>74</v>
      </c>
      <c r="F42" s="3" t="s">
        <v>110</v>
      </c>
      <c r="G42" s="3" t="s">
        <v>98</v>
      </c>
      <c r="H42" s="3" t="s">
        <v>213</v>
      </c>
      <c r="I42" s="8">
        <v>45796</v>
      </c>
      <c r="J42" s="3">
        <v>1747650639</v>
      </c>
      <c r="K42" s="3" t="s">
        <v>214</v>
      </c>
      <c r="L42" s="3" t="s">
        <v>215</v>
      </c>
      <c r="N42" s="3" t="s">
        <v>148</v>
      </c>
      <c r="O42" s="3" t="s">
        <v>149</v>
      </c>
      <c r="S42" s="3" t="s">
        <v>103</v>
      </c>
      <c r="T42" s="3" t="s">
        <v>98</v>
      </c>
      <c r="U42" s="3" t="s">
        <v>16</v>
      </c>
      <c r="V42" s="3" t="s">
        <v>150</v>
      </c>
    </row>
    <row r="43" spans="1:23" x14ac:dyDescent="0.2">
      <c r="A43" s="8">
        <v>45796</v>
      </c>
      <c r="B43" s="3" t="s">
        <v>139</v>
      </c>
      <c r="C43" s="3" t="s">
        <v>140</v>
      </c>
      <c r="D43" s="9">
        <v>-5</v>
      </c>
      <c r="E43" s="3" t="s">
        <v>74</v>
      </c>
      <c r="F43" s="3" t="s">
        <v>110</v>
      </c>
      <c r="G43" s="3" t="s">
        <v>76</v>
      </c>
      <c r="H43" s="3" t="s">
        <v>141</v>
      </c>
      <c r="I43" s="8">
        <v>45796</v>
      </c>
      <c r="J43" s="3">
        <v>1747650639</v>
      </c>
      <c r="K43" s="3" t="s">
        <v>142</v>
      </c>
      <c r="L43" s="3" t="s">
        <v>143</v>
      </c>
      <c r="M43" s="3" t="s">
        <v>16</v>
      </c>
      <c r="N43" s="3" t="s">
        <v>81</v>
      </c>
      <c r="O43" s="3" t="s">
        <v>119</v>
      </c>
      <c r="U43" s="3" t="s">
        <v>16</v>
      </c>
      <c r="V43" s="3" t="s">
        <v>150</v>
      </c>
    </row>
    <row r="44" spans="1:23" x14ac:dyDescent="0.2">
      <c r="A44" s="8">
        <v>45796</v>
      </c>
      <c r="B44" s="3" t="s">
        <v>130</v>
      </c>
      <c r="C44" s="3" t="s">
        <v>131</v>
      </c>
      <c r="D44" s="9">
        <v>-1150.72</v>
      </c>
      <c r="E44" s="3" t="s">
        <v>74</v>
      </c>
      <c r="F44" s="3" t="s">
        <v>110</v>
      </c>
      <c r="G44" s="3" t="s">
        <v>98</v>
      </c>
      <c r="H44" s="3" t="s">
        <v>132</v>
      </c>
      <c r="I44" s="8">
        <v>45796</v>
      </c>
      <c r="J44" s="3">
        <v>1747650674</v>
      </c>
      <c r="K44" s="3" t="s">
        <v>133</v>
      </c>
      <c r="L44" s="3" t="s">
        <v>134</v>
      </c>
      <c r="M44" s="3" t="s">
        <v>16</v>
      </c>
      <c r="N44" s="3" t="s">
        <v>135</v>
      </c>
      <c r="O44" s="3" t="s">
        <v>136</v>
      </c>
      <c r="S44" s="3" t="s">
        <v>103</v>
      </c>
      <c r="T44" s="3" t="s">
        <v>98</v>
      </c>
      <c r="U44" s="3" t="s">
        <v>133</v>
      </c>
      <c r="V44" s="3" t="s">
        <v>137</v>
      </c>
      <c r="W44" s="3" t="s">
        <v>217</v>
      </c>
    </row>
    <row r="45" spans="1:23" x14ac:dyDescent="0.2">
      <c r="A45" s="8">
        <v>45796</v>
      </c>
      <c r="B45" s="3" t="s">
        <v>139</v>
      </c>
      <c r="C45" s="3" t="s">
        <v>140</v>
      </c>
      <c r="D45" s="9">
        <v>-5</v>
      </c>
      <c r="E45" s="3" t="s">
        <v>74</v>
      </c>
      <c r="F45" s="3" t="s">
        <v>110</v>
      </c>
      <c r="G45" s="3" t="s">
        <v>76</v>
      </c>
      <c r="H45" s="3" t="s">
        <v>141</v>
      </c>
      <c r="I45" s="8">
        <v>45796</v>
      </c>
      <c r="J45" s="3">
        <v>1747650674</v>
      </c>
      <c r="K45" s="3" t="s">
        <v>142</v>
      </c>
      <c r="L45" s="3" t="s">
        <v>143</v>
      </c>
      <c r="M45" s="3" t="s">
        <v>16</v>
      </c>
      <c r="N45" s="3" t="s">
        <v>81</v>
      </c>
      <c r="O45" s="3" t="s">
        <v>119</v>
      </c>
      <c r="U45" s="3" t="s">
        <v>16</v>
      </c>
      <c r="V45" s="3" t="s">
        <v>137</v>
      </c>
    </row>
    <row r="46" spans="1:23" x14ac:dyDescent="0.2">
      <c r="A46" s="8">
        <v>45796</v>
      </c>
      <c r="B46" s="3" t="s">
        <v>218</v>
      </c>
      <c r="C46" s="3" t="s">
        <v>97</v>
      </c>
      <c r="D46" s="9">
        <v>-234.84</v>
      </c>
      <c r="E46" s="3" t="s">
        <v>74</v>
      </c>
      <c r="F46" s="3" t="s">
        <v>110</v>
      </c>
      <c r="G46" s="3" t="s">
        <v>98</v>
      </c>
      <c r="H46" s="3" t="s">
        <v>209</v>
      </c>
      <c r="I46" s="8">
        <v>45796</v>
      </c>
      <c r="J46" s="3">
        <v>1747650703</v>
      </c>
      <c r="K46" s="3" t="s">
        <v>126</v>
      </c>
      <c r="L46" s="3" t="s">
        <v>210</v>
      </c>
      <c r="M46" s="3" t="s">
        <v>128</v>
      </c>
      <c r="N46" s="3" t="s">
        <v>81</v>
      </c>
      <c r="O46" s="3" t="s">
        <v>82</v>
      </c>
      <c r="S46" s="3" t="s">
        <v>103</v>
      </c>
      <c r="T46" s="3" t="s">
        <v>98</v>
      </c>
      <c r="U46" s="3" t="s">
        <v>16</v>
      </c>
      <c r="V46" s="3" t="s">
        <v>83</v>
      </c>
      <c r="W46" s="3" t="s">
        <v>129</v>
      </c>
    </row>
    <row r="47" spans="1:23" x14ac:dyDescent="0.2">
      <c r="A47" s="8">
        <v>45796</v>
      </c>
      <c r="B47" s="3" t="s">
        <v>130</v>
      </c>
      <c r="C47" s="3" t="s">
        <v>131</v>
      </c>
      <c r="D47" s="9">
        <v>-8182.93</v>
      </c>
      <c r="E47" s="3" t="s">
        <v>74</v>
      </c>
      <c r="F47" s="3" t="s">
        <v>110</v>
      </c>
      <c r="G47" s="3" t="s">
        <v>98</v>
      </c>
      <c r="H47" s="3" t="s">
        <v>132</v>
      </c>
      <c r="I47" s="8">
        <v>45796</v>
      </c>
      <c r="J47" s="3">
        <v>1747644529</v>
      </c>
      <c r="K47" s="3" t="s">
        <v>133</v>
      </c>
      <c r="L47" s="3" t="s">
        <v>134</v>
      </c>
      <c r="M47" s="3" t="s">
        <v>16</v>
      </c>
      <c r="N47" s="3" t="s">
        <v>135</v>
      </c>
      <c r="O47" s="3" t="s">
        <v>136</v>
      </c>
      <c r="S47" s="3" t="s">
        <v>103</v>
      </c>
      <c r="T47" s="3" t="s">
        <v>98</v>
      </c>
      <c r="U47" s="3" t="s">
        <v>133</v>
      </c>
      <c r="V47" s="3" t="s">
        <v>137</v>
      </c>
      <c r="W47" s="3" t="s">
        <v>219</v>
      </c>
    </row>
    <row r="48" spans="1:23" x14ac:dyDescent="0.2">
      <c r="A48" s="8">
        <v>45796</v>
      </c>
      <c r="B48" s="3" t="s">
        <v>139</v>
      </c>
      <c r="C48" s="3" t="s">
        <v>140</v>
      </c>
      <c r="D48" s="9">
        <v>-5</v>
      </c>
      <c r="E48" s="3" t="s">
        <v>74</v>
      </c>
      <c r="F48" s="3" t="s">
        <v>110</v>
      </c>
      <c r="G48" s="3" t="s">
        <v>76</v>
      </c>
      <c r="H48" s="3" t="s">
        <v>141</v>
      </c>
      <c r="I48" s="8">
        <v>45796</v>
      </c>
      <c r="J48" s="3">
        <v>1747644529</v>
      </c>
      <c r="K48" s="3" t="s">
        <v>142</v>
      </c>
      <c r="L48" s="3" t="s">
        <v>143</v>
      </c>
      <c r="M48" s="3" t="s">
        <v>16</v>
      </c>
      <c r="N48" s="3" t="s">
        <v>81</v>
      </c>
      <c r="O48" s="3" t="s">
        <v>119</v>
      </c>
      <c r="U48" s="3" t="s">
        <v>16</v>
      </c>
      <c r="V48" s="3" t="s">
        <v>137</v>
      </c>
    </row>
    <row r="49" spans="1:23" x14ac:dyDescent="0.2">
      <c r="A49" s="8">
        <v>45796</v>
      </c>
      <c r="B49" s="3" t="s">
        <v>130</v>
      </c>
      <c r="C49" s="3" t="s">
        <v>131</v>
      </c>
      <c r="D49" s="9">
        <v>-10143.43</v>
      </c>
      <c r="E49" s="3" t="s">
        <v>74</v>
      </c>
      <c r="F49" s="3" t="s">
        <v>110</v>
      </c>
      <c r="G49" s="3" t="s">
        <v>98</v>
      </c>
      <c r="H49" s="3" t="s">
        <v>132</v>
      </c>
      <c r="I49" s="8">
        <v>45796</v>
      </c>
      <c r="J49" s="3">
        <v>1747644692</v>
      </c>
      <c r="K49" s="3" t="s">
        <v>133</v>
      </c>
      <c r="L49" s="3" t="s">
        <v>134</v>
      </c>
      <c r="M49" s="3" t="s">
        <v>16</v>
      </c>
      <c r="N49" s="3" t="s">
        <v>135</v>
      </c>
      <c r="O49" s="3" t="s">
        <v>136</v>
      </c>
      <c r="S49" s="3" t="s">
        <v>103</v>
      </c>
      <c r="T49" s="3" t="s">
        <v>98</v>
      </c>
      <c r="U49" s="3" t="s">
        <v>133</v>
      </c>
      <c r="V49" s="3" t="s">
        <v>137</v>
      </c>
      <c r="W49" s="3" t="s">
        <v>220</v>
      </c>
    </row>
    <row r="50" spans="1:23" x14ac:dyDescent="0.2">
      <c r="A50" s="8">
        <v>45796</v>
      </c>
      <c r="B50" s="3" t="s">
        <v>139</v>
      </c>
      <c r="C50" s="3" t="s">
        <v>140</v>
      </c>
      <c r="D50" s="9">
        <v>-10</v>
      </c>
      <c r="E50" s="3" t="s">
        <v>74</v>
      </c>
      <c r="F50" s="3" t="s">
        <v>110</v>
      </c>
      <c r="G50" s="3" t="s">
        <v>76</v>
      </c>
      <c r="H50" s="3" t="s">
        <v>141</v>
      </c>
      <c r="I50" s="8">
        <v>45796</v>
      </c>
      <c r="J50" s="3">
        <v>1747644692</v>
      </c>
      <c r="K50" s="3" t="s">
        <v>142</v>
      </c>
      <c r="L50" s="3" t="s">
        <v>143</v>
      </c>
      <c r="M50" s="3" t="s">
        <v>16</v>
      </c>
      <c r="N50" s="3" t="s">
        <v>81</v>
      </c>
      <c r="O50" s="3" t="s">
        <v>119</v>
      </c>
      <c r="U50" s="3" t="s">
        <v>16</v>
      </c>
      <c r="V50" s="3" t="s">
        <v>137</v>
      </c>
    </row>
    <row r="51" spans="1:23" x14ac:dyDescent="0.2">
      <c r="A51" s="8">
        <v>45796</v>
      </c>
      <c r="B51" s="3" t="s">
        <v>130</v>
      </c>
      <c r="C51" s="3" t="s">
        <v>131</v>
      </c>
      <c r="D51" s="9">
        <v>-2898.12</v>
      </c>
      <c r="E51" s="3" t="s">
        <v>74</v>
      </c>
      <c r="F51" s="3" t="s">
        <v>110</v>
      </c>
      <c r="G51" s="3" t="s">
        <v>98</v>
      </c>
      <c r="H51" s="3" t="s">
        <v>132</v>
      </c>
      <c r="I51" s="8">
        <v>45796</v>
      </c>
      <c r="J51" s="3">
        <v>1747644586</v>
      </c>
      <c r="K51" s="3" t="s">
        <v>133</v>
      </c>
      <c r="L51" s="3" t="s">
        <v>134</v>
      </c>
      <c r="M51" s="3" t="s">
        <v>16</v>
      </c>
      <c r="N51" s="3" t="s">
        <v>135</v>
      </c>
      <c r="O51" s="3" t="s">
        <v>136</v>
      </c>
      <c r="S51" s="3" t="s">
        <v>103</v>
      </c>
      <c r="T51" s="3" t="s">
        <v>98</v>
      </c>
      <c r="U51" s="3" t="s">
        <v>133</v>
      </c>
      <c r="V51" s="3" t="s">
        <v>137</v>
      </c>
      <c r="W51" s="3" t="s">
        <v>221</v>
      </c>
    </row>
    <row r="52" spans="1:23" x14ac:dyDescent="0.2">
      <c r="A52" s="8">
        <v>45796</v>
      </c>
      <c r="B52" s="3" t="s">
        <v>139</v>
      </c>
      <c r="C52" s="3" t="s">
        <v>140</v>
      </c>
      <c r="D52" s="9">
        <v>-5</v>
      </c>
      <c r="E52" s="3" t="s">
        <v>74</v>
      </c>
      <c r="F52" s="3" t="s">
        <v>110</v>
      </c>
      <c r="G52" s="3" t="s">
        <v>76</v>
      </c>
      <c r="H52" s="3" t="s">
        <v>141</v>
      </c>
      <c r="I52" s="8">
        <v>45796</v>
      </c>
      <c r="J52" s="3">
        <v>1747644586</v>
      </c>
      <c r="K52" s="3" t="s">
        <v>142</v>
      </c>
      <c r="L52" s="3" t="s">
        <v>143</v>
      </c>
      <c r="M52" s="3" t="s">
        <v>16</v>
      </c>
      <c r="N52" s="3" t="s">
        <v>81</v>
      </c>
      <c r="O52" s="3" t="s">
        <v>119</v>
      </c>
      <c r="U52" s="3" t="s">
        <v>16</v>
      </c>
      <c r="V52" s="3" t="s">
        <v>137</v>
      </c>
    </row>
    <row r="53" spans="1:23" x14ac:dyDescent="0.2">
      <c r="A53" s="8">
        <v>45796</v>
      </c>
      <c r="B53" s="3" t="s">
        <v>130</v>
      </c>
      <c r="C53" s="3" t="s">
        <v>131</v>
      </c>
      <c r="D53" s="9">
        <v>-5318.91</v>
      </c>
      <c r="E53" s="3" t="s">
        <v>74</v>
      </c>
      <c r="F53" s="3" t="s">
        <v>110</v>
      </c>
      <c r="G53" s="3" t="s">
        <v>98</v>
      </c>
      <c r="H53" s="3" t="s">
        <v>132</v>
      </c>
      <c r="I53" s="8">
        <v>45796</v>
      </c>
      <c r="J53" s="3">
        <v>1747644624</v>
      </c>
      <c r="K53" s="3" t="s">
        <v>133</v>
      </c>
      <c r="L53" s="3" t="s">
        <v>134</v>
      </c>
      <c r="M53" s="3" t="s">
        <v>16</v>
      </c>
      <c r="N53" s="3" t="s">
        <v>135</v>
      </c>
      <c r="O53" s="3" t="s">
        <v>136</v>
      </c>
      <c r="S53" s="3" t="s">
        <v>103</v>
      </c>
      <c r="T53" s="3" t="s">
        <v>98</v>
      </c>
      <c r="U53" s="3" t="s">
        <v>133</v>
      </c>
      <c r="V53" s="3" t="s">
        <v>137</v>
      </c>
      <c r="W53" s="3" t="s">
        <v>222</v>
      </c>
    </row>
    <row r="54" spans="1:23" x14ac:dyDescent="0.2">
      <c r="A54" s="8">
        <v>45796</v>
      </c>
      <c r="B54" s="3" t="s">
        <v>139</v>
      </c>
      <c r="C54" s="3" t="s">
        <v>140</v>
      </c>
      <c r="D54" s="9">
        <v>-5</v>
      </c>
      <c r="E54" s="3" t="s">
        <v>74</v>
      </c>
      <c r="F54" s="3" t="s">
        <v>110</v>
      </c>
      <c r="G54" s="3" t="s">
        <v>76</v>
      </c>
      <c r="H54" s="3" t="s">
        <v>141</v>
      </c>
      <c r="I54" s="8">
        <v>45796</v>
      </c>
      <c r="J54" s="3">
        <v>1747644624</v>
      </c>
      <c r="K54" s="3" t="s">
        <v>142</v>
      </c>
      <c r="L54" s="3" t="s">
        <v>143</v>
      </c>
      <c r="M54" s="3" t="s">
        <v>16</v>
      </c>
      <c r="N54" s="3" t="s">
        <v>81</v>
      </c>
      <c r="O54" s="3" t="s">
        <v>119</v>
      </c>
      <c r="U54" s="3" t="s">
        <v>16</v>
      </c>
      <c r="V54" s="3" t="s">
        <v>137</v>
      </c>
    </row>
    <row r="55" spans="1:23" x14ac:dyDescent="0.2">
      <c r="A55" s="8">
        <v>45796</v>
      </c>
      <c r="B55" s="3" t="s">
        <v>130</v>
      </c>
      <c r="C55" s="3" t="s">
        <v>131</v>
      </c>
      <c r="D55" s="9">
        <v>-5284.81</v>
      </c>
      <c r="E55" s="3" t="s">
        <v>74</v>
      </c>
      <c r="F55" s="3" t="s">
        <v>110</v>
      </c>
      <c r="G55" s="3" t="s">
        <v>98</v>
      </c>
      <c r="H55" s="3" t="s">
        <v>132</v>
      </c>
      <c r="I55" s="8">
        <v>45796</v>
      </c>
      <c r="J55" s="3">
        <v>1747644649</v>
      </c>
      <c r="K55" s="3" t="s">
        <v>133</v>
      </c>
      <c r="L55" s="3" t="s">
        <v>134</v>
      </c>
      <c r="M55" s="3" t="s">
        <v>16</v>
      </c>
      <c r="N55" s="3" t="s">
        <v>135</v>
      </c>
      <c r="O55" s="3" t="s">
        <v>136</v>
      </c>
      <c r="S55" s="3" t="s">
        <v>103</v>
      </c>
      <c r="T55" s="3" t="s">
        <v>98</v>
      </c>
      <c r="U55" s="3" t="s">
        <v>133</v>
      </c>
      <c r="V55" s="3" t="s">
        <v>137</v>
      </c>
      <c r="W55" s="3" t="s">
        <v>223</v>
      </c>
    </row>
    <row r="56" spans="1:23" x14ac:dyDescent="0.2">
      <c r="A56" s="8">
        <v>45796</v>
      </c>
      <c r="B56" s="3" t="s">
        <v>139</v>
      </c>
      <c r="C56" s="3" t="s">
        <v>140</v>
      </c>
      <c r="D56" s="9">
        <v>-5</v>
      </c>
      <c r="E56" s="3" t="s">
        <v>74</v>
      </c>
      <c r="F56" s="3" t="s">
        <v>110</v>
      </c>
      <c r="G56" s="3" t="s">
        <v>76</v>
      </c>
      <c r="H56" s="3" t="s">
        <v>141</v>
      </c>
      <c r="I56" s="8">
        <v>45796</v>
      </c>
      <c r="J56" s="3">
        <v>1747644649</v>
      </c>
      <c r="K56" s="3" t="s">
        <v>142</v>
      </c>
      <c r="L56" s="3" t="s">
        <v>143</v>
      </c>
      <c r="M56" s="3" t="s">
        <v>16</v>
      </c>
      <c r="N56" s="3" t="s">
        <v>81</v>
      </c>
      <c r="O56" s="3" t="s">
        <v>119</v>
      </c>
      <c r="U56" s="3" t="s">
        <v>16</v>
      </c>
      <c r="V56" s="3" t="s">
        <v>137</v>
      </c>
    </row>
    <row r="57" spans="1:23" x14ac:dyDescent="0.2">
      <c r="A57" s="8">
        <v>45796</v>
      </c>
      <c r="B57" s="3" t="s">
        <v>130</v>
      </c>
      <c r="C57" s="3" t="s">
        <v>131</v>
      </c>
      <c r="D57" s="9">
        <v>-6881.34</v>
      </c>
      <c r="E57" s="3" t="s">
        <v>74</v>
      </c>
      <c r="F57" s="3" t="s">
        <v>110</v>
      </c>
      <c r="G57" s="3" t="s">
        <v>98</v>
      </c>
      <c r="H57" s="3" t="s">
        <v>132</v>
      </c>
      <c r="I57" s="8">
        <v>45796</v>
      </c>
      <c r="J57" s="3">
        <v>1747650028</v>
      </c>
      <c r="K57" s="3" t="s">
        <v>133</v>
      </c>
      <c r="L57" s="3" t="s">
        <v>134</v>
      </c>
      <c r="M57" s="3" t="s">
        <v>16</v>
      </c>
      <c r="N57" s="3" t="s">
        <v>135</v>
      </c>
      <c r="O57" s="3" t="s">
        <v>136</v>
      </c>
      <c r="S57" s="3" t="s">
        <v>103</v>
      </c>
      <c r="T57" s="3" t="s">
        <v>98</v>
      </c>
      <c r="U57" s="3" t="s">
        <v>133</v>
      </c>
      <c r="V57" s="3" t="s">
        <v>137</v>
      </c>
      <c r="W57" s="3" t="s">
        <v>224</v>
      </c>
    </row>
    <row r="58" spans="1:23" x14ac:dyDescent="0.2">
      <c r="A58" s="8">
        <v>45796</v>
      </c>
      <c r="B58" s="3" t="s">
        <v>139</v>
      </c>
      <c r="C58" s="3" t="s">
        <v>140</v>
      </c>
      <c r="D58" s="9">
        <v>-5</v>
      </c>
      <c r="E58" s="3" t="s">
        <v>74</v>
      </c>
      <c r="F58" s="3" t="s">
        <v>110</v>
      </c>
      <c r="G58" s="3" t="s">
        <v>76</v>
      </c>
      <c r="H58" s="3" t="s">
        <v>141</v>
      </c>
      <c r="I58" s="8">
        <v>45796</v>
      </c>
      <c r="J58" s="3">
        <v>1747650028</v>
      </c>
      <c r="K58" s="3" t="s">
        <v>142</v>
      </c>
      <c r="L58" s="3" t="s">
        <v>143</v>
      </c>
      <c r="M58" s="3" t="s">
        <v>16</v>
      </c>
      <c r="N58" s="3" t="s">
        <v>81</v>
      </c>
      <c r="O58" s="3" t="s">
        <v>119</v>
      </c>
      <c r="U58" s="3" t="s">
        <v>16</v>
      </c>
      <c r="V58" s="3" t="s">
        <v>137</v>
      </c>
    </row>
    <row r="59" spans="1:23" x14ac:dyDescent="0.2">
      <c r="A59" s="8">
        <v>45796</v>
      </c>
      <c r="B59" s="3" t="s">
        <v>225</v>
      </c>
      <c r="C59" s="3" t="s">
        <v>97</v>
      </c>
      <c r="D59" s="9">
        <v>-1404.36</v>
      </c>
      <c r="E59" s="3" t="s">
        <v>74</v>
      </c>
      <c r="F59" s="3" t="s">
        <v>110</v>
      </c>
      <c r="G59" s="3" t="s">
        <v>98</v>
      </c>
      <c r="H59" s="3" t="s">
        <v>209</v>
      </c>
      <c r="I59" s="8">
        <v>45796</v>
      </c>
      <c r="J59" s="3">
        <v>1747650073</v>
      </c>
      <c r="K59" s="3" t="s">
        <v>126</v>
      </c>
      <c r="L59" s="3" t="s">
        <v>210</v>
      </c>
      <c r="M59" s="3" t="s">
        <v>128</v>
      </c>
      <c r="N59" s="3" t="s">
        <v>81</v>
      </c>
      <c r="O59" s="3" t="s">
        <v>82</v>
      </c>
      <c r="S59" s="3" t="s">
        <v>103</v>
      </c>
      <c r="T59" s="3" t="s">
        <v>98</v>
      </c>
      <c r="U59" s="3" t="s">
        <v>16</v>
      </c>
      <c r="V59" s="3" t="s">
        <v>83</v>
      </c>
      <c r="W59" s="3" t="s">
        <v>129</v>
      </c>
    </row>
    <row r="60" spans="1:23" x14ac:dyDescent="0.2">
      <c r="A60" s="8">
        <v>45796</v>
      </c>
      <c r="B60" s="3" t="s">
        <v>226</v>
      </c>
      <c r="C60" s="3" t="s">
        <v>97</v>
      </c>
      <c r="D60" s="9">
        <v>-4127.2700000000004</v>
      </c>
      <c r="E60" s="3" t="s">
        <v>74</v>
      </c>
      <c r="F60" s="3" t="s">
        <v>110</v>
      </c>
      <c r="G60" s="3" t="s">
        <v>98</v>
      </c>
      <c r="H60" s="3" t="s">
        <v>227</v>
      </c>
      <c r="I60" s="8">
        <v>45796</v>
      </c>
      <c r="J60" s="3">
        <v>1945833617</v>
      </c>
      <c r="K60" s="3" t="s">
        <v>228</v>
      </c>
      <c r="L60" s="3" t="s">
        <v>229</v>
      </c>
      <c r="N60" s="3" t="s">
        <v>148</v>
      </c>
      <c r="O60" s="3" t="s">
        <v>149</v>
      </c>
      <c r="S60" s="3" t="s">
        <v>103</v>
      </c>
      <c r="T60" s="3" t="s">
        <v>98</v>
      </c>
      <c r="U60" s="3" t="s">
        <v>16</v>
      </c>
      <c r="V60" s="3" t="s">
        <v>150</v>
      </c>
    </row>
    <row r="61" spans="1:23" x14ac:dyDescent="0.2">
      <c r="A61" s="8">
        <v>45796</v>
      </c>
      <c r="B61" s="3" t="s">
        <v>139</v>
      </c>
      <c r="C61" s="3" t="s">
        <v>140</v>
      </c>
      <c r="D61" s="9">
        <v>-5</v>
      </c>
      <c r="E61" s="3" t="s">
        <v>74</v>
      </c>
      <c r="F61" s="3" t="s">
        <v>110</v>
      </c>
      <c r="G61" s="3" t="s">
        <v>76</v>
      </c>
      <c r="H61" s="3" t="s">
        <v>141</v>
      </c>
      <c r="I61" s="8">
        <v>45796</v>
      </c>
      <c r="J61" s="3">
        <v>1945833617</v>
      </c>
      <c r="K61" s="3" t="s">
        <v>142</v>
      </c>
      <c r="L61" s="3" t="s">
        <v>143</v>
      </c>
      <c r="M61" s="3" t="s">
        <v>16</v>
      </c>
      <c r="N61" s="3" t="s">
        <v>81</v>
      </c>
      <c r="O61" s="3" t="s">
        <v>119</v>
      </c>
      <c r="U61" s="3" t="s">
        <v>16</v>
      </c>
      <c r="V61" s="3" t="s">
        <v>150</v>
      </c>
    </row>
    <row r="62" spans="1:23" x14ac:dyDescent="0.2">
      <c r="A62" s="8">
        <v>45796</v>
      </c>
      <c r="B62" s="3" t="s">
        <v>226</v>
      </c>
      <c r="C62" s="3" t="s">
        <v>97</v>
      </c>
      <c r="D62" s="9">
        <v>-4065.89</v>
      </c>
      <c r="E62" s="3" t="s">
        <v>74</v>
      </c>
      <c r="F62" s="3" t="s">
        <v>110</v>
      </c>
      <c r="G62" s="3" t="s">
        <v>98</v>
      </c>
      <c r="H62" s="3" t="s">
        <v>230</v>
      </c>
      <c r="I62" s="8">
        <v>45796</v>
      </c>
      <c r="J62" s="3">
        <v>1945833615</v>
      </c>
      <c r="K62" s="3" t="s">
        <v>231</v>
      </c>
      <c r="L62" s="3" t="s">
        <v>232</v>
      </c>
      <c r="N62" s="3" t="s">
        <v>148</v>
      </c>
      <c r="O62" s="3" t="s">
        <v>149</v>
      </c>
      <c r="S62" s="3" t="s">
        <v>103</v>
      </c>
      <c r="T62" s="3" t="s">
        <v>98</v>
      </c>
      <c r="U62" s="3" t="s">
        <v>16</v>
      </c>
      <c r="V62" s="3" t="s">
        <v>150</v>
      </c>
    </row>
    <row r="63" spans="1:23" x14ac:dyDescent="0.2">
      <c r="A63" s="8">
        <v>45796</v>
      </c>
      <c r="B63" s="3" t="s">
        <v>139</v>
      </c>
      <c r="C63" s="3" t="s">
        <v>140</v>
      </c>
      <c r="D63" s="9">
        <v>-5</v>
      </c>
      <c r="E63" s="3" t="s">
        <v>74</v>
      </c>
      <c r="F63" s="3" t="s">
        <v>110</v>
      </c>
      <c r="G63" s="3" t="s">
        <v>76</v>
      </c>
      <c r="H63" s="3" t="s">
        <v>141</v>
      </c>
      <c r="I63" s="8">
        <v>45796</v>
      </c>
      <c r="J63" s="3">
        <v>1945833615</v>
      </c>
      <c r="K63" s="3" t="s">
        <v>142</v>
      </c>
      <c r="L63" s="3" t="s">
        <v>143</v>
      </c>
      <c r="M63" s="3" t="s">
        <v>16</v>
      </c>
      <c r="N63" s="3" t="s">
        <v>81</v>
      </c>
      <c r="O63" s="3" t="s">
        <v>119</v>
      </c>
      <c r="U63" s="3" t="s">
        <v>16</v>
      </c>
      <c r="V63" s="3" t="s">
        <v>150</v>
      </c>
    </row>
    <row r="64" spans="1:23" x14ac:dyDescent="0.2">
      <c r="A64" s="8">
        <v>45796</v>
      </c>
      <c r="B64" s="3" t="s">
        <v>226</v>
      </c>
      <c r="C64" s="3" t="s">
        <v>97</v>
      </c>
      <c r="D64" s="9">
        <v>-6367.35</v>
      </c>
      <c r="E64" s="3" t="s">
        <v>74</v>
      </c>
      <c r="F64" s="3" t="s">
        <v>110</v>
      </c>
      <c r="G64" s="3" t="s">
        <v>98</v>
      </c>
      <c r="H64" s="3" t="s">
        <v>233</v>
      </c>
      <c r="I64" s="8">
        <v>45796</v>
      </c>
      <c r="J64" s="3">
        <v>1945833613</v>
      </c>
      <c r="K64" s="3" t="s">
        <v>234</v>
      </c>
      <c r="L64" s="3" t="s">
        <v>235</v>
      </c>
      <c r="M64" s="3" t="s">
        <v>236</v>
      </c>
      <c r="N64" s="3" t="s">
        <v>81</v>
      </c>
      <c r="O64" s="3" t="s">
        <v>82</v>
      </c>
      <c r="S64" s="3" t="s">
        <v>103</v>
      </c>
      <c r="T64" s="3" t="s">
        <v>98</v>
      </c>
      <c r="U64" s="3" t="s">
        <v>16</v>
      </c>
      <c r="V64" s="3" t="s">
        <v>83</v>
      </c>
    </row>
    <row r="65" spans="1:23" x14ac:dyDescent="0.2">
      <c r="A65" s="8">
        <v>45796</v>
      </c>
      <c r="B65" s="3" t="s">
        <v>226</v>
      </c>
      <c r="C65" s="3" t="s">
        <v>97</v>
      </c>
      <c r="D65" s="9">
        <v>-2301.46</v>
      </c>
      <c r="E65" s="3" t="s">
        <v>74</v>
      </c>
      <c r="F65" s="3" t="s">
        <v>110</v>
      </c>
      <c r="G65" s="3" t="s">
        <v>98</v>
      </c>
      <c r="H65" s="3" t="s">
        <v>237</v>
      </c>
      <c r="I65" s="8">
        <v>45796</v>
      </c>
      <c r="J65" s="3">
        <v>1945833616</v>
      </c>
      <c r="K65" s="3" t="s">
        <v>238</v>
      </c>
      <c r="L65" s="3" t="s">
        <v>239</v>
      </c>
      <c r="M65" s="3" t="s">
        <v>240</v>
      </c>
      <c r="N65" s="3" t="s">
        <v>81</v>
      </c>
      <c r="O65" s="3" t="s">
        <v>82</v>
      </c>
      <c r="S65" s="3" t="s">
        <v>103</v>
      </c>
      <c r="T65" s="3" t="s">
        <v>98</v>
      </c>
      <c r="U65" s="3" t="s">
        <v>16</v>
      </c>
      <c r="V65" s="3" t="s">
        <v>83</v>
      </c>
    </row>
    <row r="66" spans="1:23" x14ac:dyDescent="0.2">
      <c r="A66" s="8">
        <v>45796</v>
      </c>
      <c r="B66" s="3" t="s">
        <v>226</v>
      </c>
      <c r="C66" s="3" t="s">
        <v>97</v>
      </c>
      <c r="D66" s="9">
        <v>-2378.1799999999998</v>
      </c>
      <c r="E66" s="3" t="s">
        <v>74</v>
      </c>
      <c r="F66" s="3" t="s">
        <v>110</v>
      </c>
      <c r="G66" s="3" t="s">
        <v>98</v>
      </c>
      <c r="H66" s="3" t="s">
        <v>241</v>
      </c>
      <c r="I66" s="8">
        <v>45796</v>
      </c>
      <c r="J66" s="3">
        <v>1945833614</v>
      </c>
      <c r="K66" s="3" t="s">
        <v>242</v>
      </c>
      <c r="L66" s="3" t="s">
        <v>243</v>
      </c>
      <c r="N66" s="3" t="s">
        <v>148</v>
      </c>
      <c r="O66" s="3" t="s">
        <v>149</v>
      </c>
      <c r="S66" s="3" t="s">
        <v>103</v>
      </c>
      <c r="T66" s="3" t="s">
        <v>98</v>
      </c>
      <c r="U66" s="3" t="s">
        <v>16</v>
      </c>
      <c r="V66" s="3" t="s">
        <v>150</v>
      </c>
    </row>
    <row r="67" spans="1:23" x14ac:dyDescent="0.2">
      <c r="A67" s="8">
        <v>45796</v>
      </c>
      <c r="B67" s="3" t="s">
        <v>139</v>
      </c>
      <c r="C67" s="3" t="s">
        <v>140</v>
      </c>
      <c r="D67" s="9">
        <v>-5</v>
      </c>
      <c r="E67" s="3" t="s">
        <v>74</v>
      </c>
      <c r="F67" s="3" t="s">
        <v>110</v>
      </c>
      <c r="G67" s="3" t="s">
        <v>76</v>
      </c>
      <c r="H67" s="3" t="s">
        <v>141</v>
      </c>
      <c r="I67" s="8">
        <v>45796</v>
      </c>
      <c r="J67" s="3">
        <v>1945833614</v>
      </c>
      <c r="K67" s="3" t="s">
        <v>142</v>
      </c>
      <c r="L67" s="3" t="s">
        <v>143</v>
      </c>
      <c r="M67" s="3" t="s">
        <v>16</v>
      </c>
      <c r="N67" s="3" t="s">
        <v>81</v>
      </c>
      <c r="O67" s="3" t="s">
        <v>119</v>
      </c>
      <c r="U67" s="3" t="s">
        <v>16</v>
      </c>
      <c r="V67" s="3" t="s">
        <v>150</v>
      </c>
    </row>
    <row r="68" spans="1:23" x14ac:dyDescent="0.2">
      <c r="A68" s="8">
        <v>45796</v>
      </c>
      <c r="B68" s="3" t="s">
        <v>226</v>
      </c>
      <c r="C68" s="3" t="s">
        <v>97</v>
      </c>
      <c r="D68" s="9">
        <v>-4909.75</v>
      </c>
      <c r="E68" s="3" t="s">
        <v>74</v>
      </c>
      <c r="F68" s="3" t="s">
        <v>110</v>
      </c>
      <c r="G68" s="3" t="s">
        <v>98</v>
      </c>
      <c r="H68" s="3" t="s">
        <v>244</v>
      </c>
      <c r="I68" s="8">
        <v>45796</v>
      </c>
      <c r="J68" s="3">
        <v>1945833612</v>
      </c>
      <c r="K68" s="3" t="s">
        <v>245</v>
      </c>
      <c r="L68" s="3" t="s">
        <v>246</v>
      </c>
      <c r="N68" s="3" t="s">
        <v>148</v>
      </c>
      <c r="O68" s="3" t="s">
        <v>149</v>
      </c>
      <c r="S68" s="3" t="s">
        <v>103</v>
      </c>
      <c r="T68" s="3" t="s">
        <v>98</v>
      </c>
      <c r="U68" s="3" t="s">
        <v>16</v>
      </c>
      <c r="V68" s="3" t="s">
        <v>150</v>
      </c>
    </row>
    <row r="69" spans="1:23" x14ac:dyDescent="0.2">
      <c r="A69" s="8">
        <v>45796</v>
      </c>
      <c r="B69" s="3" t="s">
        <v>139</v>
      </c>
      <c r="C69" s="3" t="s">
        <v>140</v>
      </c>
      <c r="D69" s="9">
        <v>-5</v>
      </c>
      <c r="E69" s="3" t="s">
        <v>74</v>
      </c>
      <c r="F69" s="3" t="s">
        <v>110</v>
      </c>
      <c r="G69" s="3" t="s">
        <v>76</v>
      </c>
      <c r="H69" s="3" t="s">
        <v>141</v>
      </c>
      <c r="I69" s="8">
        <v>45796</v>
      </c>
      <c r="J69" s="3">
        <v>1945833612</v>
      </c>
      <c r="K69" s="3" t="s">
        <v>142</v>
      </c>
      <c r="L69" s="3" t="s">
        <v>143</v>
      </c>
      <c r="M69" s="3" t="s">
        <v>16</v>
      </c>
      <c r="N69" s="3" t="s">
        <v>81</v>
      </c>
      <c r="O69" s="3" t="s">
        <v>119</v>
      </c>
      <c r="U69" s="3" t="s">
        <v>16</v>
      </c>
      <c r="V69" s="3" t="s">
        <v>150</v>
      </c>
    </row>
    <row r="70" spans="1:23" x14ac:dyDescent="0.2">
      <c r="A70" s="8">
        <v>45796</v>
      </c>
      <c r="B70" s="3" t="s">
        <v>226</v>
      </c>
      <c r="C70" s="3" t="s">
        <v>97</v>
      </c>
      <c r="D70" s="9">
        <v>-3375.46</v>
      </c>
      <c r="E70" s="3" t="s">
        <v>74</v>
      </c>
      <c r="F70" s="3" t="s">
        <v>110</v>
      </c>
      <c r="G70" s="3" t="s">
        <v>98</v>
      </c>
      <c r="H70" s="3" t="s">
        <v>247</v>
      </c>
      <c r="I70" s="8">
        <v>45796</v>
      </c>
      <c r="J70" s="3">
        <v>1945833611</v>
      </c>
      <c r="K70" s="3" t="s">
        <v>248</v>
      </c>
      <c r="L70" s="3" t="s">
        <v>249</v>
      </c>
      <c r="M70" s="3" t="s">
        <v>250</v>
      </c>
      <c r="N70" s="3" t="s">
        <v>81</v>
      </c>
      <c r="O70" s="3" t="s">
        <v>82</v>
      </c>
      <c r="S70" s="3" t="s">
        <v>103</v>
      </c>
      <c r="T70" s="3" t="s">
        <v>98</v>
      </c>
      <c r="U70" s="3" t="s">
        <v>16</v>
      </c>
      <c r="V70" s="3" t="s">
        <v>83</v>
      </c>
    </row>
    <row r="71" spans="1:23" x14ac:dyDescent="0.2">
      <c r="A71" s="8">
        <v>45804</v>
      </c>
      <c r="B71" s="3" t="s">
        <v>251</v>
      </c>
      <c r="C71" s="3" t="s">
        <v>97</v>
      </c>
      <c r="D71" s="9">
        <v>-1257.98</v>
      </c>
      <c r="E71" s="3" t="s">
        <v>74</v>
      </c>
      <c r="F71" s="3" t="s">
        <v>110</v>
      </c>
      <c r="G71" s="3" t="s">
        <v>98</v>
      </c>
      <c r="H71" s="3" t="s">
        <v>252</v>
      </c>
      <c r="I71" s="8">
        <v>45804</v>
      </c>
      <c r="J71" s="3">
        <v>1748332673</v>
      </c>
      <c r="K71" s="3" t="s">
        <v>228</v>
      </c>
      <c r="L71" s="3" t="s">
        <v>253</v>
      </c>
      <c r="N71" s="3" t="s">
        <v>148</v>
      </c>
      <c r="O71" s="3" t="s">
        <v>149</v>
      </c>
      <c r="S71" s="3" t="s">
        <v>103</v>
      </c>
      <c r="T71" s="3" t="s">
        <v>98</v>
      </c>
      <c r="U71" s="3" t="s">
        <v>16</v>
      </c>
      <c r="V71" s="3" t="s">
        <v>150</v>
      </c>
    </row>
    <row r="72" spans="1:23" x14ac:dyDescent="0.2">
      <c r="A72" s="8">
        <v>45804</v>
      </c>
      <c r="B72" s="3" t="s">
        <v>139</v>
      </c>
      <c r="C72" s="3" t="s">
        <v>140</v>
      </c>
      <c r="D72" s="9">
        <v>-5</v>
      </c>
      <c r="E72" s="3" t="s">
        <v>74</v>
      </c>
      <c r="F72" s="3" t="s">
        <v>110</v>
      </c>
      <c r="G72" s="3" t="s">
        <v>76</v>
      </c>
      <c r="H72" s="3" t="s">
        <v>141</v>
      </c>
      <c r="I72" s="8">
        <v>45804</v>
      </c>
      <c r="J72" s="3">
        <v>1748332673</v>
      </c>
      <c r="K72" s="3" t="s">
        <v>142</v>
      </c>
      <c r="L72" s="3" t="s">
        <v>143</v>
      </c>
      <c r="M72" s="3" t="s">
        <v>16</v>
      </c>
      <c r="N72" s="3" t="s">
        <v>81</v>
      </c>
      <c r="O72" s="3" t="s">
        <v>119</v>
      </c>
      <c r="U72" s="3" t="s">
        <v>16</v>
      </c>
      <c r="V72" s="3" t="s">
        <v>150</v>
      </c>
    </row>
    <row r="73" spans="1:23" x14ac:dyDescent="0.2">
      <c r="A73" s="8">
        <v>45804</v>
      </c>
      <c r="B73" s="3" t="s">
        <v>254</v>
      </c>
      <c r="C73" s="3" t="s">
        <v>97</v>
      </c>
      <c r="D73" s="9">
        <v>-64.180000000000007</v>
      </c>
      <c r="E73" s="3" t="s">
        <v>74</v>
      </c>
      <c r="F73" s="3" t="s">
        <v>110</v>
      </c>
      <c r="G73" s="3" t="s">
        <v>98</v>
      </c>
      <c r="H73" s="3" t="s">
        <v>209</v>
      </c>
      <c r="I73" s="8">
        <v>45804</v>
      </c>
      <c r="J73" s="3">
        <v>1748332714</v>
      </c>
      <c r="K73" s="3" t="s">
        <v>126</v>
      </c>
      <c r="L73" s="3" t="s">
        <v>210</v>
      </c>
      <c r="M73" s="3" t="s">
        <v>128</v>
      </c>
      <c r="N73" s="3" t="s">
        <v>81</v>
      </c>
      <c r="O73" s="3" t="s">
        <v>82</v>
      </c>
      <c r="S73" s="3" t="s">
        <v>103</v>
      </c>
      <c r="T73" s="3" t="s">
        <v>98</v>
      </c>
      <c r="U73" s="3" t="s">
        <v>16</v>
      </c>
      <c r="V73" s="3" t="s">
        <v>83</v>
      </c>
      <c r="W73" s="3" t="s">
        <v>129</v>
      </c>
    </row>
    <row r="74" spans="1:23" x14ac:dyDescent="0.2">
      <c r="A74" s="8">
        <v>45804</v>
      </c>
      <c r="B74" s="3" t="s">
        <v>130</v>
      </c>
      <c r="C74" s="3" t="s">
        <v>131</v>
      </c>
      <c r="D74" s="9">
        <v>-314.5</v>
      </c>
      <c r="E74" s="3" t="s">
        <v>74</v>
      </c>
      <c r="F74" s="3" t="s">
        <v>110</v>
      </c>
      <c r="G74" s="3" t="s">
        <v>98</v>
      </c>
      <c r="H74" s="3" t="s">
        <v>132</v>
      </c>
      <c r="I74" s="8">
        <v>45804</v>
      </c>
      <c r="J74" s="3">
        <v>1748332747</v>
      </c>
      <c r="K74" s="3" t="s">
        <v>133</v>
      </c>
      <c r="L74" s="3" t="s">
        <v>134</v>
      </c>
      <c r="M74" s="3" t="s">
        <v>16</v>
      </c>
      <c r="N74" s="3" t="s">
        <v>135</v>
      </c>
      <c r="O74" s="3" t="s">
        <v>136</v>
      </c>
      <c r="S74" s="3" t="s">
        <v>103</v>
      </c>
      <c r="T74" s="3" t="s">
        <v>98</v>
      </c>
      <c r="U74" s="3" t="s">
        <v>133</v>
      </c>
      <c r="V74" s="3" t="s">
        <v>137</v>
      </c>
      <c r="W74" s="3" t="s">
        <v>255</v>
      </c>
    </row>
    <row r="75" spans="1:23" x14ac:dyDescent="0.2">
      <c r="A75" s="8">
        <v>45804</v>
      </c>
      <c r="B75" s="3" t="s">
        <v>139</v>
      </c>
      <c r="C75" s="3" t="s">
        <v>140</v>
      </c>
      <c r="D75" s="9">
        <v>-1</v>
      </c>
      <c r="E75" s="3" t="s">
        <v>74</v>
      </c>
      <c r="F75" s="3" t="s">
        <v>110</v>
      </c>
      <c r="G75" s="3" t="s">
        <v>76</v>
      </c>
      <c r="H75" s="3" t="s">
        <v>141</v>
      </c>
      <c r="I75" s="8">
        <v>45804</v>
      </c>
      <c r="J75" s="3">
        <v>1748332747</v>
      </c>
      <c r="K75" s="3" t="s">
        <v>142</v>
      </c>
      <c r="L75" s="3" t="s">
        <v>143</v>
      </c>
      <c r="M75" s="3" t="s">
        <v>16</v>
      </c>
      <c r="N75" s="3" t="s">
        <v>81</v>
      </c>
      <c r="O75" s="3" t="s">
        <v>119</v>
      </c>
      <c r="U75" s="3" t="s">
        <v>16</v>
      </c>
      <c r="V75" s="3" t="s">
        <v>137</v>
      </c>
    </row>
    <row r="76" spans="1:23" x14ac:dyDescent="0.2">
      <c r="A76" s="8">
        <v>45804</v>
      </c>
      <c r="B76" s="3" t="s">
        <v>256</v>
      </c>
      <c r="C76" s="3" t="s">
        <v>115</v>
      </c>
      <c r="D76" s="9">
        <v>-22831.05</v>
      </c>
      <c r="E76" s="3" t="s">
        <v>163</v>
      </c>
      <c r="F76" s="3" t="s">
        <v>164</v>
      </c>
      <c r="G76" s="3" t="s">
        <v>76</v>
      </c>
      <c r="H76" s="3" t="s">
        <v>117</v>
      </c>
      <c r="I76" s="8">
        <v>45804</v>
      </c>
      <c r="J76" s="3">
        <v>1748345246</v>
      </c>
      <c r="K76" s="3" t="s">
        <v>118</v>
      </c>
      <c r="L76" s="3" t="s">
        <v>76</v>
      </c>
      <c r="M76" s="3" t="s">
        <v>16</v>
      </c>
      <c r="N76" s="3" t="s">
        <v>81</v>
      </c>
      <c r="O76" s="3" t="s">
        <v>119</v>
      </c>
      <c r="U76" s="3" t="s">
        <v>16</v>
      </c>
      <c r="V76" s="3" t="s">
        <v>120</v>
      </c>
    </row>
    <row r="77" spans="1:23" x14ac:dyDescent="0.2">
      <c r="A77" s="8">
        <v>45804</v>
      </c>
      <c r="B77" s="3" t="s">
        <v>256</v>
      </c>
      <c r="C77" s="3" t="s">
        <v>115</v>
      </c>
      <c r="D77" s="9">
        <v>25000</v>
      </c>
      <c r="E77" s="3" t="s">
        <v>121</v>
      </c>
      <c r="F77" s="3" t="s">
        <v>118</v>
      </c>
      <c r="G77" s="3" t="s">
        <v>76</v>
      </c>
      <c r="H77" s="3" t="s">
        <v>205</v>
      </c>
      <c r="I77" s="8">
        <v>45804</v>
      </c>
      <c r="J77" s="3">
        <v>1748345246</v>
      </c>
      <c r="K77" s="3" t="s">
        <v>164</v>
      </c>
      <c r="L77" s="3" t="s">
        <v>76</v>
      </c>
      <c r="M77" s="3" t="s">
        <v>16</v>
      </c>
      <c r="N77" s="3" t="s">
        <v>81</v>
      </c>
      <c r="O77" s="3" t="s">
        <v>119</v>
      </c>
      <c r="U77" s="3" t="s">
        <v>16</v>
      </c>
      <c r="V77" s="3" t="s">
        <v>120</v>
      </c>
    </row>
    <row r="78" spans="1:23" x14ac:dyDescent="0.2">
      <c r="A78" s="8">
        <v>45804</v>
      </c>
      <c r="B78" s="3" t="s">
        <v>257</v>
      </c>
      <c r="C78" s="3" t="s">
        <v>97</v>
      </c>
      <c r="D78" s="9">
        <v>-22500</v>
      </c>
      <c r="E78" s="3" t="s">
        <v>121</v>
      </c>
      <c r="F78" s="3" t="s">
        <v>118</v>
      </c>
      <c r="G78" s="3" t="s">
        <v>175</v>
      </c>
      <c r="H78" s="3" t="s">
        <v>258</v>
      </c>
      <c r="I78" s="8">
        <v>45804</v>
      </c>
      <c r="J78" s="3">
        <v>1748345306</v>
      </c>
      <c r="K78" s="3" t="s">
        <v>259</v>
      </c>
      <c r="L78" s="3" t="s">
        <v>260</v>
      </c>
      <c r="N78" s="3" t="s">
        <v>261</v>
      </c>
      <c r="O78" s="3" t="s">
        <v>262</v>
      </c>
      <c r="R78" s="3" t="s">
        <v>171</v>
      </c>
      <c r="U78" s="3" t="s">
        <v>16</v>
      </c>
      <c r="V78" s="3" t="s">
        <v>181</v>
      </c>
    </row>
    <row r="79" spans="1:23" x14ac:dyDescent="0.2">
      <c r="A79" s="8">
        <v>45804</v>
      </c>
      <c r="B79" s="3" t="s">
        <v>139</v>
      </c>
      <c r="C79" s="3" t="s">
        <v>140</v>
      </c>
      <c r="D79" s="9">
        <v>-65</v>
      </c>
      <c r="E79" s="3" t="s">
        <v>121</v>
      </c>
      <c r="F79" s="3" t="s">
        <v>118</v>
      </c>
      <c r="G79" s="3" t="s">
        <v>76</v>
      </c>
      <c r="H79" s="3" t="s">
        <v>182</v>
      </c>
      <c r="I79" s="8">
        <v>45804</v>
      </c>
      <c r="J79" s="3">
        <v>1748345306</v>
      </c>
      <c r="K79" s="3" t="s">
        <v>183</v>
      </c>
      <c r="L79" s="3" t="s">
        <v>143</v>
      </c>
      <c r="M79" s="3" t="s">
        <v>16</v>
      </c>
      <c r="N79" s="3" t="s">
        <v>81</v>
      </c>
      <c r="O79" s="3" t="s">
        <v>119</v>
      </c>
      <c r="U79" s="3" t="s">
        <v>16</v>
      </c>
      <c r="V79" s="3" t="s">
        <v>181</v>
      </c>
    </row>
    <row r="80" spans="1:23" x14ac:dyDescent="0.2">
      <c r="A80" s="8">
        <v>45804</v>
      </c>
      <c r="B80" s="3" t="s">
        <v>263</v>
      </c>
      <c r="C80" s="3" t="s">
        <v>115</v>
      </c>
      <c r="D80" s="9">
        <v>6900</v>
      </c>
      <c r="E80" s="3" t="s">
        <v>74</v>
      </c>
      <c r="F80" s="3" t="s">
        <v>116</v>
      </c>
      <c r="G80" s="3" t="s">
        <v>76</v>
      </c>
      <c r="H80" s="3" t="s">
        <v>117</v>
      </c>
      <c r="I80" s="8">
        <v>45804</v>
      </c>
      <c r="J80" s="3">
        <v>1748346563</v>
      </c>
      <c r="K80" s="3" t="s">
        <v>118</v>
      </c>
      <c r="L80" s="3" t="s">
        <v>76</v>
      </c>
      <c r="M80" s="3" t="s">
        <v>16</v>
      </c>
      <c r="N80" s="3" t="s">
        <v>81</v>
      </c>
      <c r="O80" s="3" t="s">
        <v>119</v>
      </c>
      <c r="U80" s="3" t="s">
        <v>16</v>
      </c>
      <c r="V80" s="3" t="s">
        <v>120</v>
      </c>
    </row>
    <row r="81" spans="1:23" x14ac:dyDescent="0.2">
      <c r="A81" s="8">
        <v>45804</v>
      </c>
      <c r="B81" s="3" t="s">
        <v>263</v>
      </c>
      <c r="C81" s="3" t="s">
        <v>115</v>
      </c>
      <c r="D81" s="9">
        <v>-2565.06</v>
      </c>
      <c r="E81" s="3" t="s">
        <v>121</v>
      </c>
      <c r="F81" s="3" t="s">
        <v>118</v>
      </c>
      <c r="G81" s="3" t="s">
        <v>76</v>
      </c>
      <c r="H81" s="3" t="s">
        <v>122</v>
      </c>
      <c r="I81" s="8">
        <v>45804</v>
      </c>
      <c r="J81" s="3">
        <v>1748346563</v>
      </c>
      <c r="K81" s="3" t="s">
        <v>116</v>
      </c>
      <c r="L81" s="3" t="s">
        <v>76</v>
      </c>
      <c r="M81" s="3" t="s">
        <v>16</v>
      </c>
      <c r="N81" s="3" t="s">
        <v>81</v>
      </c>
      <c r="O81" s="3" t="s">
        <v>119</v>
      </c>
      <c r="U81" s="3" t="s">
        <v>16</v>
      </c>
      <c r="V81" s="3" t="s">
        <v>120</v>
      </c>
    </row>
    <row r="82" spans="1:23" x14ac:dyDescent="0.2">
      <c r="A82" s="8">
        <v>45804</v>
      </c>
      <c r="B82" s="3" t="s">
        <v>130</v>
      </c>
      <c r="C82" s="3" t="s">
        <v>131</v>
      </c>
      <c r="D82" s="9">
        <v>-6844</v>
      </c>
      <c r="E82" s="3" t="s">
        <v>74</v>
      </c>
      <c r="F82" s="3" t="s">
        <v>116</v>
      </c>
      <c r="G82" s="3" t="s">
        <v>98</v>
      </c>
      <c r="H82" s="3" t="s">
        <v>132</v>
      </c>
      <c r="I82" s="8">
        <v>45804</v>
      </c>
      <c r="J82" s="3">
        <v>1748345496</v>
      </c>
      <c r="K82" s="3" t="s">
        <v>133</v>
      </c>
      <c r="L82" s="3" t="s">
        <v>134</v>
      </c>
      <c r="M82" s="3" t="s">
        <v>16</v>
      </c>
      <c r="N82" s="3" t="s">
        <v>135</v>
      </c>
      <c r="O82" s="3" t="s">
        <v>136</v>
      </c>
      <c r="S82" s="3" t="s">
        <v>103</v>
      </c>
      <c r="T82" s="3" t="s">
        <v>98</v>
      </c>
      <c r="U82" s="3" t="s">
        <v>133</v>
      </c>
      <c r="V82" s="3" t="s">
        <v>137</v>
      </c>
      <c r="W82" s="3" t="s">
        <v>264</v>
      </c>
    </row>
    <row r="83" spans="1:23" x14ac:dyDescent="0.2">
      <c r="A83" s="8">
        <v>45804</v>
      </c>
      <c r="B83" s="3" t="s">
        <v>139</v>
      </c>
      <c r="C83" s="3" t="s">
        <v>140</v>
      </c>
      <c r="D83" s="9">
        <v>-5</v>
      </c>
      <c r="E83" s="3" t="s">
        <v>74</v>
      </c>
      <c r="F83" s="3" t="s">
        <v>116</v>
      </c>
      <c r="G83" s="3" t="s">
        <v>76</v>
      </c>
      <c r="H83" s="3" t="s">
        <v>141</v>
      </c>
      <c r="I83" s="8">
        <v>45804</v>
      </c>
      <c r="J83" s="3">
        <v>1748345496</v>
      </c>
      <c r="K83" s="3" t="s">
        <v>142</v>
      </c>
      <c r="L83" s="3" t="s">
        <v>143</v>
      </c>
      <c r="M83" s="3" t="s">
        <v>16</v>
      </c>
      <c r="N83" s="3" t="s">
        <v>81</v>
      </c>
      <c r="O83" s="3" t="s">
        <v>119</v>
      </c>
      <c r="U83" s="3" t="s">
        <v>16</v>
      </c>
      <c r="V83" s="3" t="s">
        <v>137</v>
      </c>
    </row>
  </sheetData>
  <autoFilter ref="A2:W83" xr:uid="{00000000-0009-0000-0000-000001000000}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A8E7C-7AB5-47CC-A2A7-8BDE2AFFB849}">
  <dimension ref="A1:M1041"/>
  <sheetViews>
    <sheetView workbookViewId="0">
      <selection activeCell="L17" sqref="L17"/>
    </sheetView>
  </sheetViews>
  <sheetFormatPr defaultRowHeight="15" x14ac:dyDescent="0.25"/>
  <cols>
    <col min="1" max="1" width="20.7109375" customWidth="1"/>
    <col min="2" max="2" width="10.42578125" bestFit="1" customWidth="1"/>
    <col min="3" max="3" width="28.5703125" bestFit="1" customWidth="1"/>
    <col min="4" max="4" width="23.85546875" bestFit="1" customWidth="1"/>
    <col min="5" max="5" width="8.28515625" bestFit="1" customWidth="1"/>
    <col min="6" max="6" width="19.140625" customWidth="1"/>
    <col min="7" max="7" width="18.5703125" bestFit="1" customWidth="1"/>
    <col min="8" max="8" width="20" bestFit="1" customWidth="1"/>
    <col min="9" max="10" width="16.7109375" bestFit="1" customWidth="1"/>
    <col min="11" max="11" width="77.28515625" customWidth="1"/>
    <col min="12" max="12" width="27.42578125" customWidth="1"/>
    <col min="13" max="13" width="39.42578125" customWidth="1"/>
  </cols>
  <sheetData>
    <row r="1" spans="1:13" s="18" customFormat="1" ht="120" x14ac:dyDescent="0.25">
      <c r="A1" s="15" t="s">
        <v>274</v>
      </c>
      <c r="B1" s="17" t="s">
        <v>275</v>
      </c>
      <c r="C1" s="17" t="s">
        <v>277</v>
      </c>
      <c r="D1" s="17" t="s">
        <v>278</v>
      </c>
      <c r="E1" s="17" t="s">
        <v>276</v>
      </c>
      <c r="F1" s="15" t="s">
        <v>273</v>
      </c>
      <c r="G1" s="17" t="s">
        <v>279</v>
      </c>
      <c r="H1" s="17" t="s">
        <v>280</v>
      </c>
      <c r="I1" s="17" t="s">
        <v>283</v>
      </c>
      <c r="J1" s="17" t="s">
        <v>281</v>
      </c>
      <c r="K1" s="17" t="s">
        <v>284</v>
      </c>
      <c r="L1" s="16" t="s">
        <v>287</v>
      </c>
      <c r="M1" s="19" t="s">
        <v>286</v>
      </c>
    </row>
    <row r="2" spans="1:13" ht="24" x14ac:dyDescent="0.25">
      <c r="A2" s="13" t="s">
        <v>265</v>
      </c>
      <c r="B2" s="13" t="s">
        <v>26</v>
      </c>
      <c r="C2" s="13" t="s">
        <v>266</v>
      </c>
      <c r="D2" s="13" t="s">
        <v>267</v>
      </c>
      <c r="E2" s="13" t="s">
        <v>30</v>
      </c>
      <c r="F2" s="13" t="s">
        <v>268</v>
      </c>
      <c r="G2" s="13" t="s">
        <v>269</v>
      </c>
      <c r="H2" s="13" t="s">
        <v>270</v>
      </c>
      <c r="I2" s="13" t="s">
        <v>271</v>
      </c>
      <c r="J2" s="13" t="s">
        <v>282</v>
      </c>
      <c r="K2" s="13" t="s">
        <v>272</v>
      </c>
      <c r="L2" s="13" t="s">
        <v>285</v>
      </c>
    </row>
    <row r="3" spans="1:13" x14ac:dyDescent="0.25">
      <c r="B3" s="14">
        <f>transactions_history!A3</f>
        <v>45778</v>
      </c>
      <c r="C3" t="str">
        <f>IF(G3&gt;0,transactions_history!F3,transactions_history!V3)</f>
        <v>GE73TB7812436050100001</v>
      </c>
      <c r="D3" t="str">
        <f>IF(H3&gt;0,transactions_history!F3,transactions_history!V3)</f>
        <v>GIB</v>
      </c>
      <c r="E3" t="str">
        <f>transactions_history!E3</f>
        <v>GEL</v>
      </c>
      <c r="G3">
        <f>IF(transactions_history!D3&gt;0,transactions_history!D3,0)</f>
        <v>811.01</v>
      </c>
      <c r="H3">
        <f>IF(transactions_history!D3&lt;0,-transactions_history!D3,0)</f>
        <v>0</v>
      </c>
      <c r="I3">
        <f>F3*G3</f>
        <v>0</v>
      </c>
      <c r="J3">
        <f>F3*H3</f>
        <v>0</v>
      </c>
      <c r="K3" t="str">
        <f>transactions_history!B3</f>
        <v>PAYMENT ACC. INV. 01.05.2025 // ACCOUNTING CONSULTATION APRIL 2025 (295-USD)</v>
      </c>
      <c r="L3" t="str">
        <f>transactions_history!M3</f>
        <v>405322128</v>
      </c>
    </row>
    <row r="4" spans="1:13" x14ac:dyDescent="0.25">
      <c r="B4" s="14">
        <f>transactions_history!A4</f>
        <v>45778</v>
      </c>
      <c r="C4" t="str">
        <f>IF(G4&gt;0,transactions_history!F4,transactions_history!V4)</f>
        <v>GE73TB7812436050100001</v>
      </c>
      <c r="D4" t="str">
        <f>IF(H4&gt;0,transactions_history!F4,transactions_history!V4)</f>
        <v>GIB</v>
      </c>
      <c r="E4" t="str">
        <f>transactions_history!E4</f>
        <v>GEL</v>
      </c>
      <c r="G4">
        <f>IF(transactions_history!D4&gt;0,transactions_history!D4,0)</f>
        <v>811.01</v>
      </c>
      <c r="H4">
        <f>IF(transactions_history!D4&lt;0,-transactions_history!D4,0)</f>
        <v>0</v>
      </c>
      <c r="I4">
        <f t="shared" ref="I4:I67" si="0">F4*G4</f>
        <v>0</v>
      </c>
      <c r="J4">
        <f t="shared" ref="J4:J67" si="1">F4*H4</f>
        <v>0</v>
      </c>
      <c r="K4" t="str">
        <f>transactions_history!B4</f>
        <v>PAYMENT ACC. INV. 01.05.2025 // ACCOUNTING CONSULTATION APRIL 2025 (295-USD)</v>
      </c>
      <c r="L4" t="str">
        <f>transactions_history!M4</f>
        <v>404395310</v>
      </c>
    </row>
    <row r="5" spans="1:13" x14ac:dyDescent="0.25">
      <c r="B5" s="14">
        <f>transactions_history!A5</f>
        <v>45778</v>
      </c>
      <c r="C5" t="str">
        <f>IF(G5&gt;0,transactions_history!F5,transactions_history!V5)</f>
        <v>GE73TB7812436050100001</v>
      </c>
      <c r="D5" t="str">
        <f>IF(H5&gt;0,transactions_history!F5,transactions_history!V5)</f>
        <v>MT103</v>
      </c>
      <c r="E5" t="str">
        <f>transactions_history!E5</f>
        <v>GEL</v>
      </c>
      <c r="G5">
        <f>IF(transactions_history!D5&gt;0,transactions_history!D5,0)</f>
        <v>921.55</v>
      </c>
      <c r="H5">
        <f>IF(transactions_history!D5&lt;0,-transactions_history!D5,0)</f>
        <v>0</v>
      </c>
      <c r="I5">
        <f t="shared" si="0"/>
        <v>0</v>
      </c>
      <c r="J5">
        <f t="shared" si="1"/>
        <v>0</v>
      </c>
      <c r="K5" t="str">
        <f>transactions_history!B5</f>
        <v>PAYMENT ACC. INV. 01.05.2025 // ACCOUNTING CONSULTATION APRIL 2025 (295-EUR)</v>
      </c>
      <c r="L5" t="str">
        <f>transactions_history!M5</f>
        <v>405311719</v>
      </c>
    </row>
    <row r="6" spans="1:13" x14ac:dyDescent="0.25">
      <c r="B6" s="14">
        <f>transactions_history!A6</f>
        <v>45778</v>
      </c>
      <c r="C6" t="str">
        <f>IF(G6&gt;0,transactions_history!F6,transactions_history!V6)</f>
        <v>GIB</v>
      </c>
      <c r="D6" t="str">
        <f>IF(H6&gt;0,transactions_history!F6,transactions_history!V6)</f>
        <v>GE73TB7812436050100001</v>
      </c>
      <c r="E6" t="str">
        <f>transactions_history!E6</f>
        <v>GEL</v>
      </c>
      <c r="G6">
        <f>IF(transactions_history!D6&gt;0,transactions_history!D6,0)</f>
        <v>0</v>
      </c>
      <c r="H6">
        <f>IF(transactions_history!D6&lt;0,-transactions_history!D6,0)</f>
        <v>2155.37</v>
      </c>
      <c r="I6">
        <f t="shared" si="0"/>
        <v>0</v>
      </c>
      <c r="J6">
        <f t="shared" si="1"/>
        <v>0</v>
      </c>
      <c r="K6" t="str">
        <f>transactions_history!B6</f>
        <v>ხელფასი April - 2025 MS Service</v>
      </c>
      <c r="L6" t="str">
        <f>transactions_history!M6</f>
        <v>01024086720</v>
      </c>
    </row>
    <row r="7" spans="1:13" x14ac:dyDescent="0.25">
      <c r="B7" s="14">
        <f>transactions_history!A7</f>
        <v>45778</v>
      </c>
      <c r="C7" t="str">
        <f>IF(G7&gt;0,transactions_history!F7,transactions_history!V7)</f>
        <v>GIB</v>
      </c>
      <c r="D7" t="str">
        <f>IF(H7&gt;0,transactions_history!F7,transactions_history!V7)</f>
        <v>GE73TB7812436050100001</v>
      </c>
      <c r="E7" t="str">
        <f>transactions_history!E7</f>
        <v>GEL</v>
      </c>
      <c r="G7">
        <f>IF(transactions_history!D7&gt;0,transactions_history!D7,0)</f>
        <v>0</v>
      </c>
      <c r="H7">
        <f>IF(transactions_history!D7&lt;0,-transactions_history!D7,0)</f>
        <v>240.1</v>
      </c>
      <c r="I7">
        <f t="shared" si="0"/>
        <v>0</v>
      </c>
      <c r="J7">
        <f t="shared" si="1"/>
        <v>0</v>
      </c>
      <c r="K7" t="str">
        <f>transactions_history!B7</f>
        <v>ხელფასი April - 2025 MS Service</v>
      </c>
      <c r="L7" t="str">
        <f>transactions_history!M7</f>
        <v>01012019624</v>
      </c>
    </row>
    <row r="8" spans="1:13" x14ac:dyDescent="0.25">
      <c r="B8" s="14">
        <f>transactions_history!A8</f>
        <v>45778</v>
      </c>
      <c r="C8" t="str">
        <f>IF(G8&gt;0,transactions_history!F8,transactions_history!V8)</f>
        <v>GII</v>
      </c>
      <c r="D8" t="str">
        <f>IF(H8&gt;0,transactions_history!F8,transactions_history!V8)</f>
        <v>GE19TB7812436050100003</v>
      </c>
      <c r="E8" t="str">
        <f>transactions_history!E8</f>
        <v>GEL</v>
      </c>
      <c r="G8">
        <f>IF(transactions_history!D8&gt;0,transactions_history!D8,0)</f>
        <v>0</v>
      </c>
      <c r="H8">
        <f>IF(transactions_history!D8&lt;0,-transactions_history!D8,0)</f>
        <v>1369.1</v>
      </c>
      <c r="I8">
        <f t="shared" si="0"/>
        <v>0</v>
      </c>
      <c r="J8">
        <f t="shared" si="1"/>
        <v>0</v>
      </c>
      <c r="K8" t="str">
        <f>transactions_history!B8</f>
        <v>TRANSFER TO OWN ACCOUNTS</v>
      </c>
      <c r="L8" t="str">
        <f>transactions_history!M8</f>
        <v>405331243</v>
      </c>
    </row>
    <row r="9" spans="1:13" x14ac:dyDescent="0.25">
      <c r="B9" s="14">
        <f>transactions_history!A9</f>
        <v>45778</v>
      </c>
      <c r="C9" t="str">
        <f>IF(G9&gt;0,transactions_history!F9,transactions_history!V9)</f>
        <v>GE73TB7812436050100001</v>
      </c>
      <c r="D9" t="str">
        <f>IF(H9&gt;0,transactions_history!F9,transactions_history!V9)</f>
        <v>GII</v>
      </c>
      <c r="E9" t="str">
        <f>transactions_history!E9</f>
        <v>GEL</v>
      </c>
      <c r="G9">
        <f>IF(transactions_history!D9&gt;0,transactions_history!D9,0)</f>
        <v>1369.1</v>
      </c>
      <c r="H9">
        <f>IF(transactions_history!D9&lt;0,-transactions_history!D9,0)</f>
        <v>0</v>
      </c>
      <c r="I9">
        <f t="shared" si="0"/>
        <v>0</v>
      </c>
      <c r="J9">
        <f t="shared" si="1"/>
        <v>0</v>
      </c>
      <c r="K9" t="str">
        <f>transactions_history!B9</f>
        <v>TRANSFER TO OWN ACCOUNTS</v>
      </c>
      <c r="L9" t="str">
        <f>transactions_history!M9</f>
        <v>405331243</v>
      </c>
    </row>
    <row r="10" spans="1:13" x14ac:dyDescent="0.25">
      <c r="B10" s="14">
        <f>transactions_history!A10</f>
        <v>45778</v>
      </c>
      <c r="C10" t="str">
        <f>IF(G10&gt;0,transactions_history!F10,transactions_history!V10)</f>
        <v>GE89TB7812436050100004</v>
      </c>
      <c r="D10" t="str">
        <f>IF(H10&gt;0,transactions_history!F10,transactions_history!V10)</f>
        <v>GIC</v>
      </c>
      <c r="E10" t="str">
        <f>transactions_history!E10</f>
        <v>GEL</v>
      </c>
      <c r="G10">
        <f>IF(transactions_history!D10&gt;0,transactions_history!D10,0)</f>
        <v>1398.63</v>
      </c>
      <c r="H10">
        <f>IF(transactions_history!D10&lt;0,-transactions_history!D10,0)</f>
        <v>0</v>
      </c>
      <c r="I10">
        <f t="shared" si="0"/>
        <v>0</v>
      </c>
      <c r="J10">
        <f t="shared" si="1"/>
        <v>0</v>
      </c>
      <c r="K10" t="str">
        <f>transactions_history!B10</f>
        <v>CURRENCY EXCHANGE (კროს-კურსი: 1 USD = 2.7010 GEL)</v>
      </c>
      <c r="L10" t="str">
        <f>transactions_history!M10</f>
        <v/>
      </c>
    </row>
    <row r="11" spans="1:13" x14ac:dyDescent="0.25">
      <c r="B11" s="14">
        <f>transactions_history!A11</f>
        <v>45778</v>
      </c>
      <c r="C11" t="str">
        <f>IF(G11&gt;0,transactions_history!F11,transactions_history!V11)</f>
        <v>GIC</v>
      </c>
      <c r="D11" t="str">
        <f>IF(H11&gt;0,transactions_history!F11,transactions_history!V11)</f>
        <v>GE09TB7812436150100005</v>
      </c>
      <c r="E11" t="str">
        <f>transactions_history!E11</f>
        <v>USD</v>
      </c>
      <c r="G11">
        <f>IF(transactions_history!D11&gt;0,transactions_history!D11,0)</f>
        <v>0</v>
      </c>
      <c r="H11">
        <f>IF(transactions_history!D11&lt;0,-transactions_history!D11,0)</f>
        <v>517.82000000000005</v>
      </c>
      <c r="I11">
        <f t="shared" si="0"/>
        <v>0</v>
      </c>
      <c r="J11">
        <f t="shared" si="1"/>
        <v>0</v>
      </c>
      <c r="K11" t="str">
        <f>transactions_history!B11</f>
        <v>CURRENCY EXCHANGE (კროს-კურსი: 1 USD = 2.7010 GEL)</v>
      </c>
      <c r="L11" t="str">
        <f>transactions_history!M11</f>
        <v/>
      </c>
    </row>
    <row r="12" spans="1:13" x14ac:dyDescent="0.25">
      <c r="B12" s="14">
        <f>transactions_history!A12</f>
        <v>45778</v>
      </c>
      <c r="C12" t="str">
        <f>IF(G12&gt;0,transactions_history!F12,transactions_history!V12)</f>
        <v>GII</v>
      </c>
      <c r="D12" t="str">
        <f>IF(H12&gt;0,transactions_history!F12,transactions_history!V12)</f>
        <v>GE89TB7812436050100004</v>
      </c>
      <c r="E12" t="str">
        <f>transactions_history!E12</f>
        <v>GEL</v>
      </c>
      <c r="G12">
        <f>IF(transactions_history!D12&gt;0,transactions_history!D12,0)</f>
        <v>0</v>
      </c>
      <c r="H12">
        <f>IF(transactions_history!D12&lt;0,-transactions_history!D12,0)</f>
        <v>1434.12</v>
      </c>
      <c r="I12">
        <f t="shared" si="0"/>
        <v>0</v>
      </c>
      <c r="J12">
        <f t="shared" si="1"/>
        <v>0</v>
      </c>
      <c r="K12" t="str">
        <f>transactions_history!B12</f>
        <v>TRANSFER TO OWN ACCOUNTS</v>
      </c>
      <c r="L12" t="str">
        <f>transactions_history!M12</f>
        <v>405331243</v>
      </c>
    </row>
    <row r="13" spans="1:13" x14ac:dyDescent="0.25">
      <c r="B13" s="14">
        <f>transactions_history!A13</f>
        <v>45778</v>
      </c>
      <c r="C13" t="str">
        <f>IF(G13&gt;0,transactions_history!F13,transactions_history!V13)</f>
        <v>GE73TB7812436050100001</v>
      </c>
      <c r="D13" t="str">
        <f>IF(H13&gt;0,transactions_history!F13,transactions_history!V13)</f>
        <v>GII</v>
      </c>
      <c r="E13" t="str">
        <f>transactions_history!E13</f>
        <v>GEL</v>
      </c>
      <c r="G13">
        <f>IF(transactions_history!D13&gt;0,transactions_history!D13,0)</f>
        <v>1434.12</v>
      </c>
      <c r="H13">
        <f>IF(transactions_history!D13&lt;0,-transactions_history!D13,0)</f>
        <v>0</v>
      </c>
      <c r="I13">
        <f t="shared" si="0"/>
        <v>0</v>
      </c>
      <c r="J13">
        <f t="shared" si="1"/>
        <v>0</v>
      </c>
      <c r="K13" t="str">
        <f>transactions_history!B13</f>
        <v>TRANSFER TO OWN ACCOUNTS</v>
      </c>
      <c r="L13" t="str">
        <f>transactions_history!M13</f>
        <v>405331243</v>
      </c>
    </row>
    <row r="14" spans="1:13" x14ac:dyDescent="0.25">
      <c r="B14" s="14">
        <f>transactions_history!A14</f>
        <v>45778</v>
      </c>
      <c r="C14" t="str">
        <f>IF(G14&gt;0,transactions_history!F14,transactions_history!V14)</f>
        <v>GIB</v>
      </c>
      <c r="D14" t="str">
        <f>IF(H14&gt;0,transactions_history!F14,transactions_history!V14)</f>
        <v>GE73TB7812436050100001</v>
      </c>
      <c r="E14" t="str">
        <f>transactions_history!E14</f>
        <v>GEL</v>
      </c>
      <c r="G14">
        <f>IF(transactions_history!D14&gt;0,transactions_history!D14,0)</f>
        <v>0</v>
      </c>
      <c r="H14">
        <f>IF(transactions_history!D14&lt;0,-transactions_history!D14,0)</f>
        <v>122.22</v>
      </c>
      <c r="I14">
        <f t="shared" si="0"/>
        <v>0</v>
      </c>
      <c r="J14">
        <f t="shared" si="1"/>
        <v>0</v>
      </c>
      <c r="K14" t="str">
        <f>transactions_history!B14</f>
        <v>PENSION FUNDS PAYMENT FOR LOCAL SALARY OF APRIL 2025 FOR MS SERVICES</v>
      </c>
      <c r="L14" t="str">
        <f>transactions_history!M14</f>
        <v>205364407</v>
      </c>
    </row>
    <row r="15" spans="1:13" x14ac:dyDescent="0.25">
      <c r="B15" s="14">
        <f>transactions_history!A15</f>
        <v>45778</v>
      </c>
      <c r="C15" t="str">
        <f>IF(G15&gt;0,transactions_history!F15,transactions_history!V15)</f>
        <v>GIT</v>
      </c>
      <c r="D15" t="str">
        <f>IF(H15&gt;0,transactions_history!F15,transactions_history!V15)</f>
        <v>GE73TB7812436050100001</v>
      </c>
      <c r="E15" t="str">
        <f>transactions_history!E15</f>
        <v>GEL</v>
      </c>
      <c r="G15">
        <f>IF(transactions_history!D15&gt;0,transactions_history!D15,0)</f>
        <v>0</v>
      </c>
      <c r="H15">
        <f>IF(transactions_history!D15&lt;0,-transactions_history!D15,0)</f>
        <v>598.87</v>
      </c>
      <c r="I15">
        <f t="shared" si="0"/>
        <v>0</v>
      </c>
      <c r="J15">
        <f t="shared" si="1"/>
        <v>0</v>
      </c>
      <c r="K15" t="str">
        <f>transactions_history!B15</f>
        <v>გადასახადების ერთიანი კოდი</v>
      </c>
      <c r="L15" t="str">
        <f>transactions_history!M15</f>
        <v/>
      </c>
    </row>
    <row r="16" spans="1:13" x14ac:dyDescent="0.25">
      <c r="B16" s="14">
        <f>transactions_history!A16</f>
        <v>45778</v>
      </c>
      <c r="C16" t="str">
        <f>IF(G16&gt;0,transactions_history!F16,transactions_history!V16)</f>
        <v>GIT</v>
      </c>
      <c r="D16" t="str">
        <f>IF(H16&gt;0,transactions_history!F16,transactions_history!V16)</f>
        <v>GE73TB7812436050100001</v>
      </c>
      <c r="E16" t="str">
        <f>transactions_history!E16</f>
        <v>GEL</v>
      </c>
      <c r="G16">
        <f>IF(transactions_history!D16&gt;0,transactions_history!D16,0)</f>
        <v>0</v>
      </c>
      <c r="H16">
        <f>IF(transactions_history!D16&lt;0,-transactions_history!D16,0)</f>
        <v>1</v>
      </c>
      <c r="I16">
        <f t="shared" si="0"/>
        <v>0</v>
      </c>
      <c r="J16">
        <f t="shared" si="1"/>
        <v>0</v>
      </c>
      <c r="K16" t="str">
        <f>transactions_history!B16</f>
        <v>გადარიცხვის საკომისიო</v>
      </c>
      <c r="L16" t="str">
        <f>transactions_history!M16</f>
        <v/>
      </c>
    </row>
    <row r="17" spans="2:12" x14ac:dyDescent="0.25">
      <c r="B17" s="14">
        <f>transactions_history!A17</f>
        <v>45778</v>
      </c>
      <c r="C17" t="str">
        <f>IF(G17&gt;0,transactions_history!F17,transactions_history!V17)</f>
        <v>GIN</v>
      </c>
      <c r="D17" t="str">
        <f>IF(H17&gt;0,transactions_history!F17,transactions_history!V17)</f>
        <v>GE73TB7812436050100001</v>
      </c>
      <c r="E17" t="str">
        <f>transactions_history!E17</f>
        <v>GEL</v>
      </c>
      <c r="G17">
        <f>IF(transactions_history!D17&gt;0,transactions_history!D17,0)</f>
        <v>0</v>
      </c>
      <c r="H17">
        <f>IF(transactions_history!D17&lt;0,-transactions_history!D17,0)</f>
        <v>1374.59</v>
      </c>
      <c r="I17">
        <f t="shared" si="0"/>
        <v>0</v>
      </c>
      <c r="J17">
        <f t="shared" si="1"/>
        <v>0</v>
      </c>
      <c r="K17" t="str">
        <f>transactions_history!B17</f>
        <v>PAYMENT ACC. CONTRACT 01.01.2023 // RENT FOR APRIL 2025 (500-USD)</v>
      </c>
      <c r="L17">
        <f>transactions_history!M17</f>
        <v>0</v>
      </c>
    </row>
    <row r="18" spans="2:12" x14ac:dyDescent="0.25">
      <c r="B18" s="14">
        <f>transactions_history!A18</f>
        <v>45778</v>
      </c>
      <c r="C18" t="str">
        <f>IF(G18&gt;0,transactions_history!F18,transactions_history!V18)</f>
        <v>GIN</v>
      </c>
      <c r="D18" t="str">
        <f>IF(H18&gt;0,transactions_history!F18,transactions_history!V18)</f>
        <v>GE73TB7812436050100001</v>
      </c>
      <c r="E18" t="str">
        <f>transactions_history!E18</f>
        <v>GEL</v>
      </c>
      <c r="G18">
        <f>IF(transactions_history!D18&gt;0,transactions_history!D18,0)</f>
        <v>0</v>
      </c>
      <c r="H18">
        <f>IF(transactions_history!D18&lt;0,-transactions_history!D18,0)</f>
        <v>5</v>
      </c>
      <c r="I18">
        <f t="shared" si="0"/>
        <v>0</v>
      </c>
      <c r="J18">
        <f t="shared" si="1"/>
        <v>0</v>
      </c>
      <c r="K18" t="str">
        <f>transactions_history!B18</f>
        <v>გადარიცხვის საკომისიო</v>
      </c>
      <c r="L18" t="str">
        <f>transactions_history!M18</f>
        <v/>
      </c>
    </row>
    <row r="19" spans="2:12" x14ac:dyDescent="0.25">
      <c r="B19" s="14">
        <f>transactions_history!A19</f>
        <v>45778</v>
      </c>
      <c r="C19" t="str">
        <f>IF(G19&gt;0,transactions_history!F19,transactions_history!V19)</f>
        <v>GIB</v>
      </c>
      <c r="D19" t="str">
        <f>IF(H19&gt;0,transactions_history!F19,transactions_history!V19)</f>
        <v>GE73TB7812436050100001</v>
      </c>
      <c r="E19" t="str">
        <f>transactions_history!E19</f>
        <v>GEL</v>
      </c>
      <c r="G19">
        <f>IF(transactions_history!D19&gt;0,transactions_history!D19,0)</f>
        <v>0</v>
      </c>
      <c r="H19">
        <f>IF(transactions_history!D19&lt;0,-transactions_history!D19,0)</f>
        <v>70.13</v>
      </c>
      <c r="I19">
        <f t="shared" si="0"/>
        <v>0</v>
      </c>
      <c r="J19">
        <f t="shared" si="1"/>
        <v>0</v>
      </c>
      <c r="K19" t="str">
        <f>transactions_history!B19</f>
        <v>PENSION FUNDS PAYMENT FOR NATATO PURTSKHVANIDZE RENT SERVICE</v>
      </c>
      <c r="L19" t="str">
        <f>transactions_history!M19</f>
        <v>205364407</v>
      </c>
    </row>
    <row r="20" spans="2:12" x14ac:dyDescent="0.25">
      <c r="B20" s="14">
        <f>transactions_history!A20</f>
        <v>45778</v>
      </c>
      <c r="C20" t="str">
        <f>IF(G20&gt;0,transactions_history!F20,transactions_history!V20)</f>
        <v>GIT</v>
      </c>
      <c r="D20" t="str">
        <f>IF(H20&gt;0,transactions_history!F20,transactions_history!V20)</f>
        <v>GE73TB7812436050100001</v>
      </c>
      <c r="E20" t="str">
        <f>transactions_history!E20</f>
        <v>GEL</v>
      </c>
      <c r="G20">
        <f>IF(transactions_history!D20&gt;0,transactions_history!D20,0)</f>
        <v>0</v>
      </c>
      <c r="H20">
        <f>IF(transactions_history!D20&lt;0,-transactions_history!D20,0)</f>
        <v>343.65</v>
      </c>
      <c r="I20">
        <f t="shared" si="0"/>
        <v>0</v>
      </c>
      <c r="J20">
        <f t="shared" si="1"/>
        <v>0</v>
      </c>
      <c r="K20" t="str">
        <f>transactions_history!B20</f>
        <v>გადასახადების ერთიანი კოდი</v>
      </c>
      <c r="L20" t="str">
        <f>transactions_history!M20</f>
        <v/>
      </c>
    </row>
    <row r="21" spans="2:12" x14ac:dyDescent="0.25">
      <c r="B21" s="14">
        <f>transactions_history!A21</f>
        <v>45778</v>
      </c>
      <c r="C21" t="str">
        <f>IF(G21&gt;0,transactions_history!F21,transactions_history!V21)</f>
        <v>GIT</v>
      </c>
      <c r="D21" t="str">
        <f>IF(H21&gt;0,transactions_history!F21,transactions_history!V21)</f>
        <v>GE73TB7812436050100001</v>
      </c>
      <c r="E21" t="str">
        <f>transactions_history!E21</f>
        <v>GEL</v>
      </c>
      <c r="G21">
        <f>IF(transactions_history!D21&gt;0,transactions_history!D21,0)</f>
        <v>0</v>
      </c>
      <c r="H21">
        <f>IF(transactions_history!D21&lt;0,-transactions_history!D21,0)</f>
        <v>1</v>
      </c>
      <c r="I21">
        <f t="shared" si="0"/>
        <v>0</v>
      </c>
      <c r="J21">
        <f t="shared" si="1"/>
        <v>0</v>
      </c>
      <c r="K21" t="str">
        <f>transactions_history!B21</f>
        <v>გადარიცხვის საკომისიო</v>
      </c>
      <c r="L21" t="str">
        <f>transactions_history!M21</f>
        <v/>
      </c>
    </row>
    <row r="22" spans="2:12" x14ac:dyDescent="0.25">
      <c r="B22" s="14">
        <f>transactions_history!A22</f>
        <v>45785</v>
      </c>
      <c r="C22" t="str">
        <f>IF(G22&gt;0,transactions_history!F22,transactions_history!V22)</f>
        <v>*IBS*</v>
      </c>
      <c r="D22" t="str">
        <f>IF(H22&gt;0,transactions_history!F22,transactions_history!V22)</f>
        <v>GE73TB7812436050100001</v>
      </c>
      <c r="E22" t="str">
        <f>transactions_history!E22</f>
        <v>GEL</v>
      </c>
      <c r="G22">
        <f>IF(transactions_history!D22&gt;0,transactions_history!D22,0)</f>
        <v>0</v>
      </c>
      <c r="H22">
        <f>IF(transactions_history!D22&lt;0,-transactions_history!D22,0)</f>
        <v>126.42</v>
      </c>
      <c r="I22">
        <f t="shared" si="0"/>
        <v>0</v>
      </c>
      <c r="J22">
        <f t="shared" si="1"/>
        <v>0</v>
      </c>
      <c r="K22" t="str">
        <f>transactions_history!B22</f>
        <v>Tbilisi Energy;405331243;545212757;თანხა:126.42;საკ.:0.50</v>
      </c>
      <c r="L22">
        <f>transactions_history!M22</f>
        <v>0</v>
      </c>
    </row>
    <row r="23" spans="2:12" x14ac:dyDescent="0.25">
      <c r="B23" s="14">
        <f>transactions_history!A23</f>
        <v>45785</v>
      </c>
      <c r="C23" t="str">
        <f>IF(G23&gt;0,transactions_history!F23,transactions_history!V23)</f>
        <v>IBSFE</v>
      </c>
      <c r="D23" t="str">
        <f>IF(H23&gt;0,transactions_history!F23,transactions_history!V23)</f>
        <v>GE73TB7812436050100001</v>
      </c>
      <c r="E23" t="str">
        <f>transactions_history!E23</f>
        <v>GEL</v>
      </c>
      <c r="G23">
        <f>IF(transactions_history!D23&gt;0,transactions_history!D23,0)</f>
        <v>0</v>
      </c>
      <c r="H23">
        <f>IF(transactions_history!D23&lt;0,-transactions_history!D23,0)</f>
        <v>0.5</v>
      </c>
      <c r="I23">
        <f t="shared" si="0"/>
        <v>0</v>
      </c>
      <c r="J23">
        <f t="shared" si="1"/>
        <v>0</v>
      </c>
      <c r="K23" t="str">
        <f>transactions_history!B23</f>
        <v>საკომისიო: Tbilisi Energy;405331243;545212757;თანხა:126.42;საკ.:0.50</v>
      </c>
      <c r="L23" t="str">
        <f>transactions_history!M23</f>
        <v/>
      </c>
    </row>
    <row r="24" spans="2:12" x14ac:dyDescent="0.25">
      <c r="B24" s="14">
        <f>transactions_history!A24</f>
        <v>45785</v>
      </c>
      <c r="C24" t="str">
        <f>IF(G24&gt;0,transactions_history!F24,transactions_history!V24)</f>
        <v>GE36TB7812436150100004</v>
      </c>
      <c r="D24" t="str">
        <f>IF(H24&gt;0,transactions_history!F24,transactions_history!V24)</f>
        <v>SWIFT</v>
      </c>
      <c r="E24" t="str">
        <f>transactions_history!E24</f>
        <v>EUR</v>
      </c>
      <c r="G24">
        <f>IF(transactions_history!D24&gt;0,transactions_history!D24,0)</f>
        <v>105000</v>
      </c>
      <c r="H24">
        <f>IF(transactions_history!D24&lt;0,-transactions_history!D24,0)</f>
        <v>0</v>
      </c>
      <c r="I24">
        <f t="shared" si="0"/>
        <v>0</v>
      </c>
      <c r="J24">
        <f t="shared" si="1"/>
        <v>0</v>
      </c>
      <c r="K24" t="str">
        <f>transactions_history!B24</f>
        <v>63</v>
      </c>
      <c r="L24">
        <f>transactions_history!M24</f>
        <v>0</v>
      </c>
    </row>
    <row r="25" spans="2:12" x14ac:dyDescent="0.25">
      <c r="B25" s="14">
        <f>transactions_history!A25</f>
        <v>45796</v>
      </c>
      <c r="C25" t="str">
        <f>IF(G25&gt;0,transactions_history!F25,transactions_history!V25)</f>
        <v>GIF</v>
      </c>
      <c r="D25" t="str">
        <f>IF(H25&gt;0,transactions_history!F25,transactions_history!V25)</f>
        <v>GE36TB7812436150100004</v>
      </c>
      <c r="E25" t="str">
        <f>transactions_history!E25</f>
        <v>EUR</v>
      </c>
      <c r="G25">
        <f>IF(transactions_history!D25&gt;0,transactions_history!D25,0)</f>
        <v>0</v>
      </c>
      <c r="H25">
        <f>IF(transactions_history!D25&lt;0,-transactions_history!D25,0)</f>
        <v>24000</v>
      </c>
      <c r="I25">
        <f t="shared" si="0"/>
        <v>0</v>
      </c>
      <c r="J25">
        <f t="shared" si="1"/>
        <v>0</v>
      </c>
      <c r="K25" t="str">
        <f>transactions_history!B25</f>
        <v>PAYMENT ACC. IPC-04 // CONSULTING FEE FOR APRIL 2025</v>
      </c>
      <c r="L25">
        <f>transactions_history!M25</f>
        <v>0</v>
      </c>
    </row>
    <row r="26" spans="2:12" x14ac:dyDescent="0.25">
      <c r="B26" s="14">
        <f>transactions_history!A26</f>
        <v>45796</v>
      </c>
      <c r="C26" t="str">
        <f>IF(G26&gt;0,transactions_history!F26,transactions_history!V26)</f>
        <v>GIF</v>
      </c>
      <c r="D26" t="str">
        <f>IF(H26&gt;0,transactions_history!F26,transactions_history!V26)</f>
        <v>GE36TB7812436150100004</v>
      </c>
      <c r="E26" t="str">
        <f>transactions_history!E26</f>
        <v>EUR</v>
      </c>
      <c r="G26">
        <f>IF(transactions_history!D26&gt;0,transactions_history!D26,0)</f>
        <v>0</v>
      </c>
      <c r="H26">
        <f>IF(transactions_history!D26&lt;0,-transactions_history!D26,0)</f>
        <v>78</v>
      </c>
      <c r="I26">
        <f t="shared" si="0"/>
        <v>0</v>
      </c>
      <c r="J26">
        <f t="shared" si="1"/>
        <v>0</v>
      </c>
      <c r="K26" t="str">
        <f>transactions_history!B26</f>
        <v>გადარიცხვის საკომისიო</v>
      </c>
      <c r="L26" t="str">
        <f>transactions_history!M26</f>
        <v/>
      </c>
    </row>
    <row r="27" spans="2:12" x14ac:dyDescent="0.25">
      <c r="B27" s="14">
        <f>transactions_history!A27</f>
        <v>45796</v>
      </c>
      <c r="C27" t="str">
        <f>IF(G27&gt;0,transactions_history!F27,transactions_history!V27)</f>
        <v>GIF</v>
      </c>
      <c r="D27" t="str">
        <f>IF(H27&gt;0,transactions_history!F27,transactions_history!V27)</f>
        <v>GE36TB7812436150100004</v>
      </c>
      <c r="E27" t="str">
        <f>transactions_history!E27</f>
        <v>EUR</v>
      </c>
      <c r="G27">
        <f>IF(transactions_history!D27&gt;0,transactions_history!D27,0)</f>
        <v>0</v>
      </c>
      <c r="H27">
        <f>IF(transactions_history!D27&lt;0,-transactions_history!D27,0)</f>
        <v>8500</v>
      </c>
      <c r="I27">
        <f t="shared" si="0"/>
        <v>0</v>
      </c>
      <c r="J27">
        <f t="shared" si="1"/>
        <v>0</v>
      </c>
      <c r="K27" t="str">
        <f>transactions_history!B27</f>
        <v>PAYMENT ACC. IPC-04 // CONSULTING FEE FOR APRIL 2025</v>
      </c>
      <c r="L27">
        <f>transactions_history!M27</f>
        <v>0</v>
      </c>
    </row>
    <row r="28" spans="2:12" x14ac:dyDescent="0.25">
      <c r="B28" s="14">
        <f>transactions_history!A28</f>
        <v>45796</v>
      </c>
      <c r="C28" t="str">
        <f>IF(G28&gt;0,transactions_history!F28,transactions_history!V28)</f>
        <v>GIF</v>
      </c>
      <c r="D28" t="str">
        <f>IF(H28&gt;0,transactions_history!F28,transactions_history!V28)</f>
        <v>GE36TB7812436150100004</v>
      </c>
      <c r="E28" t="str">
        <f>transactions_history!E28</f>
        <v>EUR</v>
      </c>
      <c r="G28">
        <f>IF(transactions_history!D28&gt;0,transactions_history!D28,0)</f>
        <v>0</v>
      </c>
      <c r="H28">
        <f>IF(transactions_history!D28&lt;0,-transactions_history!D28,0)</f>
        <v>47</v>
      </c>
      <c r="I28">
        <f t="shared" si="0"/>
        <v>0</v>
      </c>
      <c r="J28">
        <f t="shared" si="1"/>
        <v>0</v>
      </c>
      <c r="K28" t="str">
        <f>transactions_history!B28</f>
        <v>გადარიცხვის საკომისიო</v>
      </c>
      <c r="L28" t="str">
        <f>transactions_history!M28</f>
        <v/>
      </c>
    </row>
    <row r="29" spans="2:12" x14ac:dyDescent="0.25">
      <c r="B29" s="14">
        <f>transactions_history!A29</f>
        <v>45796</v>
      </c>
      <c r="C29" t="str">
        <f>IF(G29&gt;0,transactions_history!F29,transactions_history!V29)</f>
        <v>GIF</v>
      </c>
      <c r="D29" t="str">
        <f>IF(H29&gt;0,transactions_history!F29,transactions_history!V29)</f>
        <v>GE36TB7812436150100004</v>
      </c>
      <c r="E29" t="str">
        <f>transactions_history!E29</f>
        <v>EUR</v>
      </c>
      <c r="G29">
        <f>IF(transactions_history!D29&gt;0,transactions_history!D29,0)</f>
        <v>0</v>
      </c>
      <c r="H29">
        <f>IF(transactions_history!D29&lt;0,-transactions_history!D29,0)</f>
        <v>29750</v>
      </c>
      <c r="I29">
        <f t="shared" si="0"/>
        <v>0</v>
      </c>
      <c r="J29">
        <f t="shared" si="1"/>
        <v>0</v>
      </c>
      <c r="K29" t="str">
        <f>transactions_history!B29</f>
        <v>PAYMENT ACC. DOCUMENT  IPC-04 // CONSULTING FEE FOR APRIL 2025</v>
      </c>
      <c r="L29">
        <f>transactions_history!M29</f>
        <v>0</v>
      </c>
    </row>
    <row r="30" spans="2:12" x14ac:dyDescent="0.25">
      <c r="B30" s="14">
        <f>transactions_history!A30</f>
        <v>45796</v>
      </c>
      <c r="C30" t="str">
        <f>IF(G30&gt;0,transactions_history!F30,transactions_history!V30)</f>
        <v>GIF</v>
      </c>
      <c r="D30" t="str">
        <f>IF(H30&gt;0,transactions_history!F30,transactions_history!V30)</f>
        <v>GE36TB7812436150100004</v>
      </c>
      <c r="E30" t="str">
        <f>transactions_history!E30</f>
        <v>EUR</v>
      </c>
      <c r="G30">
        <f>IF(transactions_history!D30&gt;0,transactions_history!D30,0)</f>
        <v>0</v>
      </c>
      <c r="H30">
        <f>IF(transactions_history!D30&lt;0,-transactions_history!D30,0)</f>
        <v>89.5</v>
      </c>
      <c r="I30">
        <f t="shared" si="0"/>
        <v>0</v>
      </c>
      <c r="J30">
        <f t="shared" si="1"/>
        <v>0</v>
      </c>
      <c r="K30" t="str">
        <f>transactions_history!B30</f>
        <v>გადარიცხვის საკომისიო</v>
      </c>
      <c r="L30" t="str">
        <f>transactions_history!M30</f>
        <v/>
      </c>
    </row>
    <row r="31" spans="2:12" x14ac:dyDescent="0.25">
      <c r="B31" s="14">
        <f>transactions_history!A31</f>
        <v>45796</v>
      </c>
      <c r="C31" t="str">
        <f>IF(G31&gt;0,transactions_history!F31,transactions_history!V31)</f>
        <v>GIF</v>
      </c>
      <c r="D31" t="str">
        <f>IF(H31&gt;0,transactions_history!F31,transactions_history!V31)</f>
        <v>GE36TB7812436150100004</v>
      </c>
      <c r="E31" t="str">
        <f>transactions_history!E31</f>
        <v>EUR</v>
      </c>
      <c r="G31">
        <f>IF(transactions_history!D31&gt;0,transactions_history!D31,0)</f>
        <v>0</v>
      </c>
      <c r="H31">
        <f>IF(transactions_history!D31&lt;0,-transactions_history!D31,0)</f>
        <v>15500</v>
      </c>
      <c r="I31">
        <f t="shared" si="0"/>
        <v>0</v>
      </c>
      <c r="J31">
        <f t="shared" si="1"/>
        <v>0</v>
      </c>
      <c r="K31" t="str">
        <f>transactions_history!B31</f>
        <v>PAYMENT ACC. IPC-01 // CONSULTING FEE FOR APRIL 2025</v>
      </c>
      <c r="L31">
        <f>transactions_history!M31</f>
        <v>0</v>
      </c>
    </row>
    <row r="32" spans="2:12" x14ac:dyDescent="0.25">
      <c r="B32" s="14">
        <f>transactions_history!A32</f>
        <v>45796</v>
      </c>
      <c r="C32" t="str">
        <f>IF(G32&gt;0,transactions_history!F32,transactions_history!V32)</f>
        <v>GIF</v>
      </c>
      <c r="D32" t="str">
        <f>IF(H32&gt;0,transactions_history!F32,transactions_history!V32)</f>
        <v>GE36TB7812436150100004</v>
      </c>
      <c r="E32" t="str">
        <f>transactions_history!E32</f>
        <v>EUR</v>
      </c>
      <c r="G32">
        <f>IF(transactions_history!D32&gt;0,transactions_history!D32,0)</f>
        <v>0</v>
      </c>
      <c r="H32">
        <f>IF(transactions_history!D32&lt;0,-transactions_history!D32,0)</f>
        <v>61</v>
      </c>
      <c r="I32">
        <f t="shared" si="0"/>
        <v>0</v>
      </c>
      <c r="J32">
        <f t="shared" si="1"/>
        <v>0</v>
      </c>
      <c r="K32" t="str">
        <f>transactions_history!B32</f>
        <v>გადარიცხვის საკომისიო</v>
      </c>
      <c r="L32" t="str">
        <f>transactions_history!M32</f>
        <v/>
      </c>
    </row>
    <row r="33" spans="2:12" x14ac:dyDescent="0.25">
      <c r="B33" s="14">
        <f>transactions_history!A33</f>
        <v>45796</v>
      </c>
      <c r="C33" t="str">
        <f>IF(G33&gt;0,transactions_history!F33,transactions_history!V33)</f>
        <v>GIF</v>
      </c>
      <c r="D33" t="str">
        <f>IF(H33&gt;0,transactions_history!F33,transactions_history!V33)</f>
        <v>GE36TB7812436150100004</v>
      </c>
      <c r="E33" t="str">
        <f>transactions_history!E33</f>
        <v>EUR</v>
      </c>
      <c r="G33">
        <f>IF(transactions_history!D33&gt;0,transactions_history!D33,0)</f>
        <v>0</v>
      </c>
      <c r="H33">
        <f>IF(transactions_history!D33&lt;0,-transactions_history!D33,0)</f>
        <v>15600</v>
      </c>
      <c r="I33">
        <f t="shared" si="0"/>
        <v>0</v>
      </c>
      <c r="J33">
        <f t="shared" si="1"/>
        <v>0</v>
      </c>
      <c r="K33" t="str">
        <f>transactions_history!B33</f>
        <v>PAYMENT ACC. IPC-01 // CONSULTING FEE FOR APRIL 2025</v>
      </c>
      <c r="L33">
        <f>transactions_history!M33</f>
        <v>0</v>
      </c>
    </row>
    <row r="34" spans="2:12" x14ac:dyDescent="0.25">
      <c r="B34" s="14">
        <f>transactions_history!A34</f>
        <v>45796</v>
      </c>
      <c r="C34" t="str">
        <f>IF(G34&gt;0,transactions_history!F34,transactions_history!V34)</f>
        <v>GIF</v>
      </c>
      <c r="D34" t="str">
        <f>IF(H34&gt;0,transactions_history!F34,transactions_history!V34)</f>
        <v>GE36TB7812436150100004</v>
      </c>
      <c r="E34" t="str">
        <f>transactions_history!E34</f>
        <v>EUR</v>
      </c>
      <c r="G34">
        <f>IF(transactions_history!D34&gt;0,transactions_history!D34,0)</f>
        <v>0</v>
      </c>
      <c r="H34">
        <f>IF(transactions_history!D34&lt;0,-transactions_history!D34,0)</f>
        <v>61.2</v>
      </c>
      <c r="I34">
        <f t="shared" si="0"/>
        <v>0</v>
      </c>
      <c r="J34">
        <f t="shared" si="1"/>
        <v>0</v>
      </c>
      <c r="K34" t="str">
        <f>transactions_history!B34</f>
        <v>გადარიცხვის საკომისიო</v>
      </c>
      <c r="L34" t="str">
        <f>transactions_history!M34</f>
        <v/>
      </c>
    </row>
    <row r="35" spans="2:12" x14ac:dyDescent="0.25">
      <c r="B35" s="14">
        <f>transactions_history!A35</f>
        <v>45796</v>
      </c>
      <c r="C35" t="str">
        <f>IF(G35&gt;0,transactions_history!F35,transactions_history!V35)</f>
        <v>GE19TB7812436050100003</v>
      </c>
      <c r="D35" t="str">
        <f>IF(H35&gt;0,transactions_history!F35,transactions_history!V35)</f>
        <v>*DFX*</v>
      </c>
      <c r="E35" t="str">
        <f>transactions_history!E35</f>
        <v>GEL</v>
      </c>
      <c r="G35">
        <f>IF(transactions_history!D35&gt;0,transactions_history!D35,0)</f>
        <v>85000</v>
      </c>
      <c r="H35">
        <f>IF(transactions_history!D35&lt;0,-transactions_history!D35,0)</f>
        <v>0</v>
      </c>
      <c r="I35">
        <f t="shared" si="0"/>
        <v>0</v>
      </c>
      <c r="J35">
        <f t="shared" si="1"/>
        <v>0</v>
      </c>
      <c r="K35" t="str">
        <f>transactions_history!B35</f>
        <v>კონვერტაცია</v>
      </c>
      <c r="L35" t="str">
        <f>transactions_history!M35</f>
        <v/>
      </c>
    </row>
    <row r="36" spans="2:12" x14ac:dyDescent="0.25">
      <c r="B36" s="14">
        <f>transactions_history!A36</f>
        <v>45796</v>
      </c>
      <c r="C36" t="str">
        <f>IF(G36&gt;0,transactions_history!F36,transactions_history!V36)</f>
        <v>*DFX*</v>
      </c>
      <c r="D36" t="str">
        <f>IF(H36&gt;0,transactions_history!F36,transactions_history!V36)</f>
        <v>GE36TB7812436150100004</v>
      </c>
      <c r="E36" t="str">
        <f>transactions_history!E36</f>
        <v>EUR</v>
      </c>
      <c r="G36">
        <f>IF(transactions_history!D36&gt;0,transactions_history!D36,0)</f>
        <v>0</v>
      </c>
      <c r="H36">
        <f>IF(transactions_history!D36&lt;0,-transactions_history!D36,0)</f>
        <v>27687.3</v>
      </c>
      <c r="I36">
        <f t="shared" si="0"/>
        <v>0</v>
      </c>
      <c r="J36">
        <f t="shared" si="1"/>
        <v>0</v>
      </c>
      <c r="K36" t="str">
        <f>transactions_history!B36</f>
        <v>კონვერტაცია</v>
      </c>
      <c r="L36" t="str">
        <f>transactions_history!M36</f>
        <v/>
      </c>
    </row>
    <row r="37" spans="2:12" x14ac:dyDescent="0.25">
      <c r="B37" s="14">
        <f>transactions_history!A37</f>
        <v>45796</v>
      </c>
      <c r="C37" t="str">
        <f>IF(G37&gt;0,transactions_history!F37,transactions_history!V37)</f>
        <v>GIB</v>
      </c>
      <c r="D37" t="str">
        <f>IF(H37&gt;0,transactions_history!F37,transactions_history!V37)</f>
        <v>GE19TB7812436050100003</v>
      </c>
      <c r="E37" t="str">
        <f>transactions_history!E37</f>
        <v>GEL</v>
      </c>
      <c r="G37">
        <f>IF(transactions_history!D37&gt;0,transactions_history!D37,0)</f>
        <v>0</v>
      </c>
      <c r="H37">
        <f>IF(transactions_history!D37&lt;0,-transactions_history!D37,0)</f>
        <v>234.84</v>
      </c>
      <c r="I37">
        <f t="shared" si="0"/>
        <v>0</v>
      </c>
      <c r="J37">
        <f t="shared" si="1"/>
        <v>0</v>
      </c>
      <c r="K37" t="str">
        <f>transactions_history!B37</f>
        <v>PENSION FUNDS PAYMENT FOR BONUS PAYMENT DOC. 31.03.2025 (TAMIRLAN BAKIROV)</v>
      </c>
      <c r="L37" t="str">
        <f>transactions_history!M37</f>
        <v>205364407</v>
      </c>
    </row>
    <row r="38" spans="2:12" x14ac:dyDescent="0.25">
      <c r="B38" s="14">
        <f>transactions_history!A38</f>
        <v>45796</v>
      </c>
      <c r="C38" t="str">
        <f>IF(G38&gt;0,transactions_history!F38,transactions_history!V38)</f>
        <v>GIT</v>
      </c>
      <c r="D38" t="str">
        <f>IF(H38&gt;0,transactions_history!F38,transactions_history!V38)</f>
        <v>GE19TB7812436050100003</v>
      </c>
      <c r="E38" t="str">
        <f>transactions_history!E38</f>
        <v>GEL</v>
      </c>
      <c r="G38">
        <f>IF(transactions_history!D38&gt;0,transactions_history!D38,0)</f>
        <v>0</v>
      </c>
      <c r="H38">
        <f>IF(transactions_history!D38&lt;0,-transactions_history!D38,0)</f>
        <v>1150.72</v>
      </c>
      <c r="I38">
        <f t="shared" si="0"/>
        <v>0</v>
      </c>
      <c r="J38">
        <f t="shared" si="1"/>
        <v>0</v>
      </c>
      <c r="K38" t="str">
        <f>transactions_history!B38</f>
        <v>გადასახადების ერთიანი კოდი</v>
      </c>
      <c r="L38" t="str">
        <f>transactions_history!M38</f>
        <v/>
      </c>
    </row>
    <row r="39" spans="2:12" x14ac:dyDescent="0.25">
      <c r="B39" s="14">
        <f>transactions_history!A39</f>
        <v>45796</v>
      </c>
      <c r="C39" t="str">
        <f>IF(G39&gt;0,transactions_history!F39,transactions_history!V39)</f>
        <v>GIT</v>
      </c>
      <c r="D39" t="str">
        <f>IF(H39&gt;0,transactions_history!F39,transactions_history!V39)</f>
        <v>GE19TB7812436050100003</v>
      </c>
      <c r="E39" t="str">
        <f>transactions_history!E39</f>
        <v>GEL</v>
      </c>
      <c r="G39">
        <f>IF(transactions_history!D39&gt;0,transactions_history!D39,0)</f>
        <v>0</v>
      </c>
      <c r="H39">
        <f>IF(transactions_history!D39&lt;0,-transactions_history!D39,0)</f>
        <v>5</v>
      </c>
      <c r="I39">
        <f t="shared" si="0"/>
        <v>0</v>
      </c>
      <c r="J39">
        <f t="shared" si="1"/>
        <v>0</v>
      </c>
      <c r="K39" t="str">
        <f>transactions_history!B39</f>
        <v>გადარიცხვის საკომისიო</v>
      </c>
      <c r="L39" t="str">
        <f>transactions_history!M39</f>
        <v/>
      </c>
    </row>
    <row r="40" spans="2:12" x14ac:dyDescent="0.25">
      <c r="B40" s="14">
        <f>transactions_history!A40</f>
        <v>45796</v>
      </c>
      <c r="C40" t="str">
        <f>IF(G40&gt;0,transactions_history!F40,transactions_history!V40)</f>
        <v>GIN</v>
      </c>
      <c r="D40" t="str">
        <f>IF(H40&gt;0,transactions_history!F40,transactions_history!V40)</f>
        <v>GE19TB7812436050100003</v>
      </c>
      <c r="E40" t="str">
        <f>transactions_history!E40</f>
        <v>GEL</v>
      </c>
      <c r="G40">
        <f>IF(transactions_history!D40&gt;0,transactions_history!D40,0)</f>
        <v>0</v>
      </c>
      <c r="H40">
        <f>IF(transactions_history!D40&lt;0,-transactions_history!D40,0)</f>
        <v>4602.8900000000003</v>
      </c>
      <c r="I40">
        <f t="shared" si="0"/>
        <v>0</v>
      </c>
      <c r="J40">
        <f t="shared" si="1"/>
        <v>0</v>
      </c>
      <c r="K40" t="str">
        <f>transactions_history!B40</f>
        <v>BONUS PAYMENT ACC. TO DOC. 31.03.2025</v>
      </c>
      <c r="L40">
        <f>transactions_history!M40</f>
        <v>0</v>
      </c>
    </row>
    <row r="41" spans="2:12" x14ac:dyDescent="0.25">
      <c r="B41" s="14">
        <f>transactions_history!A41</f>
        <v>45796</v>
      </c>
      <c r="C41" t="str">
        <f>IF(G41&gt;0,transactions_history!F41,transactions_history!V41)</f>
        <v>GIN</v>
      </c>
      <c r="D41" t="str">
        <f>IF(H41&gt;0,transactions_history!F41,transactions_history!V41)</f>
        <v>GE19TB7812436050100003</v>
      </c>
      <c r="E41" t="str">
        <f>transactions_history!E41</f>
        <v>GEL</v>
      </c>
      <c r="G41">
        <f>IF(transactions_history!D41&gt;0,transactions_history!D41,0)</f>
        <v>0</v>
      </c>
      <c r="H41">
        <f>IF(transactions_history!D41&lt;0,-transactions_history!D41,0)</f>
        <v>5</v>
      </c>
      <c r="I41">
        <f t="shared" si="0"/>
        <v>0</v>
      </c>
      <c r="J41">
        <f t="shared" si="1"/>
        <v>0</v>
      </c>
      <c r="K41" t="str">
        <f>transactions_history!B41</f>
        <v>გადარიცხვის საკომისიო</v>
      </c>
      <c r="L41" t="str">
        <f>transactions_history!M41</f>
        <v/>
      </c>
    </row>
    <row r="42" spans="2:12" x14ac:dyDescent="0.25">
      <c r="B42" s="14">
        <f>transactions_history!A42</f>
        <v>45796</v>
      </c>
      <c r="C42" t="str">
        <f>IF(G42&gt;0,transactions_history!F42,transactions_history!V42)</f>
        <v>GIN</v>
      </c>
      <c r="D42" t="str">
        <f>IF(H42&gt;0,transactions_history!F42,transactions_history!V42)</f>
        <v>GE19TB7812436050100003</v>
      </c>
      <c r="E42" t="str">
        <f>transactions_history!E42</f>
        <v>GEL</v>
      </c>
      <c r="G42">
        <f>IF(transactions_history!D42&gt;0,transactions_history!D42,0)</f>
        <v>0</v>
      </c>
      <c r="H42">
        <f>IF(transactions_history!D42&lt;0,-transactions_history!D42,0)</f>
        <v>4602.8900000000003</v>
      </c>
      <c r="I42">
        <f t="shared" si="0"/>
        <v>0</v>
      </c>
      <c r="J42">
        <f t="shared" si="1"/>
        <v>0</v>
      </c>
      <c r="K42" t="str">
        <f>transactions_history!B42</f>
        <v>BONUS PAYMENT ACC. TO DOC. 30.04.2025</v>
      </c>
      <c r="L42">
        <f>transactions_history!M42</f>
        <v>0</v>
      </c>
    </row>
    <row r="43" spans="2:12" x14ac:dyDescent="0.25">
      <c r="B43" s="14">
        <f>transactions_history!A43</f>
        <v>45796</v>
      </c>
      <c r="C43" t="str">
        <f>IF(G43&gt;0,transactions_history!F43,transactions_history!V43)</f>
        <v>GIN</v>
      </c>
      <c r="D43" t="str">
        <f>IF(H43&gt;0,transactions_history!F43,transactions_history!V43)</f>
        <v>GE19TB7812436050100003</v>
      </c>
      <c r="E43" t="str">
        <f>transactions_history!E43</f>
        <v>GEL</v>
      </c>
      <c r="G43">
        <f>IF(transactions_history!D43&gt;0,transactions_history!D43,0)</f>
        <v>0</v>
      </c>
      <c r="H43">
        <f>IF(transactions_history!D43&lt;0,-transactions_history!D43,0)</f>
        <v>5</v>
      </c>
      <c r="I43">
        <f t="shared" si="0"/>
        <v>0</v>
      </c>
      <c r="J43">
        <f t="shared" si="1"/>
        <v>0</v>
      </c>
      <c r="K43" t="str">
        <f>transactions_history!B43</f>
        <v>გადარიცხვის საკომისიო</v>
      </c>
      <c r="L43" t="str">
        <f>transactions_history!M43</f>
        <v/>
      </c>
    </row>
    <row r="44" spans="2:12" x14ac:dyDescent="0.25">
      <c r="B44" s="14">
        <f>transactions_history!A44</f>
        <v>45796</v>
      </c>
      <c r="C44" t="str">
        <f>IF(G44&gt;0,transactions_history!F44,transactions_history!V44)</f>
        <v>GIT</v>
      </c>
      <c r="D44" t="str">
        <f>IF(H44&gt;0,transactions_history!F44,transactions_history!V44)</f>
        <v>GE19TB7812436050100003</v>
      </c>
      <c r="E44" t="str">
        <f>transactions_history!E44</f>
        <v>GEL</v>
      </c>
      <c r="G44">
        <f>IF(transactions_history!D44&gt;0,transactions_history!D44,0)</f>
        <v>0</v>
      </c>
      <c r="H44">
        <f>IF(transactions_history!D44&lt;0,-transactions_history!D44,0)</f>
        <v>1150.72</v>
      </c>
      <c r="I44">
        <f t="shared" si="0"/>
        <v>0</v>
      </c>
      <c r="J44">
        <f t="shared" si="1"/>
        <v>0</v>
      </c>
      <c r="K44" t="str">
        <f>transactions_history!B44</f>
        <v>გადასახადების ერთიანი კოდი</v>
      </c>
      <c r="L44" t="str">
        <f>transactions_history!M44</f>
        <v/>
      </c>
    </row>
    <row r="45" spans="2:12" x14ac:dyDescent="0.25">
      <c r="B45" s="14">
        <f>transactions_history!A45</f>
        <v>45796</v>
      </c>
      <c r="C45" t="str">
        <f>IF(G45&gt;0,transactions_history!F45,transactions_history!V45)</f>
        <v>GIT</v>
      </c>
      <c r="D45" t="str">
        <f>IF(H45&gt;0,transactions_history!F45,transactions_history!V45)</f>
        <v>GE19TB7812436050100003</v>
      </c>
      <c r="E45" t="str">
        <f>transactions_history!E45</f>
        <v>GEL</v>
      </c>
      <c r="G45">
        <f>IF(transactions_history!D45&gt;0,transactions_history!D45,0)</f>
        <v>0</v>
      </c>
      <c r="H45">
        <f>IF(transactions_history!D45&lt;0,-transactions_history!D45,0)</f>
        <v>5</v>
      </c>
      <c r="I45">
        <f t="shared" si="0"/>
        <v>0</v>
      </c>
      <c r="J45">
        <f t="shared" si="1"/>
        <v>0</v>
      </c>
      <c r="K45" t="str">
        <f>transactions_history!B45</f>
        <v>გადარიცხვის საკომისიო</v>
      </c>
      <c r="L45" t="str">
        <f>transactions_history!M45</f>
        <v/>
      </c>
    </row>
    <row r="46" spans="2:12" x14ac:dyDescent="0.25">
      <c r="B46" s="14">
        <f>transactions_history!A46</f>
        <v>45796</v>
      </c>
      <c r="C46" t="str">
        <f>IF(G46&gt;0,transactions_history!F46,transactions_history!V46)</f>
        <v>GIB</v>
      </c>
      <c r="D46" t="str">
        <f>IF(H46&gt;0,transactions_history!F46,transactions_history!V46)</f>
        <v>GE19TB7812436050100003</v>
      </c>
      <c r="E46" t="str">
        <f>transactions_history!E46</f>
        <v>GEL</v>
      </c>
      <c r="G46">
        <f>IF(transactions_history!D46&gt;0,transactions_history!D46,0)</f>
        <v>0</v>
      </c>
      <c r="H46">
        <f>IF(transactions_history!D46&lt;0,-transactions_history!D46,0)</f>
        <v>234.84</v>
      </c>
      <c r="I46">
        <f t="shared" si="0"/>
        <v>0</v>
      </c>
      <c r="J46">
        <f t="shared" si="1"/>
        <v>0</v>
      </c>
      <c r="K46" t="str">
        <f>transactions_history!B46</f>
        <v>PENSION FUNDS PAYMENT FOR BONUS PAYMENT DOC. 30.04.2025 (TAMIRLAN BAKIROV)</v>
      </c>
      <c r="L46" t="str">
        <f>transactions_history!M46</f>
        <v>205364407</v>
      </c>
    </row>
    <row r="47" spans="2:12" x14ac:dyDescent="0.25">
      <c r="B47" s="14">
        <f>transactions_history!A47</f>
        <v>45796</v>
      </c>
      <c r="C47" t="str">
        <f>IF(G47&gt;0,transactions_history!F47,transactions_history!V47)</f>
        <v>GIT</v>
      </c>
      <c r="D47" t="str">
        <f>IF(H47&gt;0,transactions_history!F47,transactions_history!V47)</f>
        <v>GE19TB7812436050100003</v>
      </c>
      <c r="E47" t="str">
        <f>transactions_history!E47</f>
        <v>GEL</v>
      </c>
      <c r="G47">
        <f>IF(transactions_history!D47&gt;0,transactions_history!D47,0)</f>
        <v>0</v>
      </c>
      <c r="H47">
        <f>IF(transactions_history!D47&lt;0,-transactions_history!D47,0)</f>
        <v>8182.93</v>
      </c>
      <c r="I47">
        <f t="shared" si="0"/>
        <v>0</v>
      </c>
      <c r="J47">
        <f t="shared" si="1"/>
        <v>0</v>
      </c>
      <c r="K47" t="str">
        <f>transactions_history!B47</f>
        <v>გადასახადების ერთიანი კოდი</v>
      </c>
      <c r="L47" t="str">
        <f>transactions_history!M47</f>
        <v/>
      </c>
    </row>
    <row r="48" spans="2:12" x14ac:dyDescent="0.25">
      <c r="B48" s="14">
        <f>transactions_history!A48</f>
        <v>45796</v>
      </c>
      <c r="C48" t="str">
        <f>IF(G48&gt;0,transactions_history!F48,transactions_history!V48)</f>
        <v>GIT</v>
      </c>
      <c r="D48" t="str">
        <f>IF(H48&gt;0,transactions_history!F48,transactions_history!V48)</f>
        <v>GE19TB7812436050100003</v>
      </c>
      <c r="E48" t="str">
        <f>transactions_history!E48</f>
        <v>GEL</v>
      </c>
      <c r="G48">
        <f>IF(transactions_history!D48&gt;0,transactions_history!D48,0)</f>
        <v>0</v>
      </c>
      <c r="H48">
        <f>IF(transactions_history!D48&lt;0,-transactions_history!D48,0)</f>
        <v>5</v>
      </c>
      <c r="I48">
        <f t="shared" si="0"/>
        <v>0</v>
      </c>
      <c r="J48">
        <f t="shared" si="1"/>
        <v>0</v>
      </c>
      <c r="K48" t="str">
        <f>transactions_history!B48</f>
        <v>გადარიცხვის საკომისიო</v>
      </c>
      <c r="L48" t="str">
        <f>transactions_history!M48</f>
        <v/>
      </c>
    </row>
    <row r="49" spans="2:12" x14ac:dyDescent="0.25">
      <c r="B49" s="14">
        <f>transactions_history!A49</f>
        <v>45796</v>
      </c>
      <c r="C49" t="str">
        <f>IF(G49&gt;0,transactions_history!F49,transactions_history!V49)</f>
        <v>GIT</v>
      </c>
      <c r="D49" t="str">
        <f>IF(H49&gt;0,transactions_history!F49,transactions_history!V49)</f>
        <v>GE19TB7812436050100003</v>
      </c>
      <c r="E49" t="str">
        <f>transactions_history!E49</f>
        <v>GEL</v>
      </c>
      <c r="G49">
        <f>IF(transactions_history!D49&gt;0,transactions_history!D49,0)</f>
        <v>0</v>
      </c>
      <c r="H49">
        <f>IF(transactions_history!D49&lt;0,-transactions_history!D49,0)</f>
        <v>10143.43</v>
      </c>
      <c r="I49">
        <f t="shared" si="0"/>
        <v>0</v>
      </c>
      <c r="J49">
        <f t="shared" si="1"/>
        <v>0</v>
      </c>
      <c r="K49" t="str">
        <f>transactions_history!B49</f>
        <v>გადასახადების ერთიანი კოდი</v>
      </c>
      <c r="L49" t="str">
        <f>transactions_history!M49</f>
        <v/>
      </c>
    </row>
    <row r="50" spans="2:12" x14ac:dyDescent="0.25">
      <c r="B50" s="14">
        <f>transactions_history!A50</f>
        <v>45796</v>
      </c>
      <c r="C50" t="str">
        <f>IF(G50&gt;0,transactions_history!F50,transactions_history!V50)</f>
        <v>GIT</v>
      </c>
      <c r="D50" t="str">
        <f>IF(H50&gt;0,transactions_history!F50,transactions_history!V50)</f>
        <v>GE19TB7812436050100003</v>
      </c>
      <c r="E50" t="str">
        <f>transactions_history!E50</f>
        <v>GEL</v>
      </c>
      <c r="G50">
        <f>IF(transactions_history!D50&gt;0,transactions_history!D50,0)</f>
        <v>0</v>
      </c>
      <c r="H50">
        <f>IF(transactions_history!D50&lt;0,-transactions_history!D50,0)</f>
        <v>10</v>
      </c>
      <c r="I50">
        <f t="shared" si="0"/>
        <v>0</v>
      </c>
      <c r="J50">
        <f t="shared" si="1"/>
        <v>0</v>
      </c>
      <c r="K50" t="str">
        <f>transactions_history!B50</f>
        <v>გადარიცხვის საკომისიო</v>
      </c>
      <c r="L50" t="str">
        <f>transactions_history!M50</f>
        <v/>
      </c>
    </row>
    <row r="51" spans="2:12" x14ac:dyDescent="0.25">
      <c r="B51" s="14">
        <f>transactions_history!A51</f>
        <v>45796</v>
      </c>
      <c r="C51" t="str">
        <f>IF(G51&gt;0,transactions_history!F51,transactions_history!V51)</f>
        <v>GIT</v>
      </c>
      <c r="D51" t="str">
        <f>IF(H51&gt;0,transactions_history!F51,transactions_history!V51)</f>
        <v>GE19TB7812436050100003</v>
      </c>
      <c r="E51" t="str">
        <f>transactions_history!E51</f>
        <v>GEL</v>
      </c>
      <c r="G51">
        <f>IF(transactions_history!D51&gt;0,transactions_history!D51,0)</f>
        <v>0</v>
      </c>
      <c r="H51">
        <f>IF(transactions_history!D51&lt;0,-transactions_history!D51,0)</f>
        <v>2898.12</v>
      </c>
      <c r="I51">
        <f t="shared" si="0"/>
        <v>0</v>
      </c>
      <c r="J51">
        <f t="shared" si="1"/>
        <v>0</v>
      </c>
      <c r="K51" t="str">
        <f>transactions_history!B51</f>
        <v>გადასახადების ერთიანი კოდი</v>
      </c>
      <c r="L51" t="str">
        <f>transactions_history!M51</f>
        <v/>
      </c>
    </row>
    <row r="52" spans="2:12" x14ac:dyDescent="0.25">
      <c r="B52" s="14">
        <f>transactions_history!A52</f>
        <v>45796</v>
      </c>
      <c r="C52" t="str">
        <f>IF(G52&gt;0,transactions_history!F52,transactions_history!V52)</f>
        <v>GIT</v>
      </c>
      <c r="D52" t="str">
        <f>IF(H52&gt;0,transactions_history!F52,transactions_history!V52)</f>
        <v>GE19TB7812436050100003</v>
      </c>
      <c r="E52" t="str">
        <f>transactions_history!E52</f>
        <v>GEL</v>
      </c>
      <c r="G52">
        <f>IF(transactions_history!D52&gt;0,transactions_history!D52,0)</f>
        <v>0</v>
      </c>
      <c r="H52">
        <f>IF(transactions_history!D52&lt;0,-transactions_history!D52,0)</f>
        <v>5</v>
      </c>
      <c r="I52">
        <f t="shared" si="0"/>
        <v>0</v>
      </c>
      <c r="J52">
        <f t="shared" si="1"/>
        <v>0</v>
      </c>
      <c r="K52" t="str">
        <f>transactions_history!B52</f>
        <v>გადარიცხვის საკომისიო</v>
      </c>
      <c r="L52" t="str">
        <f>transactions_history!M52</f>
        <v/>
      </c>
    </row>
    <row r="53" spans="2:12" x14ac:dyDescent="0.25">
      <c r="B53" s="14">
        <f>transactions_history!A53</f>
        <v>45796</v>
      </c>
      <c r="C53" t="str">
        <f>IF(G53&gt;0,transactions_history!F53,transactions_history!V53)</f>
        <v>GIT</v>
      </c>
      <c r="D53" t="str">
        <f>IF(H53&gt;0,transactions_history!F53,transactions_history!V53)</f>
        <v>GE19TB7812436050100003</v>
      </c>
      <c r="E53" t="str">
        <f>transactions_history!E53</f>
        <v>GEL</v>
      </c>
      <c r="G53">
        <f>IF(transactions_history!D53&gt;0,transactions_history!D53,0)</f>
        <v>0</v>
      </c>
      <c r="H53">
        <f>IF(transactions_history!D53&lt;0,-transactions_history!D53,0)</f>
        <v>5318.91</v>
      </c>
      <c r="I53">
        <f t="shared" si="0"/>
        <v>0</v>
      </c>
      <c r="J53">
        <f t="shared" si="1"/>
        <v>0</v>
      </c>
      <c r="K53" t="str">
        <f>transactions_history!B53</f>
        <v>გადასახადების ერთიანი კოდი</v>
      </c>
      <c r="L53" t="str">
        <f>transactions_history!M53</f>
        <v/>
      </c>
    </row>
    <row r="54" spans="2:12" x14ac:dyDescent="0.25">
      <c r="B54" s="14">
        <f>transactions_history!A54</f>
        <v>45796</v>
      </c>
      <c r="C54" t="str">
        <f>IF(G54&gt;0,transactions_history!F54,transactions_history!V54)</f>
        <v>GIT</v>
      </c>
      <c r="D54" t="str">
        <f>IF(H54&gt;0,transactions_history!F54,transactions_history!V54)</f>
        <v>GE19TB7812436050100003</v>
      </c>
      <c r="E54" t="str">
        <f>transactions_history!E54</f>
        <v>GEL</v>
      </c>
      <c r="G54">
        <f>IF(transactions_history!D54&gt;0,transactions_history!D54,0)</f>
        <v>0</v>
      </c>
      <c r="H54">
        <f>IF(transactions_history!D54&lt;0,-transactions_history!D54,0)</f>
        <v>5</v>
      </c>
      <c r="I54">
        <f t="shared" si="0"/>
        <v>0</v>
      </c>
      <c r="J54">
        <f t="shared" si="1"/>
        <v>0</v>
      </c>
      <c r="K54" t="str">
        <f>transactions_history!B54</f>
        <v>გადარიცხვის საკომისიო</v>
      </c>
      <c r="L54" t="str">
        <f>transactions_history!M54</f>
        <v/>
      </c>
    </row>
    <row r="55" spans="2:12" x14ac:dyDescent="0.25">
      <c r="B55" s="14">
        <f>transactions_history!A55</f>
        <v>45796</v>
      </c>
      <c r="C55" t="str">
        <f>IF(G55&gt;0,transactions_history!F55,transactions_history!V55)</f>
        <v>GIT</v>
      </c>
      <c r="D55" t="str">
        <f>IF(H55&gt;0,transactions_history!F55,transactions_history!V55)</f>
        <v>GE19TB7812436050100003</v>
      </c>
      <c r="E55" t="str">
        <f>transactions_history!E55</f>
        <v>GEL</v>
      </c>
      <c r="G55">
        <f>IF(transactions_history!D55&gt;0,transactions_history!D55,0)</f>
        <v>0</v>
      </c>
      <c r="H55">
        <f>IF(transactions_history!D55&lt;0,-transactions_history!D55,0)</f>
        <v>5284.81</v>
      </c>
      <c r="I55">
        <f t="shared" si="0"/>
        <v>0</v>
      </c>
      <c r="J55">
        <f t="shared" si="1"/>
        <v>0</v>
      </c>
      <c r="K55" t="str">
        <f>transactions_history!B55</f>
        <v>გადასახადების ერთიანი კოდი</v>
      </c>
      <c r="L55" t="str">
        <f>transactions_history!M55</f>
        <v/>
      </c>
    </row>
    <row r="56" spans="2:12" x14ac:dyDescent="0.25">
      <c r="B56" s="14">
        <f>transactions_history!A56</f>
        <v>45796</v>
      </c>
      <c r="C56" t="str">
        <f>IF(G56&gt;0,transactions_history!F56,transactions_history!V56)</f>
        <v>GIT</v>
      </c>
      <c r="D56" t="str">
        <f>IF(H56&gt;0,transactions_history!F56,transactions_history!V56)</f>
        <v>GE19TB7812436050100003</v>
      </c>
      <c r="E56" t="str">
        <f>transactions_history!E56</f>
        <v>GEL</v>
      </c>
      <c r="G56">
        <f>IF(transactions_history!D56&gt;0,transactions_history!D56,0)</f>
        <v>0</v>
      </c>
      <c r="H56">
        <f>IF(transactions_history!D56&lt;0,-transactions_history!D56,0)</f>
        <v>5</v>
      </c>
      <c r="I56">
        <f t="shared" si="0"/>
        <v>0</v>
      </c>
      <c r="J56">
        <f t="shared" si="1"/>
        <v>0</v>
      </c>
      <c r="K56" t="str">
        <f>transactions_history!B56</f>
        <v>გადარიცხვის საკომისიო</v>
      </c>
      <c r="L56" t="str">
        <f>transactions_history!M56</f>
        <v/>
      </c>
    </row>
    <row r="57" spans="2:12" x14ac:dyDescent="0.25">
      <c r="B57" s="14">
        <f>transactions_history!A57</f>
        <v>45796</v>
      </c>
      <c r="C57" t="str">
        <f>IF(G57&gt;0,transactions_history!F57,transactions_history!V57)</f>
        <v>GIT</v>
      </c>
      <c r="D57" t="str">
        <f>IF(H57&gt;0,transactions_history!F57,transactions_history!V57)</f>
        <v>GE19TB7812436050100003</v>
      </c>
      <c r="E57" t="str">
        <f>transactions_history!E57</f>
        <v>GEL</v>
      </c>
      <c r="G57">
        <f>IF(transactions_history!D57&gt;0,transactions_history!D57,0)</f>
        <v>0</v>
      </c>
      <c r="H57">
        <f>IF(transactions_history!D57&lt;0,-transactions_history!D57,0)</f>
        <v>6881.34</v>
      </c>
      <c r="I57">
        <f t="shared" si="0"/>
        <v>0</v>
      </c>
      <c r="J57">
        <f t="shared" si="1"/>
        <v>0</v>
      </c>
      <c r="K57" t="str">
        <f>transactions_history!B57</f>
        <v>გადასახადების ერთიანი კოდი</v>
      </c>
      <c r="L57" t="str">
        <f>transactions_history!M57</f>
        <v/>
      </c>
    </row>
    <row r="58" spans="2:12" x14ac:dyDescent="0.25">
      <c r="B58" s="14">
        <f>transactions_history!A58</f>
        <v>45796</v>
      </c>
      <c r="C58" t="str">
        <f>IF(G58&gt;0,transactions_history!F58,transactions_history!V58)</f>
        <v>GIT</v>
      </c>
      <c r="D58" t="str">
        <f>IF(H58&gt;0,transactions_history!F58,transactions_history!V58)</f>
        <v>GE19TB7812436050100003</v>
      </c>
      <c r="E58" t="str">
        <f>transactions_history!E58</f>
        <v>GEL</v>
      </c>
      <c r="G58">
        <f>IF(transactions_history!D58&gt;0,transactions_history!D58,0)</f>
        <v>0</v>
      </c>
      <c r="H58">
        <f>IF(transactions_history!D58&lt;0,-transactions_history!D58,0)</f>
        <v>5</v>
      </c>
      <c r="I58">
        <f t="shared" si="0"/>
        <v>0</v>
      </c>
      <c r="J58">
        <f t="shared" si="1"/>
        <v>0</v>
      </c>
      <c r="K58" t="str">
        <f>transactions_history!B58</f>
        <v>გადარიცხვის საკომისიო</v>
      </c>
      <c r="L58" t="str">
        <f>transactions_history!M58</f>
        <v/>
      </c>
    </row>
    <row r="59" spans="2:12" x14ac:dyDescent="0.25">
      <c r="B59" s="14">
        <f>transactions_history!A59</f>
        <v>45796</v>
      </c>
      <c r="C59" t="str">
        <f>IF(G59&gt;0,transactions_history!F59,transactions_history!V59)</f>
        <v>GIB</v>
      </c>
      <c r="D59" t="str">
        <f>IF(H59&gt;0,transactions_history!F59,transactions_history!V59)</f>
        <v>GE19TB7812436050100003</v>
      </c>
      <c r="E59" t="str">
        <f>transactions_history!E59</f>
        <v>GEL</v>
      </c>
      <c r="G59">
        <f>IF(transactions_history!D59&gt;0,transactions_history!D59,0)</f>
        <v>0</v>
      </c>
      <c r="H59">
        <f>IF(transactions_history!D59&lt;0,-transactions_history!D59,0)</f>
        <v>1404.36</v>
      </c>
      <c r="I59">
        <f t="shared" si="0"/>
        <v>0</v>
      </c>
      <c r="J59">
        <f t="shared" si="1"/>
        <v>0</v>
      </c>
      <c r="K59" t="str">
        <f>transactions_history!B59</f>
        <v>PENSION FUNDS PAYMENT FOR SALARY OF APRIL 2025 REGARDING HUNGARY</v>
      </c>
      <c r="L59" t="str">
        <f>transactions_history!M59</f>
        <v>205364407</v>
      </c>
    </row>
    <row r="60" spans="2:12" x14ac:dyDescent="0.25">
      <c r="B60" s="14">
        <f>transactions_history!A60</f>
        <v>45796</v>
      </c>
      <c r="C60" t="str">
        <f>IF(G60&gt;0,transactions_history!F60,transactions_history!V60)</f>
        <v>GIN</v>
      </c>
      <c r="D60" t="str">
        <f>IF(H60&gt;0,transactions_history!F60,transactions_history!V60)</f>
        <v>GE19TB7812436050100003</v>
      </c>
      <c r="E60" t="str">
        <f>transactions_history!E60</f>
        <v>GEL</v>
      </c>
      <c r="G60">
        <f>IF(transactions_history!D60&gt;0,transactions_history!D60,0)</f>
        <v>0</v>
      </c>
      <c r="H60">
        <f>IF(transactions_history!D60&lt;0,-transactions_history!D60,0)</f>
        <v>4127.2700000000004</v>
      </c>
      <c r="I60">
        <f t="shared" si="0"/>
        <v>0</v>
      </c>
      <c r="J60">
        <f t="shared" si="1"/>
        <v>0</v>
      </c>
      <c r="K60" t="str">
        <f>transactions_history!B60</f>
        <v>ხელფასი April - 2025 MS Service HU</v>
      </c>
      <c r="L60">
        <f>transactions_history!M60</f>
        <v>0</v>
      </c>
    </row>
    <row r="61" spans="2:12" x14ac:dyDescent="0.25">
      <c r="B61" s="14">
        <f>transactions_history!A61</f>
        <v>45796</v>
      </c>
      <c r="C61" t="str">
        <f>IF(G61&gt;0,transactions_history!F61,transactions_history!V61)</f>
        <v>GIN</v>
      </c>
      <c r="D61" t="str">
        <f>IF(H61&gt;0,transactions_history!F61,transactions_history!V61)</f>
        <v>GE19TB7812436050100003</v>
      </c>
      <c r="E61" t="str">
        <f>transactions_history!E61</f>
        <v>GEL</v>
      </c>
      <c r="G61">
        <f>IF(transactions_history!D61&gt;0,transactions_history!D61,0)</f>
        <v>0</v>
      </c>
      <c r="H61">
        <f>IF(transactions_history!D61&lt;0,-transactions_history!D61,0)</f>
        <v>5</v>
      </c>
      <c r="I61">
        <f t="shared" si="0"/>
        <v>0</v>
      </c>
      <c r="J61">
        <f t="shared" si="1"/>
        <v>0</v>
      </c>
      <c r="K61" t="str">
        <f>transactions_history!B61</f>
        <v>გადარიცხვის საკომისიო</v>
      </c>
      <c r="L61" t="str">
        <f>transactions_history!M61</f>
        <v/>
      </c>
    </row>
    <row r="62" spans="2:12" x14ac:dyDescent="0.25">
      <c r="B62" s="14">
        <f>transactions_history!A62</f>
        <v>45796</v>
      </c>
      <c r="C62" t="str">
        <f>IF(G62&gt;0,transactions_history!F62,transactions_history!V62)</f>
        <v>GIN</v>
      </c>
      <c r="D62" t="str">
        <f>IF(H62&gt;0,transactions_history!F62,transactions_history!V62)</f>
        <v>GE19TB7812436050100003</v>
      </c>
      <c r="E62" t="str">
        <f>transactions_history!E62</f>
        <v>GEL</v>
      </c>
      <c r="G62">
        <f>IF(transactions_history!D62&gt;0,transactions_history!D62,0)</f>
        <v>0</v>
      </c>
      <c r="H62">
        <f>IF(transactions_history!D62&lt;0,-transactions_history!D62,0)</f>
        <v>4065.89</v>
      </c>
      <c r="I62">
        <f t="shared" si="0"/>
        <v>0</v>
      </c>
      <c r="J62">
        <f t="shared" si="1"/>
        <v>0</v>
      </c>
      <c r="K62" t="str">
        <f>transactions_history!B62</f>
        <v>ხელფასი April - 2025 MS Service HU</v>
      </c>
      <c r="L62">
        <f>transactions_history!M62</f>
        <v>0</v>
      </c>
    </row>
    <row r="63" spans="2:12" x14ac:dyDescent="0.25">
      <c r="B63" s="14">
        <f>transactions_history!A63</f>
        <v>45796</v>
      </c>
      <c r="C63" t="str">
        <f>IF(G63&gt;0,transactions_history!F63,transactions_history!V63)</f>
        <v>GIN</v>
      </c>
      <c r="D63" t="str">
        <f>IF(H63&gt;0,transactions_history!F63,transactions_history!V63)</f>
        <v>GE19TB7812436050100003</v>
      </c>
      <c r="E63" t="str">
        <f>transactions_history!E63</f>
        <v>GEL</v>
      </c>
      <c r="G63">
        <f>IF(transactions_history!D63&gt;0,transactions_history!D63,0)</f>
        <v>0</v>
      </c>
      <c r="H63">
        <f>IF(transactions_history!D63&lt;0,-transactions_history!D63,0)</f>
        <v>5</v>
      </c>
      <c r="I63">
        <f t="shared" si="0"/>
        <v>0</v>
      </c>
      <c r="J63">
        <f t="shared" si="1"/>
        <v>0</v>
      </c>
      <c r="K63" t="str">
        <f>transactions_history!B63</f>
        <v>გადარიცხვის საკომისიო</v>
      </c>
      <c r="L63" t="str">
        <f>transactions_history!M63</f>
        <v/>
      </c>
    </row>
    <row r="64" spans="2:12" x14ac:dyDescent="0.25">
      <c r="B64" s="14">
        <f>transactions_history!A64</f>
        <v>45796</v>
      </c>
      <c r="C64" t="str">
        <f>IF(G64&gt;0,transactions_history!F64,transactions_history!V64)</f>
        <v>GIB</v>
      </c>
      <c r="D64" t="str">
        <f>IF(H64&gt;0,transactions_history!F64,transactions_history!V64)</f>
        <v>GE19TB7812436050100003</v>
      </c>
      <c r="E64" t="str">
        <f>transactions_history!E64</f>
        <v>GEL</v>
      </c>
      <c r="G64">
        <f>IF(transactions_history!D64&gt;0,transactions_history!D64,0)</f>
        <v>0</v>
      </c>
      <c r="H64">
        <f>IF(transactions_history!D64&lt;0,-transactions_history!D64,0)</f>
        <v>6367.35</v>
      </c>
      <c r="I64">
        <f t="shared" si="0"/>
        <v>0</v>
      </c>
      <c r="J64">
        <f t="shared" si="1"/>
        <v>0</v>
      </c>
      <c r="K64" t="str">
        <f>transactions_history!B64</f>
        <v>ხელფასი April - 2025 MS Service HU</v>
      </c>
      <c r="L64" t="str">
        <f>transactions_history!M64</f>
        <v>12001097019</v>
      </c>
    </row>
    <row r="65" spans="2:12" x14ac:dyDescent="0.25">
      <c r="B65" s="14">
        <f>transactions_history!A65</f>
        <v>45796</v>
      </c>
      <c r="C65" t="str">
        <f>IF(G65&gt;0,transactions_history!F65,transactions_history!V65)</f>
        <v>GIB</v>
      </c>
      <c r="D65" t="str">
        <f>IF(H65&gt;0,transactions_history!F65,transactions_history!V65)</f>
        <v>GE19TB7812436050100003</v>
      </c>
      <c r="E65" t="str">
        <f>transactions_history!E65</f>
        <v>GEL</v>
      </c>
      <c r="G65">
        <f>IF(transactions_history!D65&gt;0,transactions_history!D65,0)</f>
        <v>0</v>
      </c>
      <c r="H65">
        <f>IF(transactions_history!D65&lt;0,-transactions_history!D65,0)</f>
        <v>2301.46</v>
      </c>
      <c r="I65">
        <f t="shared" si="0"/>
        <v>0</v>
      </c>
      <c r="J65">
        <f t="shared" si="1"/>
        <v>0</v>
      </c>
      <c r="K65" t="str">
        <f>transactions_history!B65</f>
        <v>ხელფასი April - 2025 MS Service HU</v>
      </c>
      <c r="L65" t="str">
        <f>transactions_history!M65</f>
        <v>12001099891</v>
      </c>
    </row>
    <row r="66" spans="2:12" x14ac:dyDescent="0.25">
      <c r="B66" s="14">
        <f>transactions_history!A66</f>
        <v>45796</v>
      </c>
      <c r="C66" t="str">
        <f>IF(G66&gt;0,transactions_history!F66,transactions_history!V66)</f>
        <v>GIN</v>
      </c>
      <c r="D66" t="str">
        <f>IF(H66&gt;0,transactions_history!F66,transactions_history!V66)</f>
        <v>GE19TB7812436050100003</v>
      </c>
      <c r="E66" t="str">
        <f>transactions_history!E66</f>
        <v>GEL</v>
      </c>
      <c r="G66">
        <f>IF(transactions_history!D66&gt;0,transactions_history!D66,0)</f>
        <v>0</v>
      </c>
      <c r="H66">
        <f>IF(transactions_history!D66&lt;0,-transactions_history!D66,0)</f>
        <v>2378.1799999999998</v>
      </c>
      <c r="I66">
        <f t="shared" si="0"/>
        <v>0</v>
      </c>
      <c r="J66">
        <f t="shared" si="1"/>
        <v>0</v>
      </c>
      <c r="K66" t="str">
        <f>transactions_history!B66</f>
        <v>ხელფასი April - 2025 MS Service HU</v>
      </c>
      <c r="L66">
        <f>transactions_history!M66</f>
        <v>0</v>
      </c>
    </row>
    <row r="67" spans="2:12" x14ac:dyDescent="0.25">
      <c r="B67" s="14">
        <f>transactions_history!A67</f>
        <v>45796</v>
      </c>
      <c r="C67" t="str">
        <f>IF(G67&gt;0,transactions_history!F67,transactions_history!V67)</f>
        <v>GIN</v>
      </c>
      <c r="D67" t="str">
        <f>IF(H67&gt;0,transactions_history!F67,transactions_history!V67)</f>
        <v>GE19TB7812436050100003</v>
      </c>
      <c r="E67" t="str">
        <f>transactions_history!E67</f>
        <v>GEL</v>
      </c>
      <c r="G67">
        <f>IF(transactions_history!D67&gt;0,transactions_history!D67,0)</f>
        <v>0</v>
      </c>
      <c r="H67">
        <f>IF(transactions_history!D67&lt;0,-transactions_history!D67,0)</f>
        <v>5</v>
      </c>
      <c r="I67">
        <f t="shared" si="0"/>
        <v>0</v>
      </c>
      <c r="J67">
        <f t="shared" si="1"/>
        <v>0</v>
      </c>
      <c r="K67" t="str">
        <f>transactions_history!B67</f>
        <v>გადარიცხვის საკომისიო</v>
      </c>
      <c r="L67" t="str">
        <f>transactions_history!M67</f>
        <v/>
      </c>
    </row>
    <row r="68" spans="2:12" x14ac:dyDescent="0.25">
      <c r="B68" s="14">
        <f>transactions_history!A68</f>
        <v>45796</v>
      </c>
      <c r="C68" t="str">
        <f>IF(G68&gt;0,transactions_history!F68,transactions_history!V68)</f>
        <v>GIN</v>
      </c>
      <c r="D68" t="str">
        <f>IF(H68&gt;0,transactions_history!F68,transactions_history!V68)</f>
        <v>GE19TB7812436050100003</v>
      </c>
      <c r="E68" t="str">
        <f>transactions_history!E68</f>
        <v>GEL</v>
      </c>
      <c r="G68">
        <f>IF(transactions_history!D68&gt;0,transactions_history!D68,0)</f>
        <v>0</v>
      </c>
      <c r="H68">
        <f>IF(transactions_history!D68&lt;0,-transactions_history!D68,0)</f>
        <v>4909.75</v>
      </c>
      <c r="I68">
        <f t="shared" ref="I68:I83" si="2">F68*G68</f>
        <v>0</v>
      </c>
      <c r="J68">
        <f t="shared" ref="J68:J83" si="3">F68*H68</f>
        <v>0</v>
      </c>
      <c r="K68" t="str">
        <f>transactions_history!B68</f>
        <v>ხელფასი April - 2025 MS Service HU</v>
      </c>
      <c r="L68">
        <f>transactions_history!M68</f>
        <v>0</v>
      </c>
    </row>
    <row r="69" spans="2:12" x14ac:dyDescent="0.25">
      <c r="B69" s="14">
        <f>transactions_history!A69</f>
        <v>45796</v>
      </c>
      <c r="C69" t="str">
        <f>IF(G69&gt;0,transactions_history!F69,transactions_history!V69)</f>
        <v>GIN</v>
      </c>
      <c r="D69" t="str">
        <f>IF(H69&gt;0,transactions_history!F69,transactions_history!V69)</f>
        <v>GE19TB7812436050100003</v>
      </c>
      <c r="E69" t="str">
        <f>transactions_history!E69</f>
        <v>GEL</v>
      </c>
      <c r="G69">
        <f>IF(transactions_history!D69&gt;0,transactions_history!D69,0)</f>
        <v>0</v>
      </c>
      <c r="H69">
        <f>IF(transactions_history!D69&lt;0,-transactions_history!D69,0)</f>
        <v>5</v>
      </c>
      <c r="I69">
        <f t="shared" si="2"/>
        <v>0</v>
      </c>
      <c r="J69">
        <f t="shared" si="3"/>
        <v>0</v>
      </c>
      <c r="K69" t="str">
        <f>transactions_history!B69</f>
        <v>გადარიცხვის საკომისიო</v>
      </c>
      <c r="L69" t="str">
        <f>transactions_history!M69</f>
        <v/>
      </c>
    </row>
    <row r="70" spans="2:12" x14ac:dyDescent="0.25">
      <c r="B70" s="14">
        <f>transactions_history!A70</f>
        <v>45796</v>
      </c>
      <c r="C70" t="str">
        <f>IF(G70&gt;0,transactions_history!F70,transactions_history!V70)</f>
        <v>GIB</v>
      </c>
      <c r="D70" t="str">
        <f>IF(H70&gt;0,transactions_history!F70,transactions_history!V70)</f>
        <v>GE19TB7812436050100003</v>
      </c>
      <c r="E70" t="str">
        <f>transactions_history!E70</f>
        <v>GEL</v>
      </c>
      <c r="G70">
        <f>IF(transactions_history!D70&gt;0,transactions_history!D70,0)</f>
        <v>0</v>
      </c>
      <c r="H70">
        <f>IF(transactions_history!D70&lt;0,-transactions_history!D70,0)</f>
        <v>3375.46</v>
      </c>
      <c r="I70">
        <f t="shared" si="2"/>
        <v>0</v>
      </c>
      <c r="J70">
        <f t="shared" si="3"/>
        <v>0</v>
      </c>
      <c r="K70" t="str">
        <f>transactions_history!B70</f>
        <v>ხელფასი April - 2025 MS Service HU</v>
      </c>
      <c r="L70" t="str">
        <f>transactions_history!M70</f>
        <v>12001094623</v>
      </c>
    </row>
    <row r="71" spans="2:12" x14ac:dyDescent="0.25">
      <c r="B71" s="14">
        <f>transactions_history!A71</f>
        <v>45804</v>
      </c>
      <c r="C71" t="str">
        <f>IF(G71&gt;0,transactions_history!F71,transactions_history!V71)</f>
        <v>GIN</v>
      </c>
      <c r="D71" t="str">
        <f>IF(H71&gt;0,transactions_history!F71,transactions_history!V71)</f>
        <v>GE19TB7812436050100003</v>
      </c>
      <c r="E71" t="str">
        <f>transactions_history!E71</f>
        <v>GEL</v>
      </c>
      <c r="G71">
        <f>IF(transactions_history!D71&gt;0,transactions_history!D71,0)</f>
        <v>0</v>
      </c>
      <c r="H71">
        <f>IF(transactions_history!D71&lt;0,-transactions_history!D71,0)</f>
        <v>1257.98</v>
      </c>
      <c r="I71">
        <f t="shared" si="2"/>
        <v>0</v>
      </c>
      <c r="J71">
        <f t="shared" si="3"/>
        <v>0</v>
      </c>
      <c r="K71" t="str">
        <f>transactions_history!B71</f>
        <v>SALARY PAYMENT OF APRIL 2025</v>
      </c>
      <c r="L71">
        <f>transactions_history!M71</f>
        <v>0</v>
      </c>
    </row>
    <row r="72" spans="2:12" x14ac:dyDescent="0.25">
      <c r="B72" s="14">
        <f>transactions_history!A72</f>
        <v>45804</v>
      </c>
      <c r="C72" t="str">
        <f>IF(G72&gt;0,transactions_history!F72,transactions_history!V72)</f>
        <v>GIN</v>
      </c>
      <c r="D72" t="str">
        <f>IF(H72&gt;0,transactions_history!F72,transactions_history!V72)</f>
        <v>GE19TB7812436050100003</v>
      </c>
      <c r="E72" t="str">
        <f>transactions_history!E72</f>
        <v>GEL</v>
      </c>
      <c r="G72">
        <f>IF(transactions_history!D72&gt;0,transactions_history!D72,0)</f>
        <v>0</v>
      </c>
      <c r="H72">
        <f>IF(transactions_history!D72&lt;0,-transactions_history!D72,0)</f>
        <v>5</v>
      </c>
      <c r="I72">
        <f t="shared" si="2"/>
        <v>0</v>
      </c>
      <c r="J72">
        <f t="shared" si="3"/>
        <v>0</v>
      </c>
      <c r="K72" t="str">
        <f>transactions_history!B72</f>
        <v>გადარიცხვის საკომისიო</v>
      </c>
      <c r="L72" t="str">
        <f>transactions_history!M72</f>
        <v/>
      </c>
    </row>
    <row r="73" spans="2:12" x14ac:dyDescent="0.25">
      <c r="B73" s="14">
        <f>transactions_history!A73</f>
        <v>45804</v>
      </c>
      <c r="C73" t="str">
        <f>IF(G73&gt;0,transactions_history!F73,transactions_history!V73)</f>
        <v>GIB</v>
      </c>
      <c r="D73" t="str">
        <f>IF(H73&gt;0,transactions_history!F73,transactions_history!V73)</f>
        <v>GE19TB7812436050100003</v>
      </c>
      <c r="E73" t="str">
        <f>transactions_history!E73</f>
        <v>GEL</v>
      </c>
      <c r="G73">
        <f>IF(transactions_history!D73&gt;0,transactions_history!D73,0)</f>
        <v>0</v>
      </c>
      <c r="H73">
        <f>IF(transactions_history!D73&lt;0,-transactions_history!D73,0)</f>
        <v>64.180000000000007</v>
      </c>
      <c r="I73">
        <f t="shared" si="2"/>
        <v>0</v>
      </c>
      <c r="J73">
        <f t="shared" si="3"/>
        <v>0</v>
      </c>
      <c r="K73" t="str">
        <f>transactions_history!B73</f>
        <v>PENSION FUNDS PAYMENT FOR SALARY OF APRIL 2025 ( ANTON SARASHVILI)</v>
      </c>
      <c r="L73" t="str">
        <f>transactions_history!M73</f>
        <v>205364407</v>
      </c>
    </row>
    <row r="74" spans="2:12" x14ac:dyDescent="0.25">
      <c r="B74" s="14">
        <f>transactions_history!A74</f>
        <v>45804</v>
      </c>
      <c r="C74" t="str">
        <f>IF(G74&gt;0,transactions_history!F74,transactions_history!V74)</f>
        <v>GIT</v>
      </c>
      <c r="D74" t="str">
        <f>IF(H74&gt;0,transactions_history!F74,transactions_history!V74)</f>
        <v>GE19TB7812436050100003</v>
      </c>
      <c r="E74" t="str">
        <f>transactions_history!E74</f>
        <v>GEL</v>
      </c>
      <c r="G74">
        <f>IF(transactions_history!D74&gt;0,transactions_history!D74,0)</f>
        <v>0</v>
      </c>
      <c r="H74">
        <f>IF(transactions_history!D74&lt;0,-transactions_history!D74,0)</f>
        <v>314.5</v>
      </c>
      <c r="I74">
        <f t="shared" si="2"/>
        <v>0</v>
      </c>
      <c r="J74">
        <f t="shared" si="3"/>
        <v>0</v>
      </c>
      <c r="K74" t="str">
        <f>transactions_history!B74</f>
        <v>გადასახადების ერთიანი კოდი</v>
      </c>
      <c r="L74" t="str">
        <f>transactions_history!M74</f>
        <v/>
      </c>
    </row>
    <row r="75" spans="2:12" x14ac:dyDescent="0.25">
      <c r="B75" s="14">
        <f>transactions_history!A75</f>
        <v>45804</v>
      </c>
      <c r="C75" t="str">
        <f>IF(G75&gt;0,transactions_history!F75,transactions_history!V75)</f>
        <v>GIT</v>
      </c>
      <c r="D75" t="str">
        <f>IF(H75&gt;0,transactions_history!F75,transactions_history!V75)</f>
        <v>GE19TB7812436050100003</v>
      </c>
      <c r="E75" t="str">
        <f>transactions_history!E75</f>
        <v>GEL</v>
      </c>
      <c r="G75">
        <f>IF(transactions_history!D75&gt;0,transactions_history!D75,0)</f>
        <v>0</v>
      </c>
      <c r="H75">
        <f>IF(transactions_history!D75&lt;0,-transactions_history!D75,0)</f>
        <v>1</v>
      </c>
      <c r="I75">
        <f t="shared" si="2"/>
        <v>0</v>
      </c>
      <c r="J75">
        <f t="shared" si="3"/>
        <v>0</v>
      </c>
      <c r="K75" t="str">
        <f>transactions_history!B75</f>
        <v>გადარიცხვის საკომისიო</v>
      </c>
      <c r="L75" t="str">
        <f>transactions_history!M75</f>
        <v/>
      </c>
    </row>
    <row r="76" spans="2:12" x14ac:dyDescent="0.25">
      <c r="B76" s="14">
        <f>transactions_history!A76</f>
        <v>45804</v>
      </c>
      <c r="C76" t="str">
        <f>IF(G76&gt;0,transactions_history!F76,transactions_history!V76)</f>
        <v>GIC</v>
      </c>
      <c r="D76" t="str">
        <f>IF(H76&gt;0,transactions_history!F76,transactions_history!V76)</f>
        <v>GE36TB7812436150100004</v>
      </c>
      <c r="E76" t="str">
        <f>transactions_history!E76</f>
        <v>EUR</v>
      </c>
      <c r="G76">
        <f>IF(transactions_history!D76&gt;0,transactions_history!D76,0)</f>
        <v>0</v>
      </c>
      <c r="H76">
        <f>IF(transactions_history!D76&lt;0,-transactions_history!D76,0)</f>
        <v>22831.05</v>
      </c>
      <c r="I76">
        <f t="shared" si="2"/>
        <v>0</v>
      </c>
      <c r="J76">
        <f t="shared" si="3"/>
        <v>0</v>
      </c>
      <c r="K76" t="str">
        <f>transactions_history!B76</f>
        <v>CURRENCY EXCHANGE (კროს-კურსი: 1 EUR = 1.0950 USD)</v>
      </c>
      <c r="L76" t="str">
        <f>transactions_history!M76</f>
        <v/>
      </c>
    </row>
    <row r="77" spans="2:12" x14ac:dyDescent="0.25">
      <c r="B77" s="14">
        <f>transactions_history!A77</f>
        <v>45804</v>
      </c>
      <c r="C77" t="str">
        <f>IF(G77&gt;0,transactions_history!F77,transactions_history!V77)</f>
        <v>GE09TB7812436150100005</v>
      </c>
      <c r="D77" t="str">
        <f>IF(H77&gt;0,transactions_history!F77,transactions_history!V77)</f>
        <v>GIC</v>
      </c>
      <c r="E77" t="str">
        <f>transactions_history!E77</f>
        <v>USD</v>
      </c>
      <c r="G77">
        <f>IF(transactions_history!D77&gt;0,transactions_history!D77,0)</f>
        <v>25000</v>
      </c>
      <c r="H77">
        <f>IF(transactions_history!D77&lt;0,-transactions_history!D77,0)</f>
        <v>0</v>
      </c>
      <c r="I77">
        <f t="shared" si="2"/>
        <v>0</v>
      </c>
      <c r="J77">
        <f t="shared" si="3"/>
        <v>0</v>
      </c>
      <c r="K77" t="str">
        <f>transactions_history!B77</f>
        <v>CURRENCY EXCHANGE (კროს-კურსი: 1 EUR = 1.0950 USD)</v>
      </c>
      <c r="L77" t="str">
        <f>transactions_history!M77</f>
        <v/>
      </c>
    </row>
    <row r="78" spans="2:12" x14ac:dyDescent="0.25">
      <c r="B78" s="14">
        <f>transactions_history!A78</f>
        <v>45804</v>
      </c>
      <c r="C78" t="str">
        <f>IF(G78&gt;0,transactions_history!F78,transactions_history!V78)</f>
        <v>GIF</v>
      </c>
      <c r="D78" t="str">
        <f>IF(H78&gt;0,transactions_history!F78,transactions_history!V78)</f>
        <v>GE09TB7812436150100005</v>
      </c>
      <c r="E78" t="str">
        <f>transactions_history!E78</f>
        <v>USD</v>
      </c>
      <c r="G78">
        <f>IF(transactions_history!D78&gt;0,transactions_history!D78,0)</f>
        <v>0</v>
      </c>
      <c r="H78">
        <f>IF(transactions_history!D78&lt;0,-transactions_history!D78,0)</f>
        <v>22500</v>
      </c>
      <c r="I78">
        <f t="shared" si="2"/>
        <v>0</v>
      </c>
      <c r="J78">
        <f t="shared" si="3"/>
        <v>0</v>
      </c>
      <c r="K78" t="str">
        <f>transactions_history!B78</f>
        <v>PAYMENT ACC. IPC15 // CONSULTING FEE</v>
      </c>
      <c r="L78">
        <f>transactions_history!M78</f>
        <v>0</v>
      </c>
    </row>
    <row r="79" spans="2:12" x14ac:dyDescent="0.25">
      <c r="B79" s="14">
        <f>transactions_history!A79</f>
        <v>45804</v>
      </c>
      <c r="C79" t="str">
        <f>IF(G79&gt;0,transactions_history!F79,transactions_history!V79)</f>
        <v>GIF</v>
      </c>
      <c r="D79" t="str">
        <f>IF(H79&gt;0,transactions_history!F79,transactions_history!V79)</f>
        <v>GE09TB7812436150100005</v>
      </c>
      <c r="E79" t="str">
        <f>transactions_history!E79</f>
        <v>USD</v>
      </c>
      <c r="G79">
        <f>IF(transactions_history!D79&gt;0,transactions_history!D79,0)</f>
        <v>0</v>
      </c>
      <c r="H79">
        <f>IF(transactions_history!D79&lt;0,-transactions_history!D79,0)</f>
        <v>65</v>
      </c>
      <c r="I79">
        <f t="shared" si="2"/>
        <v>0</v>
      </c>
      <c r="J79">
        <f t="shared" si="3"/>
        <v>0</v>
      </c>
      <c r="K79" t="str">
        <f>transactions_history!B79</f>
        <v>გადარიცხვის საკომისიო</v>
      </c>
      <c r="L79" t="str">
        <f>transactions_history!M79</f>
        <v/>
      </c>
    </row>
    <row r="80" spans="2:12" x14ac:dyDescent="0.25">
      <c r="B80" s="14">
        <f>transactions_history!A80</f>
        <v>45804</v>
      </c>
      <c r="C80" t="str">
        <f>IF(G80&gt;0,transactions_history!F80,transactions_history!V80)</f>
        <v>GE89TB7812436050100004</v>
      </c>
      <c r="D80" t="str">
        <f>IF(H80&gt;0,transactions_history!F80,transactions_history!V80)</f>
        <v>GIC</v>
      </c>
      <c r="E80" t="str">
        <f>transactions_history!E80</f>
        <v>GEL</v>
      </c>
      <c r="G80">
        <f>IF(transactions_history!D80&gt;0,transactions_history!D80,0)</f>
        <v>6900</v>
      </c>
      <c r="H80">
        <f>IF(transactions_history!D80&lt;0,-transactions_history!D80,0)</f>
        <v>0</v>
      </c>
      <c r="I80">
        <f t="shared" si="2"/>
        <v>0</v>
      </c>
      <c r="J80">
        <f t="shared" si="3"/>
        <v>0</v>
      </c>
      <c r="K80" t="str">
        <f>transactions_history!B80</f>
        <v>CURRENCY EXCHANGE (კროს-კურსი: 1 USD = 2.6900 GEL)</v>
      </c>
      <c r="L80" t="str">
        <f>transactions_history!M80</f>
        <v/>
      </c>
    </row>
    <row r="81" spans="2:12" x14ac:dyDescent="0.25">
      <c r="B81" s="14">
        <f>transactions_history!A81</f>
        <v>45804</v>
      </c>
      <c r="C81" t="str">
        <f>IF(G81&gt;0,transactions_history!F81,transactions_history!V81)</f>
        <v>GIC</v>
      </c>
      <c r="D81" t="str">
        <f>IF(H81&gt;0,transactions_history!F81,transactions_history!V81)</f>
        <v>GE09TB7812436150100005</v>
      </c>
      <c r="E81" t="str">
        <f>transactions_history!E81</f>
        <v>USD</v>
      </c>
      <c r="G81">
        <f>IF(transactions_history!D81&gt;0,transactions_history!D81,0)</f>
        <v>0</v>
      </c>
      <c r="H81">
        <f>IF(transactions_history!D81&lt;0,-transactions_history!D81,0)</f>
        <v>2565.06</v>
      </c>
      <c r="I81">
        <f t="shared" si="2"/>
        <v>0</v>
      </c>
      <c r="J81">
        <f t="shared" si="3"/>
        <v>0</v>
      </c>
      <c r="K81" t="str">
        <f>transactions_history!B81</f>
        <v>CURRENCY EXCHANGE (კროს-კურსი: 1 USD = 2.6900 GEL)</v>
      </c>
      <c r="L81" t="str">
        <f>transactions_history!M81</f>
        <v/>
      </c>
    </row>
    <row r="82" spans="2:12" x14ac:dyDescent="0.25">
      <c r="B82" s="14">
        <f>transactions_history!A82</f>
        <v>45804</v>
      </c>
      <c r="C82" t="str">
        <f>IF(G82&gt;0,transactions_history!F82,transactions_history!V82)</f>
        <v>GIT</v>
      </c>
      <c r="D82" t="str">
        <f>IF(H82&gt;0,transactions_history!F82,transactions_history!V82)</f>
        <v>GE89TB7812436050100004</v>
      </c>
      <c r="E82" t="str">
        <f>transactions_history!E82</f>
        <v>GEL</v>
      </c>
      <c r="G82">
        <f>IF(transactions_history!D82&gt;0,transactions_history!D82,0)</f>
        <v>0</v>
      </c>
      <c r="H82">
        <f>IF(transactions_history!D82&lt;0,-transactions_history!D82,0)</f>
        <v>6844</v>
      </c>
      <c r="I82">
        <f t="shared" si="2"/>
        <v>0</v>
      </c>
      <c r="J82">
        <f t="shared" si="3"/>
        <v>0</v>
      </c>
      <c r="K82" t="str">
        <f>transactions_history!B82</f>
        <v>გადასახადების ერთიანი კოდი</v>
      </c>
      <c r="L82" t="str">
        <f>transactions_history!M82</f>
        <v/>
      </c>
    </row>
    <row r="83" spans="2:12" x14ac:dyDescent="0.25">
      <c r="B83" s="14">
        <f>transactions_history!A83</f>
        <v>45804</v>
      </c>
      <c r="C83" t="str">
        <f>IF(G83&gt;0,transactions_history!F83,transactions_history!V83)</f>
        <v>GIT</v>
      </c>
      <c r="D83" t="str">
        <f>IF(H83&gt;0,transactions_history!F83,transactions_history!V83)</f>
        <v>GE89TB7812436050100004</v>
      </c>
      <c r="E83" t="str">
        <f>transactions_history!E83</f>
        <v>GEL</v>
      </c>
      <c r="G83">
        <f>IF(transactions_history!D83&gt;0,transactions_history!D83,0)</f>
        <v>0</v>
      </c>
      <c r="H83">
        <f>IF(transactions_history!D83&lt;0,-transactions_history!D83,0)</f>
        <v>5</v>
      </c>
      <c r="I83">
        <f t="shared" si="2"/>
        <v>0</v>
      </c>
      <c r="J83">
        <f t="shared" si="3"/>
        <v>0</v>
      </c>
      <c r="K83" t="str">
        <f>transactions_history!B83</f>
        <v>გადარიცხვის საკომისიო</v>
      </c>
      <c r="L83" t="str">
        <f>transactions_history!M83</f>
        <v/>
      </c>
    </row>
    <row r="84" spans="2:12" x14ac:dyDescent="0.25">
      <c r="B84" s="14"/>
    </row>
    <row r="85" spans="2:12" x14ac:dyDescent="0.25">
      <c r="B85" s="14"/>
    </row>
    <row r="86" spans="2:12" x14ac:dyDescent="0.25">
      <c r="B86" s="14"/>
    </row>
    <row r="87" spans="2:12" x14ac:dyDescent="0.25">
      <c r="B87" s="14"/>
    </row>
    <row r="88" spans="2:12" x14ac:dyDescent="0.25">
      <c r="B88" s="14"/>
    </row>
    <row r="89" spans="2:12" x14ac:dyDescent="0.25">
      <c r="B89" s="14"/>
    </row>
    <row r="90" spans="2:12" x14ac:dyDescent="0.25">
      <c r="B90" s="14"/>
    </row>
    <row r="91" spans="2:12" x14ac:dyDescent="0.25">
      <c r="B91" s="14"/>
    </row>
    <row r="92" spans="2:12" x14ac:dyDescent="0.25">
      <c r="B92" s="14"/>
    </row>
    <row r="93" spans="2:12" x14ac:dyDescent="0.25">
      <c r="B93" s="14"/>
    </row>
    <row r="94" spans="2:12" x14ac:dyDescent="0.25">
      <c r="B94" s="14"/>
    </row>
    <row r="95" spans="2:12" x14ac:dyDescent="0.25">
      <c r="B95" s="14"/>
    </row>
    <row r="96" spans="2:12" x14ac:dyDescent="0.25">
      <c r="B96" s="14"/>
    </row>
    <row r="97" spans="2:2" x14ac:dyDescent="0.25">
      <c r="B97" s="14"/>
    </row>
    <row r="98" spans="2:2" x14ac:dyDescent="0.25">
      <c r="B98" s="14"/>
    </row>
    <row r="99" spans="2:2" x14ac:dyDescent="0.25">
      <c r="B99" s="14"/>
    </row>
    <row r="100" spans="2:2" x14ac:dyDescent="0.25">
      <c r="B100" s="14"/>
    </row>
    <row r="101" spans="2:2" x14ac:dyDescent="0.25">
      <c r="B101" s="14"/>
    </row>
    <row r="102" spans="2:2" x14ac:dyDescent="0.25">
      <c r="B102" s="14"/>
    </row>
    <row r="103" spans="2:2" x14ac:dyDescent="0.25">
      <c r="B103" s="14"/>
    </row>
    <row r="104" spans="2:2" x14ac:dyDescent="0.25">
      <c r="B104" s="14"/>
    </row>
    <row r="105" spans="2:2" x14ac:dyDescent="0.25">
      <c r="B105" s="14"/>
    </row>
    <row r="106" spans="2:2" x14ac:dyDescent="0.25">
      <c r="B106" s="14"/>
    </row>
    <row r="107" spans="2:2" x14ac:dyDescent="0.25">
      <c r="B107" s="14"/>
    </row>
    <row r="108" spans="2:2" x14ac:dyDescent="0.25">
      <c r="B108" s="14"/>
    </row>
    <row r="109" spans="2:2" x14ac:dyDescent="0.25">
      <c r="B109" s="14"/>
    </row>
    <row r="110" spans="2:2" x14ac:dyDescent="0.25">
      <c r="B110" s="14"/>
    </row>
    <row r="111" spans="2:2" x14ac:dyDescent="0.25">
      <c r="B111" s="14"/>
    </row>
    <row r="112" spans="2:2" x14ac:dyDescent="0.25">
      <c r="B112" s="14"/>
    </row>
    <row r="113" spans="2:2" x14ac:dyDescent="0.25">
      <c r="B113" s="14"/>
    </row>
    <row r="114" spans="2:2" x14ac:dyDescent="0.25">
      <c r="B114" s="14"/>
    </row>
    <row r="115" spans="2:2" x14ac:dyDescent="0.25">
      <c r="B115" s="14"/>
    </row>
    <row r="116" spans="2:2" x14ac:dyDescent="0.25">
      <c r="B116" s="14"/>
    </row>
    <row r="117" spans="2:2" x14ac:dyDescent="0.25">
      <c r="B117" s="14"/>
    </row>
    <row r="118" spans="2:2" x14ac:dyDescent="0.25">
      <c r="B118" s="14"/>
    </row>
    <row r="119" spans="2:2" x14ac:dyDescent="0.25">
      <c r="B119" s="14"/>
    </row>
    <row r="120" spans="2:2" x14ac:dyDescent="0.25">
      <c r="B120" s="14"/>
    </row>
    <row r="121" spans="2:2" x14ac:dyDescent="0.25">
      <c r="B121" s="14"/>
    </row>
    <row r="122" spans="2:2" x14ac:dyDescent="0.25">
      <c r="B122" s="14"/>
    </row>
    <row r="123" spans="2:2" x14ac:dyDescent="0.25">
      <c r="B123" s="14"/>
    </row>
    <row r="124" spans="2:2" x14ac:dyDescent="0.25">
      <c r="B124" s="14"/>
    </row>
    <row r="125" spans="2:2" x14ac:dyDescent="0.25">
      <c r="B125" s="14"/>
    </row>
    <row r="126" spans="2:2" x14ac:dyDescent="0.25">
      <c r="B126" s="14"/>
    </row>
    <row r="127" spans="2:2" x14ac:dyDescent="0.25">
      <c r="B127" s="14"/>
    </row>
    <row r="128" spans="2:2" x14ac:dyDescent="0.25">
      <c r="B128" s="14"/>
    </row>
    <row r="129" spans="2:2" x14ac:dyDescent="0.25">
      <c r="B129" s="14"/>
    </row>
    <row r="130" spans="2:2" x14ac:dyDescent="0.25">
      <c r="B130" s="14"/>
    </row>
    <row r="131" spans="2:2" x14ac:dyDescent="0.25">
      <c r="B131" s="14"/>
    </row>
    <row r="132" spans="2:2" x14ac:dyDescent="0.25">
      <c r="B132" s="14"/>
    </row>
    <row r="133" spans="2:2" x14ac:dyDescent="0.25">
      <c r="B133" s="14"/>
    </row>
    <row r="134" spans="2:2" x14ac:dyDescent="0.25">
      <c r="B134" s="14"/>
    </row>
    <row r="135" spans="2:2" x14ac:dyDescent="0.25">
      <c r="B135" s="14"/>
    </row>
    <row r="136" spans="2:2" x14ac:dyDescent="0.25">
      <c r="B136" s="14"/>
    </row>
    <row r="137" spans="2:2" x14ac:dyDescent="0.25">
      <c r="B137" s="14"/>
    </row>
    <row r="138" spans="2:2" x14ac:dyDescent="0.25">
      <c r="B138" s="14"/>
    </row>
    <row r="139" spans="2:2" x14ac:dyDescent="0.25">
      <c r="B139" s="14"/>
    </row>
    <row r="140" spans="2:2" x14ac:dyDescent="0.25">
      <c r="B140" s="14"/>
    </row>
    <row r="141" spans="2:2" x14ac:dyDescent="0.25">
      <c r="B141" s="14"/>
    </row>
    <row r="142" spans="2:2" x14ac:dyDescent="0.25">
      <c r="B142" s="14"/>
    </row>
    <row r="143" spans="2:2" x14ac:dyDescent="0.25">
      <c r="B143" s="14"/>
    </row>
    <row r="144" spans="2:2" x14ac:dyDescent="0.25">
      <c r="B144" s="14"/>
    </row>
    <row r="145" spans="2:2" x14ac:dyDescent="0.25">
      <c r="B145" s="14"/>
    </row>
    <row r="146" spans="2:2" x14ac:dyDescent="0.25">
      <c r="B146" s="14"/>
    </row>
    <row r="147" spans="2:2" x14ac:dyDescent="0.25">
      <c r="B147" s="14"/>
    </row>
    <row r="148" spans="2:2" x14ac:dyDescent="0.25">
      <c r="B148" s="14"/>
    </row>
    <row r="149" spans="2:2" x14ac:dyDescent="0.25">
      <c r="B149" s="14"/>
    </row>
    <row r="150" spans="2:2" x14ac:dyDescent="0.25">
      <c r="B150" s="14"/>
    </row>
    <row r="151" spans="2:2" x14ac:dyDescent="0.25">
      <c r="B151" s="14"/>
    </row>
    <row r="152" spans="2:2" x14ac:dyDescent="0.25">
      <c r="B152" s="14"/>
    </row>
    <row r="153" spans="2:2" x14ac:dyDescent="0.25">
      <c r="B153" s="14"/>
    </row>
    <row r="154" spans="2:2" x14ac:dyDescent="0.25">
      <c r="B154" s="14"/>
    </row>
    <row r="155" spans="2:2" x14ac:dyDescent="0.25">
      <c r="B155" s="14"/>
    </row>
    <row r="156" spans="2:2" x14ac:dyDescent="0.25">
      <c r="B156" s="14"/>
    </row>
    <row r="157" spans="2:2" x14ac:dyDescent="0.25">
      <c r="B157" s="14"/>
    </row>
    <row r="158" spans="2:2" x14ac:dyDescent="0.25">
      <c r="B158" s="14"/>
    </row>
    <row r="159" spans="2:2" x14ac:dyDescent="0.25">
      <c r="B159" s="14"/>
    </row>
    <row r="160" spans="2:2" x14ac:dyDescent="0.25">
      <c r="B160" s="14"/>
    </row>
    <row r="161" spans="2:2" x14ac:dyDescent="0.25">
      <c r="B161" s="14"/>
    </row>
    <row r="162" spans="2:2" x14ac:dyDescent="0.25">
      <c r="B162" s="14"/>
    </row>
    <row r="163" spans="2:2" x14ac:dyDescent="0.25">
      <c r="B163" s="14"/>
    </row>
    <row r="164" spans="2:2" x14ac:dyDescent="0.25">
      <c r="B164" s="14"/>
    </row>
    <row r="165" spans="2:2" x14ac:dyDescent="0.25">
      <c r="B165" s="14"/>
    </row>
    <row r="166" spans="2:2" x14ac:dyDescent="0.25">
      <c r="B166" s="14"/>
    </row>
    <row r="167" spans="2:2" x14ac:dyDescent="0.25">
      <c r="B167" s="14"/>
    </row>
    <row r="168" spans="2:2" x14ac:dyDescent="0.25">
      <c r="B168" s="14"/>
    </row>
    <row r="169" spans="2:2" x14ac:dyDescent="0.25">
      <c r="B169" s="14"/>
    </row>
    <row r="170" spans="2:2" x14ac:dyDescent="0.25">
      <c r="B170" s="14"/>
    </row>
    <row r="171" spans="2:2" x14ac:dyDescent="0.25">
      <c r="B171" s="14"/>
    </row>
    <row r="172" spans="2:2" x14ac:dyDescent="0.25">
      <c r="B172" s="14"/>
    </row>
    <row r="173" spans="2:2" x14ac:dyDescent="0.25">
      <c r="B173" s="14"/>
    </row>
    <row r="174" spans="2:2" x14ac:dyDescent="0.25">
      <c r="B174" s="14"/>
    </row>
    <row r="175" spans="2:2" x14ac:dyDescent="0.25">
      <c r="B175" s="14"/>
    </row>
    <row r="176" spans="2:2" x14ac:dyDescent="0.25">
      <c r="B176" s="14"/>
    </row>
    <row r="177" spans="2:2" x14ac:dyDescent="0.25">
      <c r="B177" s="14"/>
    </row>
    <row r="178" spans="2:2" x14ac:dyDescent="0.25">
      <c r="B178" s="14"/>
    </row>
    <row r="179" spans="2:2" x14ac:dyDescent="0.25">
      <c r="B179" s="14"/>
    </row>
    <row r="180" spans="2:2" x14ac:dyDescent="0.25">
      <c r="B180" s="14"/>
    </row>
    <row r="181" spans="2:2" x14ac:dyDescent="0.25">
      <c r="B181" s="14"/>
    </row>
    <row r="182" spans="2:2" x14ac:dyDescent="0.25">
      <c r="B182" s="14"/>
    </row>
    <row r="183" spans="2:2" x14ac:dyDescent="0.25">
      <c r="B183" s="14"/>
    </row>
    <row r="184" spans="2:2" x14ac:dyDescent="0.25">
      <c r="B184" s="14"/>
    </row>
    <row r="185" spans="2:2" x14ac:dyDescent="0.25">
      <c r="B185" s="14"/>
    </row>
    <row r="186" spans="2:2" x14ac:dyDescent="0.25">
      <c r="B186" s="14"/>
    </row>
    <row r="187" spans="2:2" x14ac:dyDescent="0.25">
      <c r="B187" s="14"/>
    </row>
    <row r="188" spans="2:2" x14ac:dyDescent="0.25">
      <c r="B188" s="14"/>
    </row>
    <row r="189" spans="2:2" x14ac:dyDescent="0.25">
      <c r="B189" s="14"/>
    </row>
    <row r="190" spans="2:2" x14ac:dyDescent="0.25">
      <c r="B190" s="14"/>
    </row>
    <row r="191" spans="2:2" x14ac:dyDescent="0.25">
      <c r="B191" s="14"/>
    </row>
    <row r="192" spans="2:2" x14ac:dyDescent="0.25">
      <c r="B192" s="14"/>
    </row>
    <row r="193" spans="2:2" x14ac:dyDescent="0.25">
      <c r="B193" s="14"/>
    </row>
    <row r="194" spans="2:2" x14ac:dyDescent="0.25">
      <c r="B194" s="14"/>
    </row>
    <row r="195" spans="2:2" x14ac:dyDescent="0.25">
      <c r="B195" s="14"/>
    </row>
    <row r="196" spans="2:2" x14ac:dyDescent="0.25">
      <c r="B196" s="14"/>
    </row>
    <row r="197" spans="2:2" x14ac:dyDescent="0.25">
      <c r="B197" s="14"/>
    </row>
    <row r="198" spans="2:2" x14ac:dyDescent="0.25">
      <c r="B198" s="14"/>
    </row>
    <row r="199" spans="2:2" x14ac:dyDescent="0.25">
      <c r="B199" s="14"/>
    </row>
    <row r="200" spans="2:2" x14ac:dyDescent="0.25">
      <c r="B200" s="14"/>
    </row>
    <row r="201" spans="2:2" x14ac:dyDescent="0.25">
      <c r="B201" s="14"/>
    </row>
    <row r="202" spans="2:2" x14ac:dyDescent="0.25">
      <c r="B202" s="14"/>
    </row>
    <row r="203" spans="2:2" x14ac:dyDescent="0.25">
      <c r="B203" s="14"/>
    </row>
    <row r="204" spans="2:2" x14ac:dyDescent="0.25">
      <c r="B204" s="14"/>
    </row>
    <row r="205" spans="2:2" x14ac:dyDescent="0.25">
      <c r="B205" s="14"/>
    </row>
    <row r="206" spans="2:2" x14ac:dyDescent="0.25">
      <c r="B206" s="14"/>
    </row>
    <row r="207" spans="2:2" x14ac:dyDescent="0.25">
      <c r="B207" s="14"/>
    </row>
    <row r="208" spans="2:2" x14ac:dyDescent="0.25">
      <c r="B208" s="14"/>
    </row>
    <row r="209" spans="2:2" x14ac:dyDescent="0.25">
      <c r="B209" s="14"/>
    </row>
    <row r="210" spans="2:2" x14ac:dyDescent="0.25">
      <c r="B210" s="14"/>
    </row>
    <row r="211" spans="2:2" x14ac:dyDescent="0.25">
      <c r="B211" s="14"/>
    </row>
    <row r="212" spans="2:2" x14ac:dyDescent="0.25">
      <c r="B212" s="14"/>
    </row>
    <row r="213" spans="2:2" x14ac:dyDescent="0.25">
      <c r="B213" s="14"/>
    </row>
    <row r="214" spans="2:2" x14ac:dyDescent="0.25">
      <c r="B214" s="14"/>
    </row>
    <row r="215" spans="2:2" x14ac:dyDescent="0.25">
      <c r="B215" s="14"/>
    </row>
    <row r="216" spans="2:2" x14ac:dyDescent="0.25">
      <c r="B216" s="14"/>
    </row>
    <row r="217" spans="2:2" x14ac:dyDescent="0.25">
      <c r="B217" s="14"/>
    </row>
    <row r="218" spans="2:2" x14ac:dyDescent="0.25">
      <c r="B218" s="14"/>
    </row>
    <row r="219" spans="2:2" x14ac:dyDescent="0.25">
      <c r="B219" s="14"/>
    </row>
    <row r="220" spans="2:2" x14ac:dyDescent="0.25">
      <c r="B220" s="14"/>
    </row>
    <row r="221" spans="2:2" x14ac:dyDescent="0.25">
      <c r="B221" s="14"/>
    </row>
    <row r="222" spans="2:2" x14ac:dyDescent="0.25">
      <c r="B222" s="14"/>
    </row>
    <row r="223" spans="2:2" x14ac:dyDescent="0.25">
      <c r="B223" s="14"/>
    </row>
    <row r="224" spans="2:2" x14ac:dyDescent="0.25">
      <c r="B224" s="14"/>
    </row>
    <row r="225" spans="2:2" x14ac:dyDescent="0.25">
      <c r="B225" s="14"/>
    </row>
    <row r="226" spans="2:2" x14ac:dyDescent="0.25">
      <c r="B226" s="14"/>
    </row>
    <row r="227" spans="2:2" x14ac:dyDescent="0.25">
      <c r="B227" s="14"/>
    </row>
    <row r="228" spans="2:2" x14ac:dyDescent="0.25">
      <c r="B228" s="14"/>
    </row>
    <row r="229" spans="2:2" x14ac:dyDescent="0.25">
      <c r="B229" s="14"/>
    </row>
    <row r="230" spans="2:2" x14ac:dyDescent="0.25">
      <c r="B230" s="14"/>
    </row>
    <row r="231" spans="2:2" x14ac:dyDescent="0.25">
      <c r="B231" s="14"/>
    </row>
    <row r="232" spans="2:2" x14ac:dyDescent="0.25">
      <c r="B232" s="14"/>
    </row>
    <row r="233" spans="2:2" x14ac:dyDescent="0.25">
      <c r="B233" s="14"/>
    </row>
    <row r="234" spans="2:2" x14ac:dyDescent="0.25">
      <c r="B234" s="14"/>
    </row>
    <row r="235" spans="2:2" x14ac:dyDescent="0.25">
      <c r="B235" s="14"/>
    </row>
    <row r="236" spans="2:2" x14ac:dyDescent="0.25">
      <c r="B236" s="14"/>
    </row>
    <row r="237" spans="2:2" x14ac:dyDescent="0.25">
      <c r="B237" s="14"/>
    </row>
    <row r="238" spans="2:2" x14ac:dyDescent="0.25">
      <c r="B238" s="14"/>
    </row>
    <row r="239" spans="2:2" x14ac:dyDescent="0.25">
      <c r="B239" s="14"/>
    </row>
    <row r="240" spans="2:2" x14ac:dyDescent="0.25">
      <c r="B240" s="14"/>
    </row>
    <row r="241" spans="2:2" x14ac:dyDescent="0.25">
      <c r="B241" s="14"/>
    </row>
    <row r="242" spans="2:2" x14ac:dyDescent="0.25">
      <c r="B242" s="14"/>
    </row>
    <row r="243" spans="2:2" x14ac:dyDescent="0.25">
      <c r="B243" s="14"/>
    </row>
    <row r="244" spans="2:2" x14ac:dyDescent="0.25">
      <c r="B244" s="14"/>
    </row>
    <row r="245" spans="2:2" x14ac:dyDescent="0.25">
      <c r="B245" s="14"/>
    </row>
    <row r="246" spans="2:2" x14ac:dyDescent="0.25">
      <c r="B246" s="14"/>
    </row>
    <row r="247" spans="2:2" x14ac:dyDescent="0.25">
      <c r="B247" s="14"/>
    </row>
    <row r="248" spans="2:2" x14ac:dyDescent="0.25">
      <c r="B248" s="14"/>
    </row>
    <row r="249" spans="2:2" x14ac:dyDescent="0.25">
      <c r="B249" s="14"/>
    </row>
    <row r="250" spans="2:2" x14ac:dyDescent="0.25">
      <c r="B250" s="14"/>
    </row>
    <row r="251" spans="2:2" x14ac:dyDescent="0.25">
      <c r="B251" s="14"/>
    </row>
    <row r="252" spans="2:2" x14ac:dyDescent="0.25">
      <c r="B252" s="14"/>
    </row>
    <row r="253" spans="2:2" x14ac:dyDescent="0.25">
      <c r="B253" s="14"/>
    </row>
    <row r="254" spans="2:2" x14ac:dyDescent="0.25">
      <c r="B254" s="14"/>
    </row>
    <row r="255" spans="2:2" x14ac:dyDescent="0.25">
      <c r="B255" s="14"/>
    </row>
    <row r="256" spans="2:2" x14ac:dyDescent="0.25">
      <c r="B256" s="14"/>
    </row>
    <row r="257" spans="2:2" x14ac:dyDescent="0.25">
      <c r="B257" s="14"/>
    </row>
    <row r="258" spans="2:2" x14ac:dyDescent="0.25">
      <c r="B258" s="14"/>
    </row>
    <row r="259" spans="2:2" x14ac:dyDescent="0.25">
      <c r="B259" s="14"/>
    </row>
    <row r="260" spans="2:2" x14ac:dyDescent="0.25">
      <c r="B260" s="14"/>
    </row>
    <row r="261" spans="2:2" x14ac:dyDescent="0.25">
      <c r="B261" s="14"/>
    </row>
    <row r="262" spans="2:2" x14ac:dyDescent="0.25">
      <c r="B262" s="14"/>
    </row>
    <row r="263" spans="2:2" x14ac:dyDescent="0.25">
      <c r="B263" s="14"/>
    </row>
    <row r="264" spans="2:2" x14ac:dyDescent="0.25">
      <c r="B264" s="14"/>
    </row>
    <row r="265" spans="2:2" x14ac:dyDescent="0.25">
      <c r="B265" s="14"/>
    </row>
    <row r="266" spans="2:2" x14ac:dyDescent="0.25">
      <c r="B266" s="14"/>
    </row>
    <row r="267" spans="2:2" x14ac:dyDescent="0.25">
      <c r="B267" s="14"/>
    </row>
    <row r="268" spans="2:2" x14ac:dyDescent="0.25">
      <c r="B268" s="14"/>
    </row>
    <row r="269" spans="2:2" x14ac:dyDescent="0.25">
      <c r="B269" s="14"/>
    </row>
    <row r="270" spans="2:2" x14ac:dyDescent="0.25">
      <c r="B270" s="14"/>
    </row>
    <row r="271" spans="2:2" x14ac:dyDescent="0.25">
      <c r="B271" s="14"/>
    </row>
    <row r="272" spans="2:2" x14ac:dyDescent="0.25">
      <c r="B272" s="14"/>
    </row>
    <row r="273" spans="2:2" x14ac:dyDescent="0.25">
      <c r="B273" s="14"/>
    </row>
    <row r="274" spans="2:2" x14ac:dyDescent="0.25">
      <c r="B274" s="14"/>
    </row>
    <row r="275" spans="2:2" x14ac:dyDescent="0.25">
      <c r="B275" s="14"/>
    </row>
    <row r="276" spans="2:2" x14ac:dyDescent="0.25">
      <c r="B276" s="14"/>
    </row>
    <row r="277" spans="2:2" x14ac:dyDescent="0.25">
      <c r="B277" s="14"/>
    </row>
    <row r="278" spans="2:2" x14ac:dyDescent="0.25">
      <c r="B278" s="14"/>
    </row>
    <row r="279" spans="2:2" x14ac:dyDescent="0.25">
      <c r="B279" s="14"/>
    </row>
    <row r="280" spans="2:2" x14ac:dyDescent="0.25">
      <c r="B280" s="14"/>
    </row>
    <row r="281" spans="2:2" x14ac:dyDescent="0.25">
      <c r="B281" s="14"/>
    </row>
    <row r="282" spans="2:2" x14ac:dyDescent="0.25">
      <c r="B282" s="14"/>
    </row>
    <row r="283" spans="2:2" x14ac:dyDescent="0.25">
      <c r="B283" s="14"/>
    </row>
    <row r="284" spans="2:2" x14ac:dyDescent="0.25">
      <c r="B284" s="14"/>
    </row>
    <row r="285" spans="2:2" x14ac:dyDescent="0.25">
      <c r="B285" s="14"/>
    </row>
    <row r="286" spans="2:2" x14ac:dyDescent="0.25">
      <c r="B286" s="14"/>
    </row>
    <row r="287" spans="2:2" x14ac:dyDescent="0.25">
      <c r="B287" s="14"/>
    </row>
    <row r="288" spans="2:2" x14ac:dyDescent="0.25">
      <c r="B288" s="14"/>
    </row>
    <row r="289" spans="2:2" x14ac:dyDescent="0.25">
      <c r="B289" s="14"/>
    </row>
    <row r="290" spans="2:2" x14ac:dyDescent="0.25">
      <c r="B290" s="14"/>
    </row>
    <row r="291" spans="2:2" x14ac:dyDescent="0.25">
      <c r="B291" s="14"/>
    </row>
    <row r="292" spans="2:2" x14ac:dyDescent="0.25">
      <c r="B292" s="14"/>
    </row>
    <row r="293" spans="2:2" x14ac:dyDescent="0.25">
      <c r="B293" s="14"/>
    </row>
    <row r="294" spans="2:2" x14ac:dyDescent="0.25">
      <c r="B294" s="14"/>
    </row>
    <row r="295" spans="2:2" x14ac:dyDescent="0.25">
      <c r="B295" s="14"/>
    </row>
    <row r="296" spans="2:2" x14ac:dyDescent="0.25">
      <c r="B296" s="14"/>
    </row>
    <row r="297" spans="2:2" x14ac:dyDescent="0.25">
      <c r="B297" s="14"/>
    </row>
    <row r="298" spans="2:2" x14ac:dyDescent="0.25">
      <c r="B298" s="14"/>
    </row>
    <row r="299" spans="2:2" x14ac:dyDescent="0.25">
      <c r="B299" s="14"/>
    </row>
    <row r="300" spans="2:2" x14ac:dyDescent="0.25">
      <c r="B300" s="14"/>
    </row>
    <row r="301" spans="2:2" x14ac:dyDescent="0.25">
      <c r="B301" s="14"/>
    </row>
    <row r="302" spans="2:2" x14ac:dyDescent="0.25">
      <c r="B302" s="14"/>
    </row>
    <row r="303" spans="2:2" x14ac:dyDescent="0.25">
      <c r="B303" s="14"/>
    </row>
    <row r="304" spans="2:2" x14ac:dyDescent="0.25">
      <c r="B304" s="14"/>
    </row>
    <row r="305" spans="2:2" x14ac:dyDescent="0.25">
      <c r="B305" s="14"/>
    </row>
    <row r="306" spans="2:2" x14ac:dyDescent="0.25">
      <c r="B306" s="14"/>
    </row>
    <row r="307" spans="2:2" x14ac:dyDescent="0.25">
      <c r="B307" s="14"/>
    </row>
    <row r="308" spans="2:2" x14ac:dyDescent="0.25">
      <c r="B308" s="14"/>
    </row>
    <row r="309" spans="2:2" x14ac:dyDescent="0.25">
      <c r="B309" s="14"/>
    </row>
    <row r="310" spans="2:2" x14ac:dyDescent="0.25">
      <c r="B310" s="14"/>
    </row>
    <row r="311" spans="2:2" x14ac:dyDescent="0.25">
      <c r="B311" s="14"/>
    </row>
    <row r="312" spans="2:2" x14ac:dyDescent="0.25">
      <c r="B312" s="14"/>
    </row>
    <row r="313" spans="2:2" x14ac:dyDescent="0.25">
      <c r="B313" s="14"/>
    </row>
    <row r="314" spans="2:2" x14ac:dyDescent="0.25">
      <c r="B314" s="14"/>
    </row>
    <row r="315" spans="2:2" x14ac:dyDescent="0.25">
      <c r="B315" s="14"/>
    </row>
    <row r="316" spans="2:2" x14ac:dyDescent="0.25">
      <c r="B316" s="14"/>
    </row>
    <row r="317" spans="2:2" x14ac:dyDescent="0.25">
      <c r="B317" s="14"/>
    </row>
    <row r="318" spans="2:2" x14ac:dyDescent="0.25">
      <c r="B318" s="14"/>
    </row>
    <row r="319" spans="2:2" x14ac:dyDescent="0.25">
      <c r="B319" s="14"/>
    </row>
    <row r="320" spans="2:2" x14ac:dyDescent="0.25">
      <c r="B320" s="14"/>
    </row>
    <row r="321" spans="2:2" x14ac:dyDescent="0.25">
      <c r="B321" s="14"/>
    </row>
    <row r="322" spans="2:2" x14ac:dyDescent="0.25">
      <c r="B322" s="14"/>
    </row>
    <row r="323" spans="2:2" x14ac:dyDescent="0.25">
      <c r="B323" s="14"/>
    </row>
    <row r="324" spans="2:2" x14ac:dyDescent="0.25">
      <c r="B324" s="14"/>
    </row>
    <row r="325" spans="2:2" x14ac:dyDescent="0.25">
      <c r="B325" s="14"/>
    </row>
    <row r="326" spans="2:2" x14ac:dyDescent="0.25">
      <c r="B326" s="14"/>
    </row>
    <row r="327" spans="2:2" x14ac:dyDescent="0.25">
      <c r="B327" s="14"/>
    </row>
    <row r="328" spans="2:2" x14ac:dyDescent="0.25">
      <c r="B328" s="14"/>
    </row>
    <row r="329" spans="2:2" x14ac:dyDescent="0.25">
      <c r="B329" s="14"/>
    </row>
    <row r="330" spans="2:2" x14ac:dyDescent="0.25">
      <c r="B330" s="14"/>
    </row>
    <row r="331" spans="2:2" x14ac:dyDescent="0.25">
      <c r="B331" s="14"/>
    </row>
    <row r="332" spans="2:2" x14ac:dyDescent="0.25">
      <c r="B332" s="14"/>
    </row>
    <row r="333" spans="2:2" x14ac:dyDescent="0.25">
      <c r="B333" s="14"/>
    </row>
    <row r="334" spans="2:2" x14ac:dyDescent="0.25">
      <c r="B334" s="14"/>
    </row>
    <row r="335" spans="2:2" x14ac:dyDescent="0.25">
      <c r="B335" s="14"/>
    </row>
    <row r="336" spans="2:2" x14ac:dyDescent="0.25">
      <c r="B336" s="14"/>
    </row>
    <row r="337" spans="2:2" x14ac:dyDescent="0.25">
      <c r="B337" s="14"/>
    </row>
    <row r="338" spans="2:2" x14ac:dyDescent="0.25">
      <c r="B338" s="14"/>
    </row>
    <row r="339" spans="2:2" x14ac:dyDescent="0.25">
      <c r="B339" s="14"/>
    </row>
    <row r="340" spans="2:2" x14ac:dyDescent="0.25">
      <c r="B340" s="14"/>
    </row>
    <row r="341" spans="2:2" x14ac:dyDescent="0.25">
      <c r="B341" s="14"/>
    </row>
    <row r="342" spans="2:2" x14ac:dyDescent="0.25">
      <c r="B342" s="14"/>
    </row>
    <row r="343" spans="2:2" x14ac:dyDescent="0.25">
      <c r="B343" s="14"/>
    </row>
    <row r="344" spans="2:2" x14ac:dyDescent="0.25">
      <c r="B344" s="14"/>
    </row>
    <row r="345" spans="2:2" x14ac:dyDescent="0.25">
      <c r="B345" s="14"/>
    </row>
    <row r="346" spans="2:2" x14ac:dyDescent="0.25">
      <c r="B346" s="14"/>
    </row>
    <row r="347" spans="2:2" x14ac:dyDescent="0.25">
      <c r="B347" s="14"/>
    </row>
    <row r="348" spans="2:2" x14ac:dyDescent="0.25">
      <c r="B348" s="14"/>
    </row>
    <row r="349" spans="2:2" x14ac:dyDescent="0.25">
      <c r="B349" s="14"/>
    </row>
    <row r="350" spans="2:2" x14ac:dyDescent="0.25">
      <c r="B350" s="14"/>
    </row>
    <row r="351" spans="2:2" x14ac:dyDescent="0.25">
      <c r="B351" s="14"/>
    </row>
    <row r="352" spans="2:2" x14ac:dyDescent="0.25">
      <c r="B352" s="14"/>
    </row>
    <row r="353" spans="2:2" x14ac:dyDescent="0.25">
      <c r="B353" s="14"/>
    </row>
    <row r="354" spans="2:2" x14ac:dyDescent="0.25">
      <c r="B354" s="14"/>
    </row>
    <row r="355" spans="2:2" x14ac:dyDescent="0.25">
      <c r="B355" s="14"/>
    </row>
    <row r="356" spans="2:2" x14ac:dyDescent="0.25">
      <c r="B356" s="14"/>
    </row>
    <row r="357" spans="2:2" x14ac:dyDescent="0.25">
      <c r="B357" s="14"/>
    </row>
    <row r="358" spans="2:2" x14ac:dyDescent="0.25">
      <c r="B358" s="14"/>
    </row>
    <row r="359" spans="2:2" x14ac:dyDescent="0.25">
      <c r="B359" s="14"/>
    </row>
    <row r="360" spans="2:2" x14ac:dyDescent="0.25">
      <c r="B360" s="14"/>
    </row>
    <row r="361" spans="2:2" x14ac:dyDescent="0.25">
      <c r="B361" s="14"/>
    </row>
    <row r="362" spans="2:2" x14ac:dyDescent="0.25">
      <c r="B362" s="14"/>
    </row>
    <row r="363" spans="2:2" x14ac:dyDescent="0.25">
      <c r="B363" s="14"/>
    </row>
    <row r="364" spans="2:2" x14ac:dyDescent="0.25">
      <c r="B364" s="14"/>
    </row>
    <row r="365" spans="2:2" x14ac:dyDescent="0.25">
      <c r="B365" s="14"/>
    </row>
    <row r="366" spans="2:2" x14ac:dyDescent="0.25">
      <c r="B366" s="14"/>
    </row>
    <row r="367" spans="2:2" x14ac:dyDescent="0.25">
      <c r="B367" s="14"/>
    </row>
    <row r="368" spans="2:2" x14ac:dyDescent="0.25">
      <c r="B368" s="14"/>
    </row>
    <row r="369" spans="2:2" x14ac:dyDescent="0.25">
      <c r="B369" s="14"/>
    </row>
    <row r="370" spans="2:2" x14ac:dyDescent="0.25">
      <c r="B370" s="14"/>
    </row>
    <row r="371" spans="2:2" x14ac:dyDescent="0.25">
      <c r="B371" s="14"/>
    </row>
    <row r="372" spans="2:2" x14ac:dyDescent="0.25">
      <c r="B372" s="14"/>
    </row>
    <row r="373" spans="2:2" x14ac:dyDescent="0.25">
      <c r="B373" s="14"/>
    </row>
    <row r="374" spans="2:2" x14ac:dyDescent="0.25">
      <c r="B374" s="14"/>
    </row>
    <row r="375" spans="2:2" x14ac:dyDescent="0.25">
      <c r="B375" s="14"/>
    </row>
    <row r="376" spans="2:2" x14ac:dyDescent="0.25">
      <c r="B376" s="14"/>
    </row>
    <row r="377" spans="2:2" x14ac:dyDescent="0.25">
      <c r="B377" s="14"/>
    </row>
    <row r="378" spans="2:2" x14ac:dyDescent="0.25">
      <c r="B378" s="14"/>
    </row>
    <row r="379" spans="2:2" x14ac:dyDescent="0.25">
      <c r="B379" s="14"/>
    </row>
    <row r="380" spans="2:2" x14ac:dyDescent="0.25">
      <c r="B380" s="14"/>
    </row>
    <row r="381" spans="2:2" x14ac:dyDescent="0.25">
      <c r="B381" s="14"/>
    </row>
    <row r="382" spans="2:2" x14ac:dyDescent="0.25">
      <c r="B382" s="14"/>
    </row>
    <row r="383" spans="2:2" x14ac:dyDescent="0.25">
      <c r="B383" s="14"/>
    </row>
    <row r="384" spans="2:2" x14ac:dyDescent="0.25">
      <c r="B384" s="14"/>
    </row>
    <row r="385" spans="2:2" x14ac:dyDescent="0.25">
      <c r="B385" s="14"/>
    </row>
    <row r="386" spans="2:2" x14ac:dyDescent="0.25">
      <c r="B386" s="14"/>
    </row>
    <row r="387" spans="2:2" x14ac:dyDescent="0.25">
      <c r="B387" s="14"/>
    </row>
    <row r="388" spans="2:2" x14ac:dyDescent="0.25">
      <c r="B388" s="14"/>
    </row>
    <row r="389" spans="2:2" x14ac:dyDescent="0.25">
      <c r="B389" s="14"/>
    </row>
    <row r="390" spans="2:2" x14ac:dyDescent="0.25">
      <c r="B390" s="14"/>
    </row>
    <row r="391" spans="2:2" x14ac:dyDescent="0.25">
      <c r="B391" s="14"/>
    </row>
    <row r="392" spans="2:2" x14ac:dyDescent="0.25">
      <c r="B392" s="14"/>
    </row>
    <row r="393" spans="2:2" x14ac:dyDescent="0.25">
      <c r="B393" s="14"/>
    </row>
    <row r="394" spans="2:2" x14ac:dyDescent="0.25">
      <c r="B394" s="14"/>
    </row>
    <row r="395" spans="2:2" x14ac:dyDescent="0.25">
      <c r="B395" s="14"/>
    </row>
    <row r="396" spans="2:2" x14ac:dyDescent="0.25">
      <c r="B396" s="14"/>
    </row>
    <row r="397" spans="2:2" x14ac:dyDescent="0.25">
      <c r="B397" s="14"/>
    </row>
    <row r="398" spans="2:2" x14ac:dyDescent="0.25">
      <c r="B398" s="14"/>
    </row>
    <row r="399" spans="2:2" x14ac:dyDescent="0.25">
      <c r="B399" s="14"/>
    </row>
    <row r="400" spans="2:2" x14ac:dyDescent="0.25">
      <c r="B400" s="14"/>
    </row>
    <row r="401" spans="2:2" x14ac:dyDescent="0.25">
      <c r="B401" s="14"/>
    </row>
    <row r="402" spans="2:2" x14ac:dyDescent="0.25">
      <c r="B402" s="14"/>
    </row>
    <row r="403" spans="2:2" x14ac:dyDescent="0.25">
      <c r="B403" s="14"/>
    </row>
    <row r="404" spans="2:2" x14ac:dyDescent="0.25">
      <c r="B404" s="14"/>
    </row>
    <row r="405" spans="2:2" x14ac:dyDescent="0.25">
      <c r="B405" s="14"/>
    </row>
    <row r="406" spans="2:2" x14ac:dyDescent="0.25">
      <c r="B406" s="14"/>
    </row>
    <row r="407" spans="2:2" x14ac:dyDescent="0.25">
      <c r="B407" s="14"/>
    </row>
    <row r="408" spans="2:2" x14ac:dyDescent="0.25">
      <c r="B408" s="14"/>
    </row>
    <row r="409" spans="2:2" x14ac:dyDescent="0.25">
      <c r="B409" s="14"/>
    </row>
    <row r="410" spans="2:2" x14ac:dyDescent="0.25">
      <c r="B410" s="14"/>
    </row>
    <row r="411" spans="2:2" x14ac:dyDescent="0.25">
      <c r="B411" s="14"/>
    </row>
    <row r="412" spans="2:2" x14ac:dyDescent="0.25">
      <c r="B412" s="14"/>
    </row>
    <row r="413" spans="2:2" x14ac:dyDescent="0.25">
      <c r="B413" s="14"/>
    </row>
    <row r="414" spans="2:2" x14ac:dyDescent="0.25">
      <c r="B414" s="14"/>
    </row>
    <row r="415" spans="2:2" x14ac:dyDescent="0.25">
      <c r="B415" s="14"/>
    </row>
    <row r="416" spans="2:2" x14ac:dyDescent="0.25">
      <c r="B416" s="14"/>
    </row>
    <row r="417" spans="2:2" x14ac:dyDescent="0.25">
      <c r="B417" s="14"/>
    </row>
    <row r="418" spans="2:2" x14ac:dyDescent="0.25">
      <c r="B418" s="14"/>
    </row>
    <row r="419" spans="2:2" x14ac:dyDescent="0.25">
      <c r="B419" s="14"/>
    </row>
    <row r="420" spans="2:2" x14ac:dyDescent="0.25">
      <c r="B420" s="14"/>
    </row>
    <row r="421" spans="2:2" x14ac:dyDescent="0.25">
      <c r="B421" s="14"/>
    </row>
    <row r="422" spans="2:2" x14ac:dyDescent="0.25">
      <c r="B422" s="14"/>
    </row>
    <row r="423" spans="2:2" x14ac:dyDescent="0.25">
      <c r="B423" s="14"/>
    </row>
    <row r="424" spans="2:2" x14ac:dyDescent="0.25">
      <c r="B424" s="14"/>
    </row>
    <row r="425" spans="2:2" x14ac:dyDescent="0.25">
      <c r="B425" s="14"/>
    </row>
    <row r="426" spans="2:2" x14ac:dyDescent="0.25">
      <c r="B426" s="14"/>
    </row>
    <row r="427" spans="2:2" x14ac:dyDescent="0.25">
      <c r="B427" s="14"/>
    </row>
    <row r="428" spans="2:2" x14ac:dyDescent="0.25">
      <c r="B428" s="14"/>
    </row>
    <row r="429" spans="2:2" x14ac:dyDescent="0.25">
      <c r="B429" s="14"/>
    </row>
    <row r="430" spans="2:2" x14ac:dyDescent="0.25">
      <c r="B430" s="14"/>
    </row>
    <row r="431" spans="2:2" x14ac:dyDescent="0.25">
      <c r="B431" s="14"/>
    </row>
    <row r="432" spans="2:2" x14ac:dyDescent="0.25">
      <c r="B432" s="14"/>
    </row>
    <row r="433" spans="2:2" x14ac:dyDescent="0.25">
      <c r="B433" s="14"/>
    </row>
    <row r="434" spans="2:2" x14ac:dyDescent="0.25">
      <c r="B434" s="14"/>
    </row>
    <row r="435" spans="2:2" x14ac:dyDescent="0.25">
      <c r="B435" s="14"/>
    </row>
    <row r="436" spans="2:2" x14ac:dyDescent="0.25">
      <c r="B436" s="14"/>
    </row>
    <row r="437" spans="2:2" x14ac:dyDescent="0.25">
      <c r="B437" s="14"/>
    </row>
    <row r="438" spans="2:2" x14ac:dyDescent="0.25">
      <c r="B438" s="14"/>
    </row>
    <row r="439" spans="2:2" x14ac:dyDescent="0.25">
      <c r="B439" s="14"/>
    </row>
    <row r="440" spans="2:2" x14ac:dyDescent="0.25">
      <c r="B440" s="14"/>
    </row>
    <row r="441" spans="2:2" x14ac:dyDescent="0.25">
      <c r="B441" s="14"/>
    </row>
    <row r="442" spans="2:2" x14ac:dyDescent="0.25">
      <c r="B442" s="14"/>
    </row>
    <row r="443" spans="2:2" x14ac:dyDescent="0.25">
      <c r="B443" s="14"/>
    </row>
    <row r="444" spans="2:2" x14ac:dyDescent="0.25">
      <c r="B444" s="14"/>
    </row>
    <row r="445" spans="2:2" x14ac:dyDescent="0.25">
      <c r="B445" s="14"/>
    </row>
    <row r="446" spans="2:2" x14ac:dyDescent="0.25">
      <c r="B446" s="14"/>
    </row>
    <row r="447" spans="2:2" x14ac:dyDescent="0.25">
      <c r="B447" s="14"/>
    </row>
    <row r="448" spans="2:2" x14ac:dyDescent="0.25">
      <c r="B448" s="14"/>
    </row>
    <row r="449" spans="2:2" x14ac:dyDescent="0.25">
      <c r="B449" s="14"/>
    </row>
    <row r="450" spans="2:2" x14ac:dyDescent="0.25">
      <c r="B450" s="14"/>
    </row>
    <row r="451" spans="2:2" x14ac:dyDescent="0.25">
      <c r="B451" s="14"/>
    </row>
    <row r="452" spans="2:2" x14ac:dyDescent="0.25">
      <c r="B452" s="14"/>
    </row>
    <row r="453" spans="2:2" x14ac:dyDescent="0.25">
      <c r="B453" s="14"/>
    </row>
    <row r="454" spans="2:2" x14ac:dyDescent="0.25">
      <c r="B454" s="14"/>
    </row>
    <row r="455" spans="2:2" x14ac:dyDescent="0.25">
      <c r="B455" s="14"/>
    </row>
    <row r="456" spans="2:2" x14ac:dyDescent="0.25">
      <c r="B456" s="14"/>
    </row>
    <row r="457" spans="2:2" x14ac:dyDescent="0.25">
      <c r="B457" s="14"/>
    </row>
    <row r="458" spans="2:2" x14ac:dyDescent="0.25">
      <c r="B458" s="14"/>
    </row>
    <row r="459" spans="2:2" x14ac:dyDescent="0.25">
      <c r="B459" s="14"/>
    </row>
    <row r="460" spans="2:2" x14ac:dyDescent="0.25">
      <c r="B460" s="14"/>
    </row>
    <row r="461" spans="2:2" x14ac:dyDescent="0.25">
      <c r="B461" s="14"/>
    </row>
    <row r="462" spans="2:2" x14ac:dyDescent="0.25">
      <c r="B462" s="14"/>
    </row>
    <row r="463" spans="2:2" x14ac:dyDescent="0.25">
      <c r="B463" s="14"/>
    </row>
    <row r="464" spans="2:2" x14ac:dyDescent="0.25">
      <c r="B464" s="14"/>
    </row>
    <row r="465" spans="2:2" x14ac:dyDescent="0.25">
      <c r="B465" s="14"/>
    </row>
    <row r="466" spans="2:2" x14ac:dyDescent="0.25">
      <c r="B466" s="14"/>
    </row>
    <row r="467" spans="2:2" x14ac:dyDescent="0.25">
      <c r="B467" s="14"/>
    </row>
    <row r="468" spans="2:2" x14ac:dyDescent="0.25">
      <c r="B468" s="14"/>
    </row>
    <row r="469" spans="2:2" x14ac:dyDescent="0.25">
      <c r="B469" s="14"/>
    </row>
    <row r="470" spans="2:2" x14ac:dyDescent="0.25">
      <c r="B470" s="14"/>
    </row>
    <row r="471" spans="2:2" x14ac:dyDescent="0.25">
      <c r="B471" s="14"/>
    </row>
    <row r="472" spans="2:2" x14ac:dyDescent="0.25">
      <c r="B472" s="14"/>
    </row>
    <row r="473" spans="2:2" x14ac:dyDescent="0.25">
      <c r="B473" s="14"/>
    </row>
    <row r="474" spans="2:2" x14ac:dyDescent="0.25">
      <c r="B474" s="14"/>
    </row>
    <row r="475" spans="2:2" x14ac:dyDescent="0.25">
      <c r="B475" s="14"/>
    </row>
    <row r="476" spans="2:2" x14ac:dyDescent="0.25">
      <c r="B476" s="14"/>
    </row>
    <row r="477" spans="2:2" x14ac:dyDescent="0.25">
      <c r="B477" s="14"/>
    </row>
    <row r="478" spans="2:2" x14ac:dyDescent="0.25">
      <c r="B478" s="14"/>
    </row>
    <row r="479" spans="2:2" x14ac:dyDescent="0.25">
      <c r="B479" s="14"/>
    </row>
    <row r="480" spans="2:2" x14ac:dyDescent="0.25">
      <c r="B480" s="14"/>
    </row>
    <row r="481" spans="2:2" x14ac:dyDescent="0.25">
      <c r="B481" s="14"/>
    </row>
    <row r="482" spans="2:2" x14ac:dyDescent="0.25">
      <c r="B482" s="14"/>
    </row>
    <row r="483" spans="2:2" x14ac:dyDescent="0.25">
      <c r="B483" s="14"/>
    </row>
    <row r="484" spans="2:2" x14ac:dyDescent="0.25">
      <c r="B484" s="14"/>
    </row>
    <row r="485" spans="2:2" x14ac:dyDescent="0.25">
      <c r="B485" s="14"/>
    </row>
    <row r="486" spans="2:2" x14ac:dyDescent="0.25">
      <c r="B486" s="14"/>
    </row>
    <row r="487" spans="2:2" x14ac:dyDescent="0.25">
      <c r="B487" s="14"/>
    </row>
    <row r="488" spans="2:2" x14ac:dyDescent="0.25">
      <c r="B488" s="14"/>
    </row>
    <row r="489" spans="2:2" x14ac:dyDescent="0.25">
      <c r="B489" s="14"/>
    </row>
    <row r="490" spans="2:2" x14ac:dyDescent="0.25">
      <c r="B490" s="14"/>
    </row>
    <row r="491" spans="2:2" x14ac:dyDescent="0.25">
      <c r="B491" s="14"/>
    </row>
    <row r="492" spans="2:2" x14ac:dyDescent="0.25">
      <c r="B492" s="14"/>
    </row>
    <row r="493" spans="2:2" x14ac:dyDescent="0.25">
      <c r="B493" s="14"/>
    </row>
    <row r="494" spans="2:2" x14ac:dyDescent="0.25">
      <c r="B494" s="14"/>
    </row>
    <row r="495" spans="2:2" x14ac:dyDescent="0.25">
      <c r="B495" s="14"/>
    </row>
    <row r="496" spans="2:2" x14ac:dyDescent="0.25">
      <c r="B496" s="14"/>
    </row>
    <row r="497" spans="2:2" x14ac:dyDescent="0.25">
      <c r="B497" s="14"/>
    </row>
    <row r="498" spans="2:2" x14ac:dyDescent="0.25">
      <c r="B498" s="14"/>
    </row>
    <row r="499" spans="2:2" x14ac:dyDescent="0.25">
      <c r="B499" s="14"/>
    </row>
    <row r="500" spans="2:2" x14ac:dyDescent="0.25">
      <c r="B500" s="14"/>
    </row>
    <row r="501" spans="2:2" x14ac:dyDescent="0.25">
      <c r="B501" s="14"/>
    </row>
    <row r="502" spans="2:2" x14ac:dyDescent="0.25">
      <c r="B502" s="14"/>
    </row>
    <row r="503" spans="2:2" x14ac:dyDescent="0.25">
      <c r="B503" s="14"/>
    </row>
    <row r="504" spans="2:2" x14ac:dyDescent="0.25">
      <c r="B504" s="14"/>
    </row>
    <row r="505" spans="2:2" x14ac:dyDescent="0.25">
      <c r="B505" s="14"/>
    </row>
    <row r="506" spans="2:2" x14ac:dyDescent="0.25">
      <c r="B506" s="14"/>
    </row>
    <row r="507" spans="2:2" x14ac:dyDescent="0.25">
      <c r="B507" s="14"/>
    </row>
    <row r="508" spans="2:2" x14ac:dyDescent="0.25">
      <c r="B508" s="14"/>
    </row>
    <row r="509" spans="2:2" x14ac:dyDescent="0.25">
      <c r="B509" s="14"/>
    </row>
    <row r="510" spans="2:2" x14ac:dyDescent="0.25">
      <c r="B510" s="14"/>
    </row>
    <row r="511" spans="2:2" x14ac:dyDescent="0.25">
      <c r="B511" s="14"/>
    </row>
    <row r="512" spans="2:2" x14ac:dyDescent="0.25">
      <c r="B512" s="14"/>
    </row>
    <row r="513" spans="2:2" x14ac:dyDescent="0.25">
      <c r="B513" s="14"/>
    </row>
    <row r="514" spans="2:2" x14ac:dyDescent="0.25">
      <c r="B514" s="14"/>
    </row>
    <row r="515" spans="2:2" x14ac:dyDescent="0.25">
      <c r="B515" s="14"/>
    </row>
    <row r="516" spans="2:2" x14ac:dyDescent="0.25">
      <c r="B516" s="14"/>
    </row>
    <row r="517" spans="2:2" x14ac:dyDescent="0.25">
      <c r="B517" s="14"/>
    </row>
    <row r="518" spans="2:2" x14ac:dyDescent="0.25">
      <c r="B518" s="14"/>
    </row>
    <row r="519" spans="2:2" x14ac:dyDescent="0.25">
      <c r="B519" s="14"/>
    </row>
    <row r="520" spans="2:2" x14ac:dyDescent="0.25">
      <c r="B520" s="14"/>
    </row>
    <row r="521" spans="2:2" x14ac:dyDescent="0.25">
      <c r="B521" s="14"/>
    </row>
    <row r="522" spans="2:2" x14ac:dyDescent="0.25">
      <c r="B522" s="14"/>
    </row>
    <row r="523" spans="2:2" x14ac:dyDescent="0.25">
      <c r="B523" s="14"/>
    </row>
    <row r="524" spans="2:2" x14ac:dyDescent="0.25">
      <c r="B524" s="14"/>
    </row>
    <row r="525" spans="2:2" x14ac:dyDescent="0.25">
      <c r="B525" s="14"/>
    </row>
    <row r="526" spans="2:2" x14ac:dyDescent="0.25">
      <c r="B526" s="14"/>
    </row>
    <row r="527" spans="2:2" x14ac:dyDescent="0.25">
      <c r="B527" s="14"/>
    </row>
    <row r="528" spans="2:2" x14ac:dyDescent="0.25">
      <c r="B528" s="14"/>
    </row>
    <row r="529" spans="2:2" x14ac:dyDescent="0.25">
      <c r="B529" s="14"/>
    </row>
    <row r="530" spans="2:2" x14ac:dyDescent="0.25">
      <c r="B530" s="14"/>
    </row>
    <row r="531" spans="2:2" x14ac:dyDescent="0.25">
      <c r="B531" s="14"/>
    </row>
    <row r="532" spans="2:2" x14ac:dyDescent="0.25">
      <c r="B532" s="14"/>
    </row>
    <row r="533" spans="2:2" x14ac:dyDescent="0.25">
      <c r="B533" s="14"/>
    </row>
    <row r="534" spans="2:2" x14ac:dyDescent="0.25">
      <c r="B534" s="14"/>
    </row>
    <row r="535" spans="2:2" x14ac:dyDescent="0.25">
      <c r="B535" s="14"/>
    </row>
    <row r="536" spans="2:2" x14ac:dyDescent="0.25">
      <c r="B536" s="14"/>
    </row>
    <row r="537" spans="2:2" x14ac:dyDescent="0.25">
      <c r="B537" s="14"/>
    </row>
    <row r="538" spans="2:2" x14ac:dyDescent="0.25">
      <c r="B538" s="14"/>
    </row>
    <row r="539" spans="2:2" x14ac:dyDescent="0.25">
      <c r="B539" s="14"/>
    </row>
    <row r="540" spans="2:2" x14ac:dyDescent="0.25">
      <c r="B540" s="14"/>
    </row>
    <row r="541" spans="2:2" x14ac:dyDescent="0.25">
      <c r="B541" s="14"/>
    </row>
    <row r="542" spans="2:2" x14ac:dyDescent="0.25">
      <c r="B542" s="14"/>
    </row>
    <row r="543" spans="2:2" x14ac:dyDescent="0.25">
      <c r="B543" s="14"/>
    </row>
    <row r="544" spans="2:2" x14ac:dyDescent="0.25">
      <c r="B544" s="14"/>
    </row>
    <row r="545" spans="2:2" x14ac:dyDescent="0.25">
      <c r="B545" s="14"/>
    </row>
    <row r="546" spans="2:2" x14ac:dyDescent="0.25">
      <c r="B546" s="14"/>
    </row>
    <row r="547" spans="2:2" x14ac:dyDescent="0.25">
      <c r="B547" s="14"/>
    </row>
    <row r="548" spans="2:2" x14ac:dyDescent="0.25">
      <c r="B548" s="14"/>
    </row>
    <row r="549" spans="2:2" x14ac:dyDescent="0.25">
      <c r="B549" s="14"/>
    </row>
    <row r="550" spans="2:2" x14ac:dyDescent="0.25">
      <c r="B550" s="14"/>
    </row>
    <row r="551" spans="2:2" x14ac:dyDescent="0.25">
      <c r="B551" s="14"/>
    </row>
    <row r="552" spans="2:2" x14ac:dyDescent="0.25">
      <c r="B552" s="14"/>
    </row>
    <row r="553" spans="2:2" x14ac:dyDescent="0.25">
      <c r="B553" s="14"/>
    </row>
    <row r="554" spans="2:2" x14ac:dyDescent="0.25">
      <c r="B554" s="14"/>
    </row>
    <row r="555" spans="2:2" x14ac:dyDescent="0.25">
      <c r="B555" s="14"/>
    </row>
    <row r="556" spans="2:2" x14ac:dyDescent="0.25">
      <c r="B556" s="14"/>
    </row>
    <row r="557" spans="2:2" x14ac:dyDescent="0.25">
      <c r="B557" s="14"/>
    </row>
    <row r="558" spans="2:2" x14ac:dyDescent="0.25">
      <c r="B558" s="14"/>
    </row>
    <row r="559" spans="2:2" x14ac:dyDescent="0.25">
      <c r="B559" s="14"/>
    </row>
    <row r="560" spans="2:2" x14ac:dyDescent="0.25">
      <c r="B560" s="14"/>
    </row>
    <row r="561" spans="2:2" x14ac:dyDescent="0.25">
      <c r="B561" s="14"/>
    </row>
    <row r="562" spans="2:2" x14ac:dyDescent="0.25">
      <c r="B562" s="14"/>
    </row>
    <row r="563" spans="2:2" x14ac:dyDescent="0.25">
      <c r="B563" s="14"/>
    </row>
    <row r="564" spans="2:2" x14ac:dyDescent="0.25">
      <c r="B564" s="14"/>
    </row>
    <row r="565" spans="2:2" x14ac:dyDescent="0.25">
      <c r="B565" s="14"/>
    </row>
    <row r="566" spans="2:2" x14ac:dyDescent="0.25">
      <c r="B566" s="14"/>
    </row>
    <row r="567" spans="2:2" x14ac:dyDescent="0.25">
      <c r="B567" s="14"/>
    </row>
    <row r="568" spans="2:2" x14ac:dyDescent="0.25">
      <c r="B568" s="14"/>
    </row>
    <row r="569" spans="2:2" x14ac:dyDescent="0.25">
      <c r="B569" s="14"/>
    </row>
    <row r="570" spans="2:2" x14ac:dyDescent="0.25">
      <c r="B570" s="14"/>
    </row>
    <row r="571" spans="2:2" x14ac:dyDescent="0.25">
      <c r="B571" s="14"/>
    </row>
    <row r="572" spans="2:2" x14ac:dyDescent="0.25">
      <c r="B572" s="14"/>
    </row>
    <row r="573" spans="2:2" x14ac:dyDescent="0.25">
      <c r="B573" s="14"/>
    </row>
    <row r="574" spans="2:2" x14ac:dyDescent="0.25">
      <c r="B574" s="14"/>
    </row>
    <row r="575" spans="2:2" x14ac:dyDescent="0.25">
      <c r="B575" s="14"/>
    </row>
    <row r="576" spans="2:2" x14ac:dyDescent="0.25">
      <c r="B576" s="14"/>
    </row>
    <row r="577" spans="2:2" x14ac:dyDescent="0.25">
      <c r="B577" s="14"/>
    </row>
    <row r="578" spans="2:2" x14ac:dyDescent="0.25">
      <c r="B578" s="14"/>
    </row>
    <row r="579" spans="2:2" x14ac:dyDescent="0.25">
      <c r="B579" s="14"/>
    </row>
    <row r="580" spans="2:2" x14ac:dyDescent="0.25">
      <c r="B580" s="14"/>
    </row>
    <row r="581" spans="2:2" x14ac:dyDescent="0.25">
      <c r="B581" s="14"/>
    </row>
    <row r="582" spans="2:2" x14ac:dyDescent="0.25">
      <c r="B582" s="14"/>
    </row>
    <row r="583" spans="2:2" x14ac:dyDescent="0.25">
      <c r="B583" s="14"/>
    </row>
    <row r="584" spans="2:2" x14ac:dyDescent="0.25">
      <c r="B584" s="14"/>
    </row>
    <row r="585" spans="2:2" x14ac:dyDescent="0.25">
      <c r="B585" s="14"/>
    </row>
    <row r="586" spans="2:2" x14ac:dyDescent="0.25">
      <c r="B586" s="14"/>
    </row>
    <row r="587" spans="2:2" x14ac:dyDescent="0.25">
      <c r="B587" s="14"/>
    </row>
    <row r="588" spans="2:2" x14ac:dyDescent="0.25">
      <c r="B588" s="14"/>
    </row>
    <row r="589" spans="2:2" x14ac:dyDescent="0.25">
      <c r="B589" s="14"/>
    </row>
    <row r="590" spans="2:2" x14ac:dyDescent="0.25">
      <c r="B590" s="14"/>
    </row>
    <row r="591" spans="2:2" x14ac:dyDescent="0.25">
      <c r="B591" s="14"/>
    </row>
    <row r="592" spans="2:2" x14ac:dyDescent="0.25">
      <c r="B592" s="14"/>
    </row>
    <row r="593" spans="2:2" x14ac:dyDescent="0.25">
      <c r="B593" s="14"/>
    </row>
    <row r="594" spans="2:2" x14ac:dyDescent="0.25">
      <c r="B594" s="14"/>
    </row>
    <row r="595" spans="2:2" x14ac:dyDescent="0.25">
      <c r="B595" s="14"/>
    </row>
    <row r="596" spans="2:2" x14ac:dyDescent="0.25">
      <c r="B596" s="14"/>
    </row>
    <row r="597" spans="2:2" x14ac:dyDescent="0.25">
      <c r="B597" s="14"/>
    </row>
    <row r="598" spans="2:2" x14ac:dyDescent="0.25">
      <c r="B598" s="14"/>
    </row>
    <row r="599" spans="2:2" x14ac:dyDescent="0.25">
      <c r="B599" s="14"/>
    </row>
    <row r="600" spans="2:2" x14ac:dyDescent="0.25">
      <c r="B600" s="14"/>
    </row>
    <row r="601" spans="2:2" x14ac:dyDescent="0.25">
      <c r="B601" s="14"/>
    </row>
    <row r="602" spans="2:2" x14ac:dyDescent="0.25">
      <c r="B602" s="14"/>
    </row>
    <row r="603" spans="2:2" x14ac:dyDescent="0.25">
      <c r="B603" s="14"/>
    </row>
    <row r="604" spans="2:2" x14ac:dyDescent="0.25">
      <c r="B604" s="14"/>
    </row>
    <row r="605" spans="2:2" x14ac:dyDescent="0.25">
      <c r="B605" s="14"/>
    </row>
    <row r="606" spans="2:2" x14ac:dyDescent="0.25">
      <c r="B606" s="14"/>
    </row>
    <row r="607" spans="2:2" x14ac:dyDescent="0.25">
      <c r="B607" s="14"/>
    </row>
    <row r="608" spans="2:2" x14ac:dyDescent="0.25">
      <c r="B608" s="14"/>
    </row>
    <row r="609" spans="2:2" x14ac:dyDescent="0.25">
      <c r="B609" s="14"/>
    </row>
    <row r="610" spans="2:2" x14ac:dyDescent="0.25">
      <c r="B610" s="14"/>
    </row>
    <row r="611" spans="2:2" x14ac:dyDescent="0.25">
      <c r="B611" s="14"/>
    </row>
    <row r="612" spans="2:2" x14ac:dyDescent="0.25">
      <c r="B612" s="14"/>
    </row>
    <row r="613" spans="2:2" x14ac:dyDescent="0.25">
      <c r="B613" s="14"/>
    </row>
    <row r="614" spans="2:2" x14ac:dyDescent="0.25">
      <c r="B614" s="14"/>
    </row>
    <row r="615" spans="2:2" x14ac:dyDescent="0.25">
      <c r="B615" s="14"/>
    </row>
    <row r="616" spans="2:2" x14ac:dyDescent="0.25">
      <c r="B616" s="14"/>
    </row>
    <row r="617" spans="2:2" x14ac:dyDescent="0.25">
      <c r="B617" s="14"/>
    </row>
    <row r="618" spans="2:2" x14ac:dyDescent="0.25">
      <c r="B618" s="14"/>
    </row>
    <row r="619" spans="2:2" x14ac:dyDescent="0.25">
      <c r="B619" s="14"/>
    </row>
    <row r="620" spans="2:2" x14ac:dyDescent="0.25">
      <c r="B620" s="14"/>
    </row>
    <row r="621" spans="2:2" x14ac:dyDescent="0.25">
      <c r="B621" s="14"/>
    </row>
    <row r="622" spans="2:2" x14ac:dyDescent="0.25">
      <c r="B622" s="14"/>
    </row>
    <row r="623" spans="2:2" x14ac:dyDescent="0.25">
      <c r="B623" s="14"/>
    </row>
    <row r="624" spans="2:2" x14ac:dyDescent="0.25">
      <c r="B624" s="14"/>
    </row>
    <row r="625" spans="2:2" x14ac:dyDescent="0.25">
      <c r="B625" s="14"/>
    </row>
    <row r="626" spans="2:2" x14ac:dyDescent="0.25">
      <c r="B626" s="14"/>
    </row>
    <row r="627" spans="2:2" x14ac:dyDescent="0.25">
      <c r="B627" s="14"/>
    </row>
    <row r="628" spans="2:2" x14ac:dyDescent="0.25">
      <c r="B628" s="14"/>
    </row>
    <row r="629" spans="2:2" x14ac:dyDescent="0.25">
      <c r="B629" s="14"/>
    </row>
    <row r="630" spans="2:2" x14ac:dyDescent="0.25">
      <c r="B630" s="14"/>
    </row>
    <row r="631" spans="2:2" x14ac:dyDescent="0.25">
      <c r="B631" s="14"/>
    </row>
    <row r="632" spans="2:2" x14ac:dyDescent="0.25">
      <c r="B632" s="14"/>
    </row>
    <row r="633" spans="2:2" x14ac:dyDescent="0.25">
      <c r="B633" s="14"/>
    </row>
    <row r="634" spans="2:2" x14ac:dyDescent="0.25">
      <c r="B634" s="14"/>
    </row>
    <row r="635" spans="2:2" x14ac:dyDescent="0.25">
      <c r="B635" s="14"/>
    </row>
    <row r="636" spans="2:2" x14ac:dyDescent="0.25">
      <c r="B636" s="14"/>
    </row>
    <row r="637" spans="2:2" x14ac:dyDescent="0.25">
      <c r="B637" s="14"/>
    </row>
    <row r="638" spans="2:2" x14ac:dyDescent="0.25">
      <c r="B638" s="14"/>
    </row>
    <row r="639" spans="2:2" x14ac:dyDescent="0.25">
      <c r="B639" s="14"/>
    </row>
    <row r="640" spans="2:2" x14ac:dyDescent="0.25">
      <c r="B640" s="14"/>
    </row>
    <row r="641" spans="2:2" x14ac:dyDescent="0.25">
      <c r="B641" s="14"/>
    </row>
    <row r="642" spans="2:2" x14ac:dyDescent="0.25">
      <c r="B642" s="14"/>
    </row>
    <row r="643" spans="2:2" x14ac:dyDescent="0.25">
      <c r="B643" s="14"/>
    </row>
    <row r="644" spans="2:2" x14ac:dyDescent="0.25">
      <c r="B644" s="14"/>
    </row>
    <row r="645" spans="2:2" x14ac:dyDescent="0.25">
      <c r="B645" s="14"/>
    </row>
    <row r="646" spans="2:2" x14ac:dyDescent="0.25">
      <c r="B646" s="14"/>
    </row>
    <row r="647" spans="2:2" x14ac:dyDescent="0.25">
      <c r="B647" s="14"/>
    </row>
    <row r="648" spans="2:2" x14ac:dyDescent="0.25">
      <c r="B648" s="14"/>
    </row>
    <row r="649" spans="2:2" x14ac:dyDescent="0.25">
      <c r="B649" s="14"/>
    </row>
    <row r="650" spans="2:2" x14ac:dyDescent="0.25">
      <c r="B650" s="14"/>
    </row>
    <row r="651" spans="2:2" x14ac:dyDescent="0.25">
      <c r="B651" s="14"/>
    </row>
    <row r="652" spans="2:2" x14ac:dyDescent="0.25">
      <c r="B652" s="14"/>
    </row>
    <row r="653" spans="2:2" x14ac:dyDescent="0.25">
      <c r="B653" s="14"/>
    </row>
    <row r="654" spans="2:2" x14ac:dyDescent="0.25">
      <c r="B654" s="14"/>
    </row>
    <row r="655" spans="2:2" x14ac:dyDescent="0.25">
      <c r="B655" s="14"/>
    </row>
    <row r="656" spans="2:2" x14ac:dyDescent="0.25">
      <c r="B656" s="14"/>
    </row>
    <row r="657" spans="2:2" x14ac:dyDescent="0.25">
      <c r="B657" s="14"/>
    </row>
    <row r="658" spans="2:2" x14ac:dyDescent="0.25">
      <c r="B658" s="14"/>
    </row>
    <row r="659" spans="2:2" x14ac:dyDescent="0.25">
      <c r="B659" s="14"/>
    </row>
    <row r="660" spans="2:2" x14ac:dyDescent="0.25">
      <c r="B660" s="14"/>
    </row>
    <row r="661" spans="2:2" x14ac:dyDescent="0.25">
      <c r="B661" s="14"/>
    </row>
    <row r="662" spans="2:2" x14ac:dyDescent="0.25">
      <c r="B662" s="14"/>
    </row>
    <row r="663" spans="2:2" x14ac:dyDescent="0.25">
      <c r="B663" s="14"/>
    </row>
    <row r="664" spans="2:2" x14ac:dyDescent="0.25">
      <c r="B664" s="14"/>
    </row>
    <row r="665" spans="2:2" x14ac:dyDescent="0.25">
      <c r="B665" s="14"/>
    </row>
    <row r="666" spans="2:2" x14ac:dyDescent="0.25">
      <c r="B666" s="14"/>
    </row>
    <row r="667" spans="2:2" x14ac:dyDescent="0.25">
      <c r="B667" s="14"/>
    </row>
    <row r="668" spans="2:2" x14ac:dyDescent="0.25">
      <c r="B668" s="14"/>
    </row>
    <row r="669" spans="2:2" x14ac:dyDescent="0.25">
      <c r="B669" s="14"/>
    </row>
    <row r="670" spans="2:2" x14ac:dyDescent="0.25">
      <c r="B670" s="14"/>
    </row>
    <row r="671" spans="2:2" x14ac:dyDescent="0.25">
      <c r="B671" s="14"/>
    </row>
    <row r="672" spans="2:2" x14ac:dyDescent="0.25">
      <c r="B672" s="14"/>
    </row>
    <row r="673" spans="2:2" x14ac:dyDescent="0.25">
      <c r="B673" s="14"/>
    </row>
    <row r="674" spans="2:2" x14ac:dyDescent="0.25">
      <c r="B674" s="14"/>
    </row>
    <row r="675" spans="2:2" x14ac:dyDescent="0.25">
      <c r="B675" s="14"/>
    </row>
    <row r="676" spans="2:2" x14ac:dyDescent="0.25">
      <c r="B676" s="14"/>
    </row>
    <row r="677" spans="2:2" x14ac:dyDescent="0.25">
      <c r="B677" s="14"/>
    </row>
    <row r="678" spans="2:2" x14ac:dyDescent="0.25">
      <c r="B678" s="14"/>
    </row>
    <row r="679" spans="2:2" x14ac:dyDescent="0.25">
      <c r="B679" s="14"/>
    </row>
    <row r="680" spans="2:2" x14ac:dyDescent="0.25">
      <c r="B680" s="14"/>
    </row>
    <row r="681" spans="2:2" x14ac:dyDescent="0.25">
      <c r="B681" s="14"/>
    </row>
    <row r="682" spans="2:2" x14ac:dyDescent="0.25">
      <c r="B682" s="14"/>
    </row>
    <row r="683" spans="2:2" x14ac:dyDescent="0.25">
      <c r="B683" s="14"/>
    </row>
    <row r="684" spans="2:2" x14ac:dyDescent="0.25">
      <c r="B684" s="14"/>
    </row>
    <row r="685" spans="2:2" x14ac:dyDescent="0.25">
      <c r="B685" s="14"/>
    </row>
    <row r="686" spans="2:2" x14ac:dyDescent="0.25">
      <c r="B686" s="14"/>
    </row>
    <row r="687" spans="2:2" x14ac:dyDescent="0.25">
      <c r="B687" s="14"/>
    </row>
    <row r="688" spans="2:2" x14ac:dyDescent="0.25">
      <c r="B688" s="14"/>
    </row>
    <row r="689" spans="2:2" x14ac:dyDescent="0.25">
      <c r="B689" s="14"/>
    </row>
    <row r="690" spans="2:2" x14ac:dyDescent="0.25">
      <c r="B690" s="14"/>
    </row>
    <row r="691" spans="2:2" x14ac:dyDescent="0.25">
      <c r="B691" s="14"/>
    </row>
    <row r="692" spans="2:2" x14ac:dyDescent="0.25">
      <c r="B692" s="14"/>
    </row>
    <row r="693" spans="2:2" x14ac:dyDescent="0.25">
      <c r="B693" s="14"/>
    </row>
    <row r="694" spans="2:2" x14ac:dyDescent="0.25">
      <c r="B694" s="14"/>
    </row>
    <row r="695" spans="2:2" x14ac:dyDescent="0.25">
      <c r="B695" s="14"/>
    </row>
    <row r="696" spans="2:2" x14ac:dyDescent="0.25">
      <c r="B696" s="14"/>
    </row>
    <row r="697" spans="2:2" x14ac:dyDescent="0.25">
      <c r="B697" s="14"/>
    </row>
    <row r="698" spans="2:2" x14ac:dyDescent="0.25">
      <c r="B698" s="14"/>
    </row>
    <row r="699" spans="2:2" x14ac:dyDescent="0.25">
      <c r="B699" s="14"/>
    </row>
    <row r="700" spans="2:2" x14ac:dyDescent="0.25">
      <c r="B700" s="14"/>
    </row>
    <row r="701" spans="2:2" x14ac:dyDescent="0.25">
      <c r="B701" s="14"/>
    </row>
    <row r="702" spans="2:2" x14ac:dyDescent="0.25">
      <c r="B702" s="14"/>
    </row>
    <row r="703" spans="2:2" x14ac:dyDescent="0.25">
      <c r="B703" s="14"/>
    </row>
    <row r="704" spans="2:2" x14ac:dyDescent="0.25">
      <c r="B704" s="14"/>
    </row>
    <row r="705" spans="2:2" x14ac:dyDescent="0.25">
      <c r="B705" s="14"/>
    </row>
    <row r="706" spans="2:2" x14ac:dyDescent="0.25">
      <c r="B706" s="14"/>
    </row>
    <row r="707" spans="2:2" x14ac:dyDescent="0.25">
      <c r="B707" s="14"/>
    </row>
    <row r="708" spans="2:2" x14ac:dyDescent="0.25">
      <c r="B708" s="14"/>
    </row>
    <row r="709" spans="2:2" x14ac:dyDescent="0.25">
      <c r="B709" s="14"/>
    </row>
    <row r="710" spans="2:2" x14ac:dyDescent="0.25">
      <c r="B710" s="14"/>
    </row>
    <row r="711" spans="2:2" x14ac:dyDescent="0.25">
      <c r="B711" s="14"/>
    </row>
    <row r="712" spans="2:2" x14ac:dyDescent="0.25">
      <c r="B712" s="14"/>
    </row>
    <row r="713" spans="2:2" x14ac:dyDescent="0.25">
      <c r="B713" s="14"/>
    </row>
    <row r="714" spans="2:2" x14ac:dyDescent="0.25">
      <c r="B714" s="14"/>
    </row>
    <row r="715" spans="2:2" x14ac:dyDescent="0.25">
      <c r="B715" s="14"/>
    </row>
    <row r="716" spans="2:2" x14ac:dyDescent="0.25">
      <c r="B716" s="14"/>
    </row>
    <row r="717" spans="2:2" x14ac:dyDescent="0.25">
      <c r="B717" s="14"/>
    </row>
    <row r="718" spans="2:2" x14ac:dyDescent="0.25">
      <c r="B718" s="14"/>
    </row>
    <row r="719" spans="2:2" x14ac:dyDescent="0.25">
      <c r="B719" s="14"/>
    </row>
    <row r="720" spans="2:2" x14ac:dyDescent="0.25">
      <c r="B720" s="14"/>
    </row>
    <row r="721" spans="2:2" x14ac:dyDescent="0.25">
      <c r="B721" s="14"/>
    </row>
    <row r="722" spans="2:2" x14ac:dyDescent="0.25">
      <c r="B722" s="14"/>
    </row>
    <row r="723" spans="2:2" x14ac:dyDescent="0.25">
      <c r="B723" s="14"/>
    </row>
    <row r="724" spans="2:2" x14ac:dyDescent="0.25">
      <c r="B724" s="14"/>
    </row>
    <row r="725" spans="2:2" x14ac:dyDescent="0.25">
      <c r="B725" s="14"/>
    </row>
    <row r="726" spans="2:2" x14ac:dyDescent="0.25">
      <c r="B726" s="14"/>
    </row>
    <row r="727" spans="2:2" x14ac:dyDescent="0.25">
      <c r="B727" s="14"/>
    </row>
    <row r="728" spans="2:2" x14ac:dyDescent="0.25">
      <c r="B728" s="14"/>
    </row>
    <row r="729" spans="2:2" x14ac:dyDescent="0.25">
      <c r="B729" s="14"/>
    </row>
    <row r="730" spans="2:2" x14ac:dyDescent="0.25">
      <c r="B730" s="14"/>
    </row>
    <row r="731" spans="2:2" x14ac:dyDescent="0.25">
      <c r="B731" s="14"/>
    </row>
    <row r="732" spans="2:2" x14ac:dyDescent="0.25">
      <c r="B732" s="14"/>
    </row>
    <row r="733" spans="2:2" x14ac:dyDescent="0.25">
      <c r="B733" s="14"/>
    </row>
    <row r="734" spans="2:2" x14ac:dyDescent="0.25">
      <c r="B734" s="14"/>
    </row>
    <row r="735" spans="2:2" x14ac:dyDescent="0.25">
      <c r="B735" s="14"/>
    </row>
    <row r="736" spans="2:2" x14ac:dyDescent="0.25">
      <c r="B736" s="14"/>
    </row>
    <row r="737" spans="2:2" x14ac:dyDescent="0.25">
      <c r="B737" s="14"/>
    </row>
    <row r="738" spans="2:2" x14ac:dyDescent="0.25">
      <c r="B738" s="14"/>
    </row>
    <row r="739" spans="2:2" x14ac:dyDescent="0.25">
      <c r="B739" s="14"/>
    </row>
    <row r="740" spans="2:2" x14ac:dyDescent="0.25">
      <c r="B740" s="14"/>
    </row>
    <row r="741" spans="2:2" x14ac:dyDescent="0.25">
      <c r="B741" s="14"/>
    </row>
    <row r="742" spans="2:2" x14ac:dyDescent="0.25">
      <c r="B742" s="14"/>
    </row>
    <row r="743" spans="2:2" x14ac:dyDescent="0.25">
      <c r="B743" s="14"/>
    </row>
    <row r="744" spans="2:2" x14ac:dyDescent="0.25">
      <c r="B744" s="14"/>
    </row>
    <row r="745" spans="2:2" x14ac:dyDescent="0.25">
      <c r="B745" s="14"/>
    </row>
    <row r="746" spans="2:2" x14ac:dyDescent="0.25">
      <c r="B746" s="14"/>
    </row>
    <row r="747" spans="2:2" x14ac:dyDescent="0.25">
      <c r="B747" s="14"/>
    </row>
    <row r="748" spans="2:2" x14ac:dyDescent="0.25">
      <c r="B748" s="14"/>
    </row>
    <row r="749" spans="2:2" x14ac:dyDescent="0.25">
      <c r="B749" s="14"/>
    </row>
    <row r="750" spans="2:2" x14ac:dyDescent="0.25">
      <c r="B750" s="14"/>
    </row>
    <row r="751" spans="2:2" x14ac:dyDescent="0.25">
      <c r="B751" s="14"/>
    </row>
    <row r="752" spans="2:2" x14ac:dyDescent="0.25">
      <c r="B752" s="14"/>
    </row>
    <row r="753" spans="2:2" x14ac:dyDescent="0.25">
      <c r="B753" s="14"/>
    </row>
    <row r="754" spans="2:2" x14ac:dyDescent="0.25">
      <c r="B754" s="14"/>
    </row>
    <row r="755" spans="2:2" x14ac:dyDescent="0.25">
      <c r="B755" s="14"/>
    </row>
    <row r="756" spans="2:2" x14ac:dyDescent="0.25">
      <c r="B756" s="14"/>
    </row>
    <row r="757" spans="2:2" x14ac:dyDescent="0.25">
      <c r="B757" s="14"/>
    </row>
    <row r="758" spans="2:2" x14ac:dyDescent="0.25">
      <c r="B758" s="14"/>
    </row>
    <row r="759" spans="2:2" x14ac:dyDescent="0.25">
      <c r="B759" s="14"/>
    </row>
    <row r="760" spans="2:2" x14ac:dyDescent="0.25">
      <c r="B760" s="14"/>
    </row>
    <row r="761" spans="2:2" x14ac:dyDescent="0.25">
      <c r="B761" s="14"/>
    </row>
    <row r="762" spans="2:2" x14ac:dyDescent="0.25">
      <c r="B762" s="14"/>
    </row>
    <row r="763" spans="2:2" x14ac:dyDescent="0.25">
      <c r="B763" s="14"/>
    </row>
    <row r="764" spans="2:2" x14ac:dyDescent="0.25">
      <c r="B764" s="14"/>
    </row>
    <row r="765" spans="2:2" x14ac:dyDescent="0.25">
      <c r="B765" s="14"/>
    </row>
    <row r="766" spans="2:2" x14ac:dyDescent="0.25">
      <c r="B766" s="14"/>
    </row>
    <row r="767" spans="2:2" x14ac:dyDescent="0.25">
      <c r="B767" s="14"/>
    </row>
    <row r="768" spans="2:2" x14ac:dyDescent="0.25">
      <c r="B768" s="14"/>
    </row>
    <row r="769" spans="2:2" x14ac:dyDescent="0.25">
      <c r="B769" s="14"/>
    </row>
    <row r="770" spans="2:2" x14ac:dyDescent="0.25">
      <c r="B770" s="14"/>
    </row>
    <row r="771" spans="2:2" x14ac:dyDescent="0.25">
      <c r="B771" s="14"/>
    </row>
    <row r="772" spans="2:2" x14ac:dyDescent="0.25">
      <c r="B772" s="14"/>
    </row>
    <row r="773" spans="2:2" x14ac:dyDescent="0.25">
      <c r="B773" s="14"/>
    </row>
    <row r="774" spans="2:2" x14ac:dyDescent="0.25">
      <c r="B774" s="14"/>
    </row>
    <row r="775" spans="2:2" x14ac:dyDescent="0.25">
      <c r="B775" s="14"/>
    </row>
    <row r="776" spans="2:2" x14ac:dyDescent="0.25">
      <c r="B776" s="14"/>
    </row>
    <row r="777" spans="2:2" x14ac:dyDescent="0.25">
      <c r="B777" s="14"/>
    </row>
    <row r="778" spans="2:2" x14ac:dyDescent="0.25">
      <c r="B778" s="14"/>
    </row>
    <row r="779" spans="2:2" x14ac:dyDescent="0.25">
      <c r="B779" s="14"/>
    </row>
    <row r="780" spans="2:2" x14ac:dyDescent="0.25">
      <c r="B780" s="14"/>
    </row>
    <row r="781" spans="2:2" x14ac:dyDescent="0.25">
      <c r="B781" s="14"/>
    </row>
    <row r="782" spans="2:2" x14ac:dyDescent="0.25">
      <c r="B782" s="14"/>
    </row>
    <row r="783" spans="2:2" x14ac:dyDescent="0.25">
      <c r="B783" s="14"/>
    </row>
    <row r="784" spans="2:2" x14ac:dyDescent="0.25">
      <c r="B784" s="14"/>
    </row>
    <row r="785" spans="2:2" x14ac:dyDescent="0.25">
      <c r="B785" s="14"/>
    </row>
    <row r="786" spans="2:2" x14ac:dyDescent="0.25">
      <c r="B786" s="14"/>
    </row>
    <row r="787" spans="2:2" x14ac:dyDescent="0.25">
      <c r="B787" s="14"/>
    </row>
    <row r="788" spans="2:2" x14ac:dyDescent="0.25">
      <c r="B788" s="14"/>
    </row>
    <row r="789" spans="2:2" x14ac:dyDescent="0.25">
      <c r="B789" s="14"/>
    </row>
    <row r="790" spans="2:2" x14ac:dyDescent="0.25">
      <c r="B790" s="14"/>
    </row>
    <row r="791" spans="2:2" x14ac:dyDescent="0.25">
      <c r="B791" s="14"/>
    </row>
    <row r="792" spans="2:2" x14ac:dyDescent="0.25">
      <c r="B792" s="14"/>
    </row>
    <row r="793" spans="2:2" x14ac:dyDescent="0.25">
      <c r="B793" s="14"/>
    </row>
    <row r="794" spans="2:2" x14ac:dyDescent="0.25">
      <c r="B794" s="14"/>
    </row>
    <row r="795" spans="2:2" x14ac:dyDescent="0.25">
      <c r="B795" s="14"/>
    </row>
    <row r="796" spans="2:2" x14ac:dyDescent="0.25">
      <c r="B796" s="14"/>
    </row>
    <row r="797" spans="2:2" x14ac:dyDescent="0.25">
      <c r="B797" s="14"/>
    </row>
    <row r="798" spans="2:2" x14ac:dyDescent="0.25">
      <c r="B798" s="14"/>
    </row>
    <row r="799" spans="2:2" x14ac:dyDescent="0.25">
      <c r="B799" s="14"/>
    </row>
    <row r="800" spans="2:2" x14ac:dyDescent="0.25">
      <c r="B800" s="14"/>
    </row>
    <row r="801" spans="2:2" x14ac:dyDescent="0.25">
      <c r="B801" s="14"/>
    </row>
    <row r="802" spans="2:2" x14ac:dyDescent="0.25">
      <c r="B802" s="14"/>
    </row>
    <row r="803" spans="2:2" x14ac:dyDescent="0.25">
      <c r="B803" s="14"/>
    </row>
    <row r="804" spans="2:2" x14ac:dyDescent="0.25">
      <c r="B804" s="14"/>
    </row>
    <row r="805" spans="2:2" x14ac:dyDescent="0.25">
      <c r="B805" s="14"/>
    </row>
    <row r="806" spans="2:2" x14ac:dyDescent="0.25">
      <c r="B806" s="14"/>
    </row>
    <row r="807" spans="2:2" x14ac:dyDescent="0.25">
      <c r="B807" s="14"/>
    </row>
    <row r="808" spans="2:2" x14ac:dyDescent="0.25">
      <c r="B808" s="14"/>
    </row>
    <row r="809" spans="2:2" x14ac:dyDescent="0.25">
      <c r="B809" s="14"/>
    </row>
    <row r="810" spans="2:2" x14ac:dyDescent="0.25">
      <c r="B810" s="14"/>
    </row>
    <row r="811" spans="2:2" x14ac:dyDescent="0.25">
      <c r="B811" s="14"/>
    </row>
    <row r="812" spans="2:2" x14ac:dyDescent="0.25">
      <c r="B812" s="14"/>
    </row>
    <row r="813" spans="2:2" x14ac:dyDescent="0.25">
      <c r="B813" s="14"/>
    </row>
    <row r="814" spans="2:2" x14ac:dyDescent="0.25">
      <c r="B814" s="14"/>
    </row>
    <row r="815" spans="2:2" x14ac:dyDescent="0.25">
      <c r="B815" s="14"/>
    </row>
    <row r="816" spans="2:2" x14ac:dyDescent="0.25">
      <c r="B816" s="14"/>
    </row>
    <row r="817" spans="2:2" x14ac:dyDescent="0.25">
      <c r="B817" s="14"/>
    </row>
    <row r="818" spans="2:2" x14ac:dyDescent="0.25">
      <c r="B818" s="14"/>
    </row>
    <row r="819" spans="2:2" x14ac:dyDescent="0.25">
      <c r="B819" s="14"/>
    </row>
    <row r="820" spans="2:2" x14ac:dyDescent="0.25">
      <c r="B820" s="14"/>
    </row>
    <row r="821" spans="2:2" x14ac:dyDescent="0.25">
      <c r="B821" s="14"/>
    </row>
    <row r="822" spans="2:2" x14ac:dyDescent="0.25">
      <c r="B822" s="14"/>
    </row>
    <row r="823" spans="2:2" x14ac:dyDescent="0.25">
      <c r="B823" s="14"/>
    </row>
    <row r="824" spans="2:2" x14ac:dyDescent="0.25">
      <c r="B824" s="14"/>
    </row>
    <row r="825" spans="2:2" x14ac:dyDescent="0.25">
      <c r="B825" s="14"/>
    </row>
    <row r="826" spans="2:2" x14ac:dyDescent="0.25">
      <c r="B826" s="14"/>
    </row>
    <row r="827" spans="2:2" x14ac:dyDescent="0.25">
      <c r="B827" s="14"/>
    </row>
    <row r="828" spans="2:2" x14ac:dyDescent="0.25">
      <c r="B828" s="14"/>
    </row>
    <row r="829" spans="2:2" x14ac:dyDescent="0.25">
      <c r="B829" s="14"/>
    </row>
    <row r="830" spans="2:2" x14ac:dyDescent="0.25">
      <c r="B830" s="14"/>
    </row>
    <row r="831" spans="2:2" x14ac:dyDescent="0.25">
      <c r="B831" s="14"/>
    </row>
    <row r="832" spans="2:2" x14ac:dyDescent="0.25">
      <c r="B832" s="14"/>
    </row>
    <row r="833" spans="2:2" x14ac:dyDescent="0.25">
      <c r="B833" s="14"/>
    </row>
    <row r="834" spans="2:2" x14ac:dyDescent="0.25">
      <c r="B834" s="14"/>
    </row>
    <row r="835" spans="2:2" x14ac:dyDescent="0.25">
      <c r="B835" s="14"/>
    </row>
    <row r="836" spans="2:2" x14ac:dyDescent="0.25">
      <c r="B836" s="14"/>
    </row>
    <row r="837" spans="2:2" x14ac:dyDescent="0.25">
      <c r="B837" s="14"/>
    </row>
    <row r="838" spans="2:2" x14ac:dyDescent="0.25">
      <c r="B838" s="14"/>
    </row>
    <row r="839" spans="2:2" x14ac:dyDescent="0.25">
      <c r="B839" s="14"/>
    </row>
    <row r="840" spans="2:2" x14ac:dyDescent="0.25">
      <c r="B840" s="14"/>
    </row>
    <row r="841" spans="2:2" x14ac:dyDescent="0.25">
      <c r="B841" s="14"/>
    </row>
    <row r="842" spans="2:2" x14ac:dyDescent="0.25">
      <c r="B842" s="14"/>
    </row>
    <row r="843" spans="2:2" x14ac:dyDescent="0.25">
      <c r="B843" s="14"/>
    </row>
    <row r="844" spans="2:2" x14ac:dyDescent="0.25">
      <c r="B844" s="14"/>
    </row>
    <row r="845" spans="2:2" x14ac:dyDescent="0.25">
      <c r="B845" s="14"/>
    </row>
    <row r="846" spans="2:2" x14ac:dyDescent="0.25">
      <c r="B846" s="14"/>
    </row>
    <row r="847" spans="2:2" x14ac:dyDescent="0.25">
      <c r="B847" s="14"/>
    </row>
    <row r="848" spans="2:2" x14ac:dyDescent="0.25">
      <c r="B848" s="14"/>
    </row>
    <row r="849" spans="2:2" x14ac:dyDescent="0.25">
      <c r="B849" s="14"/>
    </row>
    <row r="850" spans="2:2" x14ac:dyDescent="0.25">
      <c r="B850" s="14"/>
    </row>
    <row r="851" spans="2:2" x14ac:dyDescent="0.25">
      <c r="B851" s="14"/>
    </row>
    <row r="852" spans="2:2" x14ac:dyDescent="0.25">
      <c r="B852" s="14"/>
    </row>
    <row r="853" spans="2:2" x14ac:dyDescent="0.25">
      <c r="B853" s="14"/>
    </row>
    <row r="854" spans="2:2" x14ac:dyDescent="0.25">
      <c r="B854" s="14"/>
    </row>
    <row r="855" spans="2:2" x14ac:dyDescent="0.25">
      <c r="B855" s="14"/>
    </row>
    <row r="856" spans="2:2" x14ac:dyDescent="0.25">
      <c r="B856" s="14"/>
    </row>
    <row r="857" spans="2:2" x14ac:dyDescent="0.25">
      <c r="B857" s="14"/>
    </row>
    <row r="858" spans="2:2" x14ac:dyDescent="0.25">
      <c r="B858" s="14"/>
    </row>
    <row r="859" spans="2:2" x14ac:dyDescent="0.25">
      <c r="B859" s="14"/>
    </row>
    <row r="860" spans="2:2" x14ac:dyDescent="0.25">
      <c r="B860" s="14"/>
    </row>
    <row r="861" spans="2:2" x14ac:dyDescent="0.25">
      <c r="B861" s="14"/>
    </row>
    <row r="862" spans="2:2" x14ac:dyDescent="0.25">
      <c r="B862" s="14"/>
    </row>
    <row r="863" spans="2:2" x14ac:dyDescent="0.25">
      <c r="B863" s="14"/>
    </row>
    <row r="864" spans="2:2" x14ac:dyDescent="0.25">
      <c r="B864" s="14"/>
    </row>
    <row r="865" spans="2:2" x14ac:dyDescent="0.25">
      <c r="B865" s="14"/>
    </row>
    <row r="866" spans="2:2" x14ac:dyDescent="0.25">
      <c r="B866" s="14"/>
    </row>
    <row r="867" spans="2:2" x14ac:dyDescent="0.25">
      <c r="B867" s="14"/>
    </row>
    <row r="868" spans="2:2" x14ac:dyDescent="0.25">
      <c r="B868" s="14"/>
    </row>
    <row r="869" spans="2:2" x14ac:dyDescent="0.25">
      <c r="B869" s="14"/>
    </row>
    <row r="870" spans="2:2" x14ac:dyDescent="0.25">
      <c r="B870" s="14"/>
    </row>
    <row r="871" spans="2:2" x14ac:dyDescent="0.25">
      <c r="B871" s="14"/>
    </row>
    <row r="872" spans="2:2" x14ac:dyDescent="0.25">
      <c r="B872" s="14"/>
    </row>
    <row r="873" spans="2:2" x14ac:dyDescent="0.25">
      <c r="B873" s="14"/>
    </row>
    <row r="874" spans="2:2" x14ac:dyDescent="0.25">
      <c r="B874" s="14"/>
    </row>
    <row r="875" spans="2:2" x14ac:dyDescent="0.25">
      <c r="B875" s="14"/>
    </row>
    <row r="876" spans="2:2" x14ac:dyDescent="0.25">
      <c r="B876" s="14"/>
    </row>
    <row r="877" spans="2:2" x14ac:dyDescent="0.25">
      <c r="B877" s="14"/>
    </row>
    <row r="878" spans="2:2" x14ac:dyDescent="0.25">
      <c r="B878" s="14"/>
    </row>
    <row r="879" spans="2:2" x14ac:dyDescent="0.25">
      <c r="B879" s="14"/>
    </row>
    <row r="880" spans="2:2" x14ac:dyDescent="0.25">
      <c r="B880" s="14"/>
    </row>
    <row r="881" spans="2:2" x14ac:dyDescent="0.25">
      <c r="B881" s="14"/>
    </row>
    <row r="882" spans="2:2" x14ac:dyDescent="0.25">
      <c r="B882" s="14"/>
    </row>
    <row r="883" spans="2:2" x14ac:dyDescent="0.25">
      <c r="B883" s="14"/>
    </row>
    <row r="884" spans="2:2" x14ac:dyDescent="0.25">
      <c r="B884" s="14"/>
    </row>
    <row r="885" spans="2:2" x14ac:dyDescent="0.25">
      <c r="B885" s="14"/>
    </row>
    <row r="886" spans="2:2" x14ac:dyDescent="0.25">
      <c r="B886" s="14"/>
    </row>
    <row r="887" spans="2:2" x14ac:dyDescent="0.25">
      <c r="B887" s="14"/>
    </row>
    <row r="888" spans="2:2" x14ac:dyDescent="0.25">
      <c r="B888" s="14"/>
    </row>
    <row r="889" spans="2:2" x14ac:dyDescent="0.25">
      <c r="B889" s="14"/>
    </row>
    <row r="890" spans="2:2" x14ac:dyDescent="0.25">
      <c r="B890" s="14"/>
    </row>
    <row r="891" spans="2:2" x14ac:dyDescent="0.25">
      <c r="B891" s="14"/>
    </row>
    <row r="892" spans="2:2" x14ac:dyDescent="0.25">
      <c r="B892" s="14"/>
    </row>
    <row r="893" spans="2:2" x14ac:dyDescent="0.25">
      <c r="B893" s="14"/>
    </row>
    <row r="894" spans="2:2" x14ac:dyDescent="0.25">
      <c r="B894" s="14"/>
    </row>
    <row r="895" spans="2:2" x14ac:dyDescent="0.25">
      <c r="B895" s="14"/>
    </row>
    <row r="896" spans="2:2" x14ac:dyDescent="0.25">
      <c r="B896" s="14"/>
    </row>
    <row r="897" spans="2:2" x14ac:dyDescent="0.25">
      <c r="B897" s="14"/>
    </row>
    <row r="898" spans="2:2" x14ac:dyDescent="0.25">
      <c r="B898" s="14"/>
    </row>
    <row r="899" spans="2:2" x14ac:dyDescent="0.25">
      <c r="B899" s="14"/>
    </row>
    <row r="900" spans="2:2" x14ac:dyDescent="0.25">
      <c r="B900" s="14"/>
    </row>
    <row r="901" spans="2:2" x14ac:dyDescent="0.25">
      <c r="B901" s="14"/>
    </row>
    <row r="902" spans="2:2" x14ac:dyDescent="0.25">
      <c r="B902" s="14"/>
    </row>
    <row r="903" spans="2:2" x14ac:dyDescent="0.25">
      <c r="B903" s="14"/>
    </row>
    <row r="904" spans="2:2" x14ac:dyDescent="0.25">
      <c r="B904" s="14"/>
    </row>
    <row r="905" spans="2:2" x14ac:dyDescent="0.25">
      <c r="B905" s="14"/>
    </row>
    <row r="906" spans="2:2" x14ac:dyDescent="0.25">
      <c r="B906" s="14"/>
    </row>
    <row r="907" spans="2:2" x14ac:dyDescent="0.25">
      <c r="B907" s="14"/>
    </row>
    <row r="908" spans="2:2" x14ac:dyDescent="0.25">
      <c r="B908" s="14"/>
    </row>
    <row r="909" spans="2:2" x14ac:dyDescent="0.25">
      <c r="B909" s="14"/>
    </row>
    <row r="910" spans="2:2" x14ac:dyDescent="0.25">
      <c r="B910" s="14"/>
    </row>
    <row r="911" spans="2:2" x14ac:dyDescent="0.25">
      <c r="B911" s="14"/>
    </row>
    <row r="912" spans="2:2" x14ac:dyDescent="0.25">
      <c r="B912" s="14"/>
    </row>
    <row r="913" spans="2:2" x14ac:dyDescent="0.25">
      <c r="B913" s="14"/>
    </row>
    <row r="914" spans="2:2" x14ac:dyDescent="0.25">
      <c r="B914" s="14"/>
    </row>
    <row r="915" spans="2:2" x14ac:dyDescent="0.25">
      <c r="B915" s="14"/>
    </row>
    <row r="916" spans="2:2" x14ac:dyDescent="0.25">
      <c r="B916" s="14"/>
    </row>
    <row r="917" spans="2:2" x14ac:dyDescent="0.25">
      <c r="B917" s="14"/>
    </row>
    <row r="918" spans="2:2" x14ac:dyDescent="0.25">
      <c r="B918" s="14"/>
    </row>
    <row r="919" spans="2:2" x14ac:dyDescent="0.25">
      <c r="B919" s="14"/>
    </row>
    <row r="920" spans="2:2" x14ac:dyDescent="0.25">
      <c r="B920" s="14"/>
    </row>
    <row r="921" spans="2:2" x14ac:dyDescent="0.25">
      <c r="B921" s="14"/>
    </row>
    <row r="922" spans="2:2" x14ac:dyDescent="0.25">
      <c r="B922" s="14"/>
    </row>
    <row r="923" spans="2:2" x14ac:dyDescent="0.25">
      <c r="B923" s="14"/>
    </row>
    <row r="924" spans="2:2" x14ac:dyDescent="0.25">
      <c r="B924" s="14"/>
    </row>
    <row r="925" spans="2:2" x14ac:dyDescent="0.25">
      <c r="B925" s="14"/>
    </row>
    <row r="926" spans="2:2" x14ac:dyDescent="0.25">
      <c r="B926" s="14"/>
    </row>
    <row r="927" spans="2:2" x14ac:dyDescent="0.25">
      <c r="B927" s="14"/>
    </row>
    <row r="928" spans="2:2" x14ac:dyDescent="0.25">
      <c r="B928" s="14"/>
    </row>
    <row r="929" spans="2:2" x14ac:dyDescent="0.25">
      <c r="B929" s="14"/>
    </row>
    <row r="930" spans="2:2" x14ac:dyDescent="0.25">
      <c r="B930" s="14"/>
    </row>
    <row r="931" spans="2:2" x14ac:dyDescent="0.25">
      <c r="B931" s="14"/>
    </row>
    <row r="932" spans="2:2" x14ac:dyDescent="0.25">
      <c r="B932" s="14"/>
    </row>
    <row r="933" spans="2:2" x14ac:dyDescent="0.25">
      <c r="B933" s="14"/>
    </row>
    <row r="934" spans="2:2" x14ac:dyDescent="0.25">
      <c r="B934" s="14"/>
    </row>
    <row r="935" spans="2:2" x14ac:dyDescent="0.25">
      <c r="B935" s="14"/>
    </row>
    <row r="936" spans="2:2" x14ac:dyDescent="0.25">
      <c r="B936" s="14"/>
    </row>
    <row r="937" spans="2:2" x14ac:dyDescent="0.25">
      <c r="B937" s="14"/>
    </row>
    <row r="938" spans="2:2" x14ac:dyDescent="0.25">
      <c r="B938" s="14"/>
    </row>
    <row r="939" spans="2:2" x14ac:dyDescent="0.25">
      <c r="B939" s="14"/>
    </row>
    <row r="940" spans="2:2" x14ac:dyDescent="0.25">
      <c r="B940" s="14"/>
    </row>
    <row r="941" spans="2:2" x14ac:dyDescent="0.25">
      <c r="B941" s="14"/>
    </row>
    <row r="942" spans="2:2" x14ac:dyDescent="0.25">
      <c r="B942" s="14"/>
    </row>
    <row r="943" spans="2:2" x14ac:dyDescent="0.25">
      <c r="B943" s="14"/>
    </row>
    <row r="944" spans="2:2" x14ac:dyDescent="0.25">
      <c r="B944" s="14"/>
    </row>
    <row r="945" spans="2:2" x14ac:dyDescent="0.25">
      <c r="B945" s="14"/>
    </row>
    <row r="946" spans="2:2" x14ac:dyDescent="0.25">
      <c r="B946" s="14"/>
    </row>
    <row r="947" spans="2:2" x14ac:dyDescent="0.25">
      <c r="B947" s="14"/>
    </row>
    <row r="948" spans="2:2" x14ac:dyDescent="0.25">
      <c r="B948" s="14"/>
    </row>
    <row r="949" spans="2:2" x14ac:dyDescent="0.25">
      <c r="B949" s="14"/>
    </row>
    <row r="950" spans="2:2" x14ac:dyDescent="0.25">
      <c r="B950" s="14"/>
    </row>
    <row r="951" spans="2:2" x14ac:dyDescent="0.25">
      <c r="B951" s="14"/>
    </row>
    <row r="952" spans="2:2" x14ac:dyDescent="0.25">
      <c r="B952" s="14"/>
    </row>
    <row r="953" spans="2:2" x14ac:dyDescent="0.25">
      <c r="B953" s="14"/>
    </row>
    <row r="954" spans="2:2" x14ac:dyDescent="0.25">
      <c r="B954" s="14"/>
    </row>
    <row r="955" spans="2:2" x14ac:dyDescent="0.25">
      <c r="B955" s="14"/>
    </row>
    <row r="956" spans="2:2" x14ac:dyDescent="0.25">
      <c r="B956" s="14"/>
    </row>
    <row r="957" spans="2:2" x14ac:dyDescent="0.25">
      <c r="B957" s="14"/>
    </row>
    <row r="958" spans="2:2" x14ac:dyDescent="0.25">
      <c r="B958" s="14"/>
    </row>
    <row r="959" spans="2:2" x14ac:dyDescent="0.25">
      <c r="B959" s="14"/>
    </row>
    <row r="960" spans="2:2" x14ac:dyDescent="0.25">
      <c r="B960" s="14"/>
    </row>
    <row r="961" spans="2:2" x14ac:dyDescent="0.25">
      <c r="B961" s="14"/>
    </row>
    <row r="962" spans="2:2" x14ac:dyDescent="0.25">
      <c r="B962" s="14"/>
    </row>
    <row r="963" spans="2:2" x14ac:dyDescent="0.25">
      <c r="B963" s="14"/>
    </row>
    <row r="964" spans="2:2" x14ac:dyDescent="0.25">
      <c r="B964" s="14"/>
    </row>
    <row r="965" spans="2:2" x14ac:dyDescent="0.25">
      <c r="B965" s="14"/>
    </row>
    <row r="966" spans="2:2" x14ac:dyDescent="0.25">
      <c r="B966" s="14"/>
    </row>
    <row r="967" spans="2:2" x14ac:dyDescent="0.25">
      <c r="B967" s="14"/>
    </row>
    <row r="968" spans="2:2" x14ac:dyDescent="0.25">
      <c r="B968" s="14"/>
    </row>
    <row r="969" spans="2:2" x14ac:dyDescent="0.25">
      <c r="B969" s="14"/>
    </row>
    <row r="970" spans="2:2" x14ac:dyDescent="0.25">
      <c r="B970" s="14"/>
    </row>
    <row r="971" spans="2:2" x14ac:dyDescent="0.25">
      <c r="B971" s="14"/>
    </row>
    <row r="972" spans="2:2" x14ac:dyDescent="0.25">
      <c r="B972" s="14"/>
    </row>
    <row r="973" spans="2:2" x14ac:dyDescent="0.25">
      <c r="B973" s="14"/>
    </row>
    <row r="974" spans="2:2" x14ac:dyDescent="0.25">
      <c r="B974" s="14"/>
    </row>
    <row r="975" spans="2:2" x14ac:dyDescent="0.25">
      <c r="B975" s="14"/>
    </row>
    <row r="976" spans="2:2" x14ac:dyDescent="0.25">
      <c r="B976" s="14"/>
    </row>
    <row r="977" spans="2:2" x14ac:dyDescent="0.25">
      <c r="B977" s="14"/>
    </row>
    <row r="978" spans="2:2" x14ac:dyDescent="0.25">
      <c r="B978" s="14"/>
    </row>
    <row r="979" spans="2:2" x14ac:dyDescent="0.25">
      <c r="B979" s="14"/>
    </row>
    <row r="980" spans="2:2" x14ac:dyDescent="0.25">
      <c r="B980" s="14"/>
    </row>
    <row r="981" spans="2:2" x14ac:dyDescent="0.25">
      <c r="B981" s="14"/>
    </row>
    <row r="982" spans="2:2" x14ac:dyDescent="0.25">
      <c r="B982" s="14"/>
    </row>
    <row r="983" spans="2:2" x14ac:dyDescent="0.25">
      <c r="B983" s="14"/>
    </row>
    <row r="984" spans="2:2" x14ac:dyDescent="0.25">
      <c r="B984" s="14"/>
    </row>
    <row r="985" spans="2:2" x14ac:dyDescent="0.25">
      <c r="B985" s="14"/>
    </row>
    <row r="986" spans="2:2" x14ac:dyDescent="0.25">
      <c r="B986" s="14"/>
    </row>
    <row r="987" spans="2:2" x14ac:dyDescent="0.25">
      <c r="B987" s="14"/>
    </row>
    <row r="988" spans="2:2" x14ac:dyDescent="0.25">
      <c r="B988" s="14"/>
    </row>
    <row r="989" spans="2:2" x14ac:dyDescent="0.25">
      <c r="B989" s="14"/>
    </row>
    <row r="990" spans="2:2" x14ac:dyDescent="0.25">
      <c r="B990" s="14"/>
    </row>
    <row r="991" spans="2:2" x14ac:dyDescent="0.25">
      <c r="B991" s="14"/>
    </row>
    <row r="992" spans="2:2" x14ac:dyDescent="0.25">
      <c r="B992" s="14"/>
    </row>
    <row r="993" spans="2:2" x14ac:dyDescent="0.25">
      <c r="B993" s="14"/>
    </row>
    <row r="994" spans="2:2" x14ac:dyDescent="0.25">
      <c r="B994" s="14"/>
    </row>
    <row r="995" spans="2:2" x14ac:dyDescent="0.25">
      <c r="B995" s="14"/>
    </row>
    <row r="996" spans="2:2" x14ac:dyDescent="0.25">
      <c r="B996" s="14"/>
    </row>
    <row r="997" spans="2:2" x14ac:dyDescent="0.25">
      <c r="B997" s="14"/>
    </row>
    <row r="998" spans="2:2" x14ac:dyDescent="0.25">
      <c r="B998" s="14"/>
    </row>
    <row r="999" spans="2:2" x14ac:dyDescent="0.25">
      <c r="B999" s="14"/>
    </row>
    <row r="1000" spans="2:2" x14ac:dyDescent="0.25">
      <c r="B1000" s="14"/>
    </row>
    <row r="1001" spans="2:2" x14ac:dyDescent="0.25">
      <c r="B1001" s="14"/>
    </row>
    <row r="1002" spans="2:2" x14ac:dyDescent="0.25">
      <c r="B1002" s="14"/>
    </row>
    <row r="1003" spans="2:2" x14ac:dyDescent="0.25">
      <c r="B1003" s="14"/>
    </row>
    <row r="1004" spans="2:2" x14ac:dyDescent="0.25">
      <c r="B1004" s="14"/>
    </row>
    <row r="1005" spans="2:2" x14ac:dyDescent="0.25">
      <c r="B1005" s="14"/>
    </row>
    <row r="1006" spans="2:2" x14ac:dyDescent="0.25">
      <c r="B1006" s="14"/>
    </row>
    <row r="1007" spans="2:2" x14ac:dyDescent="0.25">
      <c r="B1007" s="14"/>
    </row>
    <row r="1008" spans="2:2" x14ac:dyDescent="0.25">
      <c r="B1008" s="14"/>
    </row>
    <row r="1009" spans="2:2" x14ac:dyDescent="0.25">
      <c r="B1009" s="14"/>
    </row>
    <row r="1010" spans="2:2" x14ac:dyDescent="0.25">
      <c r="B1010" s="14"/>
    </row>
    <row r="1011" spans="2:2" x14ac:dyDescent="0.25">
      <c r="B1011" s="14"/>
    </row>
    <row r="1012" spans="2:2" x14ac:dyDescent="0.25">
      <c r="B1012" s="14"/>
    </row>
    <row r="1013" spans="2:2" x14ac:dyDescent="0.25">
      <c r="B1013" s="14"/>
    </row>
    <row r="1014" spans="2:2" x14ac:dyDescent="0.25">
      <c r="B1014" s="14"/>
    </row>
    <row r="1015" spans="2:2" x14ac:dyDescent="0.25">
      <c r="B1015" s="14"/>
    </row>
    <row r="1016" spans="2:2" x14ac:dyDescent="0.25">
      <c r="B1016" s="14"/>
    </row>
    <row r="1017" spans="2:2" x14ac:dyDescent="0.25">
      <c r="B1017" s="14"/>
    </row>
    <row r="1018" spans="2:2" x14ac:dyDescent="0.25">
      <c r="B1018" s="14"/>
    </row>
    <row r="1019" spans="2:2" x14ac:dyDescent="0.25">
      <c r="B1019" s="14"/>
    </row>
    <row r="1020" spans="2:2" x14ac:dyDescent="0.25">
      <c r="B1020" s="14"/>
    </row>
    <row r="1021" spans="2:2" x14ac:dyDescent="0.25">
      <c r="B1021" s="14"/>
    </row>
    <row r="1022" spans="2:2" x14ac:dyDescent="0.25">
      <c r="B1022" s="14"/>
    </row>
    <row r="1023" spans="2:2" x14ac:dyDescent="0.25">
      <c r="B1023" s="14"/>
    </row>
    <row r="1024" spans="2:2" x14ac:dyDescent="0.25">
      <c r="B1024" s="14"/>
    </row>
    <row r="1025" spans="2:2" x14ac:dyDescent="0.25">
      <c r="B1025" s="14"/>
    </row>
    <row r="1026" spans="2:2" x14ac:dyDescent="0.25">
      <c r="B1026" s="14"/>
    </row>
    <row r="1027" spans="2:2" x14ac:dyDescent="0.25">
      <c r="B1027" s="14"/>
    </row>
    <row r="1028" spans="2:2" x14ac:dyDescent="0.25">
      <c r="B1028" s="14"/>
    </row>
    <row r="1029" spans="2:2" x14ac:dyDescent="0.25">
      <c r="B1029" s="14"/>
    </row>
    <row r="1030" spans="2:2" x14ac:dyDescent="0.25">
      <c r="B1030" s="14"/>
    </row>
    <row r="1031" spans="2:2" x14ac:dyDescent="0.25">
      <c r="B1031" s="14"/>
    </row>
    <row r="1032" spans="2:2" x14ac:dyDescent="0.25">
      <c r="B1032" s="14"/>
    </row>
    <row r="1033" spans="2:2" x14ac:dyDescent="0.25">
      <c r="B1033" s="14"/>
    </row>
    <row r="1034" spans="2:2" x14ac:dyDescent="0.25">
      <c r="B1034" s="14"/>
    </row>
    <row r="1035" spans="2:2" x14ac:dyDescent="0.25">
      <c r="B1035" s="14"/>
    </row>
    <row r="1036" spans="2:2" x14ac:dyDescent="0.25">
      <c r="B1036" s="14"/>
    </row>
    <row r="1037" spans="2:2" x14ac:dyDescent="0.25">
      <c r="B1037" s="14"/>
    </row>
    <row r="1038" spans="2:2" x14ac:dyDescent="0.25">
      <c r="B1038" s="14"/>
    </row>
    <row r="1039" spans="2:2" x14ac:dyDescent="0.25">
      <c r="B1039" s="14"/>
    </row>
    <row r="1040" spans="2:2" x14ac:dyDescent="0.25">
      <c r="B1040" s="14"/>
    </row>
    <row r="1041" spans="2:2" x14ac:dyDescent="0.25">
      <c r="B1041" s="14"/>
    </row>
  </sheetData>
  <conditionalFormatting sqref="C1:D2">
    <cfRule type="containsText" dxfId="2" priority="3" operator="containsText" text="Manana">
      <formula>NOT(ISERROR(SEARCH("Manana",C1)))</formula>
    </cfRule>
  </conditionalFormatting>
  <conditionalFormatting sqref="G1">
    <cfRule type="containsText" dxfId="1" priority="2" operator="containsText" text="Manana">
      <formula>NOT(ISERROR(SEARCH("Manana",G1)))</formula>
    </cfRule>
  </conditionalFormatting>
  <conditionalFormatting sqref="H1">
    <cfRule type="containsText" dxfId="0" priority="1" operator="containsText" text="Manana">
      <formula>NOT(ISERROR(SEARCH("Manana",H1)))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transactions_history</vt:lpstr>
      <vt:lpstr>დამუშავება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Lazo</dc:creator>
  <cp:lastModifiedBy>lazare sharashenidze</cp:lastModifiedBy>
  <dcterms:created xsi:type="dcterms:W3CDTF">2022-06-10T07:19:46Z</dcterms:created>
  <dcterms:modified xsi:type="dcterms:W3CDTF">2025-07-07T15:54:56Z</dcterms:modified>
</cp:coreProperties>
</file>