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3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1" i="1"/>
  <c r="D18" i="1" s="1"/>
  <c r="D20" i="1" s="1"/>
  <c r="D21" i="1" l="1"/>
</calcChain>
</file>

<file path=xl/sharedStrings.xml><?xml version="1.0" encoding="utf-8"?>
<sst xmlns="http://schemas.openxmlformats.org/spreadsheetml/2006/main" count="45" uniqueCount="45">
  <si>
    <t>Bezeichnung</t>
  </si>
  <si>
    <t>Menge</t>
  </si>
  <si>
    <t>Preis/Einheit</t>
  </si>
  <si>
    <t>Gesamt</t>
  </si>
  <si>
    <t>Erläuterungen</t>
  </si>
  <si>
    <t>Auftragsbeschreibung:</t>
  </si>
  <si>
    <t>Auftraggeber:     Suluhobekra Flugschriften GmbH</t>
  </si>
  <si>
    <t>Auftragsnummer:     19C003</t>
  </si>
  <si>
    <r>
      <t>Entwicklung eines Suchprogramms für ein digitales Zeitungsarchiv "</t>
    </r>
    <r>
      <rPr>
        <b/>
        <sz val="11"/>
        <color theme="1"/>
        <rFont val="Calibri"/>
        <family val="2"/>
        <scheme val="minor"/>
      </rPr>
      <t>SULU</t>
    </r>
    <r>
      <rPr>
        <i/>
        <sz val="11"/>
        <color theme="1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>"</t>
    </r>
  </si>
  <si>
    <t>Frist:     30.06.2019</t>
  </si>
  <si>
    <t>1. Allgemeine Daten:</t>
  </si>
  <si>
    <t>2. Personalaufwand</t>
  </si>
  <si>
    <t>3. Sonstige Kosten</t>
  </si>
  <si>
    <t>Linzenzen</t>
  </si>
  <si>
    <t>Schulung</t>
  </si>
  <si>
    <t>Betriebsinterne Mitarbeiterschulung am Programm</t>
  </si>
  <si>
    <t>38,75€/Std.</t>
  </si>
  <si>
    <t>Programmierer</t>
  </si>
  <si>
    <t>Architekt</t>
  </si>
  <si>
    <t>Tester</t>
  </si>
  <si>
    <t>Werkstudent</t>
  </si>
  <si>
    <t>Aufbau des Softwaresystems, Verknüpfung von Komponenten</t>
  </si>
  <si>
    <t>Analyse</t>
  </si>
  <si>
    <t>10,50€/Std.</t>
  </si>
  <si>
    <t>31,20€/Std.</t>
  </si>
  <si>
    <t>Projektbegleitender Bericht, Dokumentation (siehe PH)</t>
  </si>
  <si>
    <t>63,24€/Std.</t>
  </si>
  <si>
    <t>Projektleitung/ -management</t>
  </si>
  <si>
    <t>37,04€/Std.</t>
  </si>
  <si>
    <t>94,77€/Std.</t>
  </si>
  <si>
    <t>Auftragskoordination, Teammanagement</t>
  </si>
  <si>
    <t>Summe Personalaufwand:</t>
  </si>
  <si>
    <t>Gemeinkosten</t>
  </si>
  <si>
    <t>25,87€/Tag</t>
  </si>
  <si>
    <t>Bürokosten</t>
  </si>
  <si>
    <t>Entwicklungsumgebung, Grafische Bearbeitung</t>
  </si>
  <si>
    <t>2,30€/Stück/Tag</t>
  </si>
  <si>
    <t>Summe Sonstige Kosten:</t>
  </si>
  <si>
    <t>4. Gesamtkosten Auftrag</t>
  </si>
  <si>
    <t>5. Endpreisberechnung</t>
  </si>
  <si>
    <t>Mehrwertsteuer</t>
  </si>
  <si>
    <t>Angebotspreis brutto</t>
  </si>
  <si>
    <t>Unvorhergesehenes</t>
  </si>
  <si>
    <t>Interne Reserve für Hardwareausfälle, Softwarekomplikationen etc.</t>
  </si>
  <si>
    <t>Programm- und Designentwicklung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</si>
</sst>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0" fontId="2" fillId="3" borderId="0" xfId="0" applyFont="1" applyFill="1"/>
    <xf numFmtId="0" fontId="2" fillId="3" borderId="0" xfId="0" applyFont="1" applyFill="1" applyAlignment="1">
      <alignment vertical="top"/>
    </xf>
    <xf numFmtId="0" fontId="2" fillId="2" borderId="0" xfId="0" applyFont="1" applyFill="1" applyAlignment="1">
      <alignment horizontal="center" vertical="center"/>
    </xf>
    <xf numFmtId="164" fontId="2" fillId="3" borderId="0" xfId="0" applyNumberFormat="1" applyFont="1" applyFill="1"/>
    <xf numFmtId="164" fontId="0" fillId="0" borderId="0" xfId="0" applyNumberFormat="1" applyAlignment="1">
      <alignment vertical="top"/>
    </xf>
    <xf numFmtId="164" fontId="2" fillId="2" borderId="0" xfId="0" applyNumberFormat="1" applyFont="1" applyFill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right" vertical="center"/>
    </xf>
    <xf numFmtId="0" fontId="0" fillId="0" borderId="1" xfId="0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64" fontId="1" fillId="0" borderId="1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10" fontId="0" fillId="0" borderId="0" xfId="0" applyNumberFormat="1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164" fontId="1" fillId="2" borderId="0" xfId="0" applyNumberFormat="1" applyFont="1" applyFill="1" applyAlignment="1">
      <alignment horizontal="right" vertical="center"/>
    </xf>
    <xf numFmtId="0" fontId="0" fillId="2" borderId="0" xfId="0" applyFill="1"/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right" vertical="center"/>
    </xf>
    <xf numFmtId="164" fontId="5" fillId="2" borderId="0" xfId="0" applyNumberFormat="1" applyFont="1" applyFill="1" applyAlignment="1">
      <alignment horizontal="right" vertical="center"/>
    </xf>
    <xf numFmtId="0" fontId="0" fillId="0" borderId="2" xfId="0" applyBorder="1" applyAlignment="1">
      <alignment vertical="top"/>
    </xf>
    <xf numFmtId="0" fontId="0" fillId="0" borderId="2" xfId="0" applyBorder="1"/>
    <xf numFmtId="0" fontId="0" fillId="0" borderId="2" xfId="0" applyBorder="1" applyAlignment="1">
      <alignment horizontal="right"/>
    </xf>
    <xf numFmtId="164" fontId="0" fillId="0" borderId="2" xfId="0" applyNumberFormat="1" applyBorder="1"/>
    <xf numFmtId="0" fontId="4" fillId="0" borderId="2" xfId="0" applyFont="1" applyFill="1" applyBorder="1" applyAlignment="1">
      <alignment vertical="top"/>
    </xf>
    <xf numFmtId="0" fontId="4" fillId="0" borderId="2" xfId="0" applyFont="1" applyFill="1" applyBorder="1"/>
    <xf numFmtId="0" fontId="4" fillId="0" borderId="2" xfId="0" applyFont="1" applyFill="1" applyBorder="1" applyAlignment="1">
      <alignment horizontal="right"/>
    </xf>
    <xf numFmtId="164" fontId="4" fillId="0" borderId="2" xfId="0" applyNumberFormat="1" applyFont="1" applyFill="1" applyBorder="1"/>
    <xf numFmtId="0" fontId="0" fillId="0" borderId="3" xfId="0" applyBorder="1" applyAlignment="1">
      <alignment vertical="top"/>
    </xf>
    <xf numFmtId="0" fontId="0" fillId="0" borderId="3" xfId="0" applyBorder="1"/>
    <xf numFmtId="0" fontId="0" fillId="0" borderId="3" xfId="0" applyBorder="1" applyAlignment="1">
      <alignment horizontal="right"/>
    </xf>
    <xf numFmtId="164" fontId="0" fillId="0" borderId="3" xfId="0" applyNumberFormat="1" applyBorder="1"/>
    <xf numFmtId="164" fontId="0" fillId="0" borderId="3" xfId="0" applyNumberFormat="1" applyBorder="1" applyAlignment="1">
      <alignment horizontal="right"/>
    </xf>
    <xf numFmtId="0" fontId="0" fillId="0" borderId="3" xfId="0" applyFont="1" applyBorder="1" applyAlignment="1">
      <alignment vertical="top"/>
    </xf>
    <xf numFmtId="0" fontId="0" fillId="0" borderId="3" xfId="0" applyFont="1" applyBorder="1"/>
    <xf numFmtId="0" fontId="0" fillId="0" borderId="3" xfId="0" applyFont="1" applyBorder="1" applyAlignment="1">
      <alignment horizontal="right"/>
    </xf>
    <xf numFmtId="164" fontId="0" fillId="0" borderId="3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view="pageLayout" zoomScaleNormal="100" workbookViewId="0">
      <selection activeCell="B8" sqref="B8"/>
    </sheetView>
  </sheetViews>
  <sheetFormatPr baseColWidth="10" defaultRowHeight="15" x14ac:dyDescent="0.25"/>
  <cols>
    <col min="1" max="1" width="26" customWidth="1"/>
    <col min="2" max="2" width="8.85546875" customWidth="1"/>
    <col min="3" max="3" width="15" customWidth="1"/>
    <col min="4" max="4" width="21.28515625" style="11" customWidth="1"/>
    <col min="5" max="5" width="59.28515625" customWidth="1"/>
  </cols>
  <sheetData>
    <row r="1" spans="1:5" s="5" customFormat="1" x14ac:dyDescent="0.25">
      <c r="A1" s="5" t="s">
        <v>10</v>
      </c>
      <c r="D1" s="8"/>
    </row>
    <row r="2" spans="1:5" ht="30" x14ac:dyDescent="0.25">
      <c r="A2" s="2" t="s">
        <v>6</v>
      </c>
      <c r="D2" s="9" t="s">
        <v>5</v>
      </c>
      <c r="E2" s="1" t="s">
        <v>8</v>
      </c>
    </row>
    <row r="3" spans="1:5" s="2" customFormat="1" ht="27" customHeight="1" x14ac:dyDescent="0.25">
      <c r="A3" s="2" t="s">
        <v>7</v>
      </c>
      <c r="D3" s="9" t="s">
        <v>9</v>
      </c>
      <c r="E3" s="4"/>
    </row>
    <row r="4" spans="1:5" s="7" customFormat="1" ht="22.5" customHeight="1" x14ac:dyDescent="0.25">
      <c r="A4" s="7" t="s">
        <v>0</v>
      </c>
      <c r="B4" s="7" t="s">
        <v>1</v>
      </c>
      <c r="C4" s="7" t="s">
        <v>2</v>
      </c>
      <c r="D4" s="10" t="s">
        <v>3</v>
      </c>
      <c r="E4" s="7" t="s">
        <v>4</v>
      </c>
    </row>
    <row r="5" spans="1:5" s="5" customFormat="1" x14ac:dyDescent="0.25">
      <c r="A5" s="6" t="s">
        <v>11</v>
      </c>
      <c r="D5" s="8"/>
    </row>
    <row r="6" spans="1:5" s="30" customFormat="1" x14ac:dyDescent="0.25">
      <c r="A6" s="29" t="s">
        <v>27</v>
      </c>
      <c r="B6" s="30">
        <v>10</v>
      </c>
      <c r="C6" s="31" t="s">
        <v>29</v>
      </c>
      <c r="D6" s="32">
        <v>947.7</v>
      </c>
      <c r="E6" s="30" t="s">
        <v>30</v>
      </c>
    </row>
    <row r="7" spans="1:5" s="34" customFormat="1" x14ac:dyDescent="0.25">
      <c r="A7" s="33" t="s">
        <v>17</v>
      </c>
      <c r="B7" s="34">
        <v>5</v>
      </c>
      <c r="C7" s="35" t="s">
        <v>24</v>
      </c>
      <c r="D7" s="36">
        <v>156</v>
      </c>
      <c r="E7" s="34" t="s">
        <v>44</v>
      </c>
    </row>
    <row r="8" spans="1:5" s="34" customFormat="1" x14ac:dyDescent="0.25">
      <c r="A8" s="33" t="s">
        <v>18</v>
      </c>
      <c r="B8" s="34">
        <v>8</v>
      </c>
      <c r="C8" s="35" t="s">
        <v>26</v>
      </c>
      <c r="D8" s="36">
        <v>505.92</v>
      </c>
      <c r="E8" s="34" t="s">
        <v>21</v>
      </c>
    </row>
    <row r="9" spans="1:5" s="39" customFormat="1" x14ac:dyDescent="0.25">
      <c r="A9" s="38" t="s">
        <v>19</v>
      </c>
      <c r="B9" s="39">
        <v>2</v>
      </c>
      <c r="C9" s="40" t="s">
        <v>28</v>
      </c>
      <c r="D9" s="41">
        <v>74.08</v>
      </c>
      <c r="E9" s="39" t="s">
        <v>22</v>
      </c>
    </row>
    <row r="10" spans="1:5" s="26" customFormat="1" x14ac:dyDescent="0.25">
      <c r="A10" s="25" t="s">
        <v>20</v>
      </c>
      <c r="B10" s="26">
        <v>4</v>
      </c>
      <c r="C10" s="27" t="s">
        <v>23</v>
      </c>
      <c r="D10" s="28">
        <v>42</v>
      </c>
      <c r="E10" s="26" t="s">
        <v>25</v>
      </c>
    </row>
    <row r="11" spans="1:5" s="13" customFormat="1" ht="21" customHeight="1" x14ac:dyDescent="0.25">
      <c r="A11" s="12" t="s">
        <v>31</v>
      </c>
      <c r="D11" s="14">
        <f>SUM(D6:D10)</f>
        <v>1725.7</v>
      </c>
    </row>
    <row r="12" spans="1:5" s="5" customFormat="1" x14ac:dyDescent="0.25">
      <c r="A12" s="5" t="s">
        <v>12</v>
      </c>
      <c r="D12" s="8"/>
    </row>
    <row r="13" spans="1:5" s="26" customFormat="1" x14ac:dyDescent="0.25">
      <c r="A13" s="26" t="s">
        <v>13</v>
      </c>
      <c r="B13" s="26">
        <v>4</v>
      </c>
      <c r="C13" s="27" t="s">
        <v>36</v>
      </c>
      <c r="D13" s="28">
        <v>9.1999999999999993</v>
      </c>
      <c r="E13" s="26" t="s">
        <v>35</v>
      </c>
    </row>
    <row r="14" spans="1:5" s="34" customFormat="1" x14ac:dyDescent="0.25">
      <c r="A14" s="34" t="s">
        <v>14</v>
      </c>
      <c r="B14" s="34">
        <v>4</v>
      </c>
      <c r="C14" s="35" t="s">
        <v>16</v>
      </c>
      <c r="D14" s="37">
        <v>155</v>
      </c>
      <c r="E14" s="34" t="s">
        <v>15</v>
      </c>
    </row>
    <row r="15" spans="1:5" s="34" customFormat="1" x14ac:dyDescent="0.25">
      <c r="A15" s="34" t="s">
        <v>32</v>
      </c>
      <c r="B15" s="34">
        <v>1</v>
      </c>
      <c r="C15" s="35" t="s">
        <v>33</v>
      </c>
      <c r="D15" s="36">
        <v>25.87</v>
      </c>
      <c r="E15" s="34" t="s">
        <v>34</v>
      </c>
    </row>
    <row r="16" spans="1:5" x14ac:dyDescent="0.25">
      <c r="A16" t="s">
        <v>42</v>
      </c>
      <c r="C16" s="3"/>
      <c r="D16" s="11">
        <v>81.09</v>
      </c>
      <c r="E16" t="s">
        <v>43</v>
      </c>
    </row>
    <row r="17" spans="1:5" s="16" customFormat="1" ht="21" customHeight="1" x14ac:dyDescent="0.25">
      <c r="A17" s="12" t="s">
        <v>37</v>
      </c>
      <c r="B17" s="12"/>
      <c r="C17" s="12"/>
      <c r="D17" s="15">
        <f>SUM(D13:D16)</f>
        <v>271.15999999999997</v>
      </c>
      <c r="E17" s="13"/>
    </row>
    <row r="18" spans="1:5" s="21" customFormat="1" ht="15.75" customHeight="1" x14ac:dyDescent="0.25">
      <c r="A18" s="18" t="s">
        <v>38</v>
      </c>
      <c r="B18" s="19"/>
      <c r="C18" s="19"/>
      <c r="D18" s="20">
        <f>D11+D17</f>
        <v>1996.8600000000001</v>
      </c>
      <c r="E18" s="19"/>
    </row>
    <row r="19" spans="1:5" s="5" customFormat="1" x14ac:dyDescent="0.25">
      <c r="A19" s="5" t="s">
        <v>39</v>
      </c>
      <c r="D19" s="8"/>
    </row>
    <row r="20" spans="1:5" x14ac:dyDescent="0.25">
      <c r="A20" t="s">
        <v>40</v>
      </c>
      <c r="C20" s="17">
        <v>0.19</v>
      </c>
      <c r="D20" s="11">
        <f>D18*0.19</f>
        <v>379.40340000000003</v>
      </c>
    </row>
    <row r="21" spans="1:5" s="21" customFormat="1" ht="24.75" customHeight="1" x14ac:dyDescent="0.25">
      <c r="A21" s="22" t="s">
        <v>41</v>
      </c>
      <c r="B21" s="23"/>
      <c r="C21" s="23"/>
      <c r="D21" s="24">
        <f xml:space="preserve"> D18 + D20</f>
        <v>2376.2634000000003</v>
      </c>
      <c r="E21" s="23"/>
    </row>
  </sheetData>
  <pageMargins left="0.7" right="0.7" top="0.75" bottom="0.75" header="0.3" footer="0.3"/>
  <pageSetup paperSize="9" orientation="landscape" horizontalDpi="1200" verticalDpi="1200" r:id="rId1"/>
  <headerFooter>
    <oddHeader>&amp;L&amp;12ANGEBOTSKALKULATION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Andre Suthe</dc:creator>
  <cp:lastModifiedBy>Paul Krampe</cp:lastModifiedBy>
  <cp:lastPrinted>2019-01-24T14:19:14Z</cp:lastPrinted>
  <dcterms:created xsi:type="dcterms:W3CDTF">2019-01-17T12:26:39Z</dcterms:created>
  <dcterms:modified xsi:type="dcterms:W3CDTF">2019-01-29T16:01:30Z</dcterms:modified>
</cp:coreProperties>
</file>