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Місц.-2017" sheetId="19" r:id="rId1"/>
    <sheet name="Місц.-2016" sheetId="18" r:id="rId2"/>
    <sheet name="Місц.-2015" sheetId="17" r:id="rId3"/>
    <sheet name="Держ.-2017" sheetId="16" r:id="rId4"/>
    <sheet name="Держ.-2015" sheetId="14" r:id="rId5"/>
    <sheet name="Держ.-2016" sheetId="13" r:id="rId6"/>
    <sheet name="Розподіл витрат" sheetId="5" r:id="rId7"/>
    <sheet name=" План_факт_2013" sheetId="4" r:id="rId8"/>
    <sheet name="Розподіл_2013" sheetId="3" r:id="rId9"/>
    <sheet name="Баланс_2015_2017" sheetId="12" r:id="rId10"/>
    <sheet name="Баланс_2014" sheetId="2" r:id="rId11"/>
    <sheet name="Звіт_пенсійний_фонд" sheetId="10" r:id="rId12"/>
    <sheet name="Звіт_ФСС2017" sheetId="11" r:id="rId13"/>
    <sheet name="доходи_місц_2016_2015" sheetId="6" r:id="rId14"/>
    <sheet name="доходи_місц_2017" sheetId="7" r:id="rId15"/>
    <sheet name="Лист1" sheetId="1" r:id="rId16"/>
  </sheets>
  <externalReferences>
    <externalReference r:id="rId17"/>
    <externalReference r:id="rId18"/>
  </externalReferences>
  <definedNames>
    <definedName name="_xlnm._FilterDatabase" localSheetId="7">' План_факт_2013'!$A$2:$F$318</definedName>
    <definedName name="_xlnm._FilterDatabase" localSheetId="4" hidden="1">'Держ.-2015'!$A$13:$C$362</definedName>
    <definedName name="_xlnm._FilterDatabase" localSheetId="5" hidden="1">'Держ.-2016'!$A$13:$C$362</definedName>
    <definedName name="_xlnm._FilterDatabase" localSheetId="3" hidden="1">'Держ.-2017'!$A$13:$C$367</definedName>
    <definedName name="_xlnm._FilterDatabase" localSheetId="2" hidden="1">'Місц.-2015'!$A$12:$D$12</definedName>
    <definedName name="_xlnm._FilterDatabase" localSheetId="1" hidden="1">'Місц.-2016'!$A$12:$D$12</definedName>
    <definedName name="_xlnm._FilterDatabase" localSheetId="0" hidden="1">'Місц.-2017'!$A$12:$D$12</definedName>
    <definedName name="_xlnm.Print_Area" localSheetId="4">'Держ.-2015'!$A$1:$K$364</definedName>
    <definedName name="_xlnm.Print_Area" localSheetId="5">'Держ.-2016'!$A$1:$K$365</definedName>
    <definedName name="_xlnm.Print_Area" localSheetId="3">'Держ.-2017'!$A$1:$L$373</definedName>
    <definedName name="_xlnm.Print_Area" localSheetId="13">доходи_місц_2016_2015!$A$1:$H$60</definedName>
    <definedName name="_xlnm.Print_Area" localSheetId="14">доходи_місц_2017!$A$1:$H$70</definedName>
    <definedName name="_xlnm.Print_Area" localSheetId="2">'Місц.-2015'!$A$1:$K$404</definedName>
    <definedName name="_xlnm.Print_Area" localSheetId="1">'Місц.-2016'!$A$1:$K$353</definedName>
    <definedName name="_xlnm.Print_Area" localSheetId="0">'Місц.-2017'!$A$1:$K$369</definedName>
    <definedName name="_xlnm.Print_Titles" localSheetId="4">'Держ.-2015'!$11:$13</definedName>
    <definedName name="_xlnm.Print_Titles" localSheetId="5">'Держ.-2016'!$11:$13</definedName>
    <definedName name="_xlnm.Print_Titles" localSheetId="3">'Держ.-2017'!$11:$13</definedName>
    <definedName name="_xlnm.Print_Titles" localSheetId="2">'Місц.-2015'!$10:$12</definedName>
    <definedName name="_xlnm.Print_Titles" localSheetId="1">'Місц.-2016'!$10:$12</definedName>
    <definedName name="_xlnm.Print_Titles" localSheetId="0">'Місц.-2017'!$10:$12</definedName>
    <definedName name="вс" localSheetId="9">#REF!</definedName>
    <definedName name="вс">#REF!</definedName>
    <definedName name="запрос2013" localSheetId="9">#REF!</definedName>
    <definedName name="запрос2013" localSheetId="8">#REF!</definedName>
    <definedName name="запрос2013">#REF!</definedName>
    <definedName name="Копия_Запрос1" localSheetId="9">#REF!</definedName>
    <definedName name="Копия_Запрос1" localSheetId="8">#REF!</definedName>
    <definedName name="Копия_Запрос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9" i="19" l="1"/>
  <c r="L39" i="12" l="1"/>
  <c r="L30" i="12"/>
  <c r="L18" i="12"/>
  <c r="L7" i="12"/>
  <c r="K39" i="12"/>
  <c r="E13" i="12" s="1"/>
  <c r="J39" i="12"/>
  <c r="D13" i="12" s="1"/>
  <c r="I39" i="12"/>
  <c r="I35" i="12"/>
  <c r="K30" i="12"/>
  <c r="J30" i="12"/>
  <c r="I30" i="12"/>
  <c r="I24" i="12"/>
  <c r="K18" i="12"/>
  <c r="J18" i="12"/>
  <c r="D14" i="12" s="1"/>
  <c r="D7" i="12" s="1"/>
  <c r="I18" i="12"/>
  <c r="E14" i="12"/>
  <c r="C14" i="12"/>
  <c r="C13" i="12"/>
  <c r="E12" i="12"/>
  <c r="D12" i="12"/>
  <c r="E11" i="12"/>
  <c r="D11" i="12"/>
  <c r="I10" i="12"/>
  <c r="E10" i="12"/>
  <c r="D10" i="12"/>
  <c r="C10" i="12"/>
  <c r="C8" i="12" s="1"/>
  <c r="C7" i="12" s="1"/>
  <c r="I8" i="12"/>
  <c r="K7" i="12"/>
  <c r="I7" i="12"/>
  <c r="E7" i="12"/>
  <c r="Q7" i="12" s="1"/>
  <c r="I6" i="12"/>
  <c r="C6" i="12"/>
  <c r="O7" i="12" l="1"/>
  <c r="J7" i="12"/>
  <c r="P7" i="12" s="1"/>
  <c r="C46" i="5"/>
  <c r="C37" i="5"/>
  <c r="C30" i="5"/>
  <c r="C24" i="5"/>
  <c r="C19" i="5"/>
  <c r="D19" i="5"/>
  <c r="E19" i="5"/>
  <c r="F19" i="5"/>
  <c r="G19" i="5"/>
  <c r="B19" i="5"/>
  <c r="C17" i="5"/>
  <c r="D17" i="5"/>
  <c r="E17" i="5"/>
  <c r="F17" i="5"/>
  <c r="G17" i="5"/>
  <c r="B17" i="5"/>
  <c r="D11" i="2" l="1"/>
  <c r="I24" i="2"/>
  <c r="D10" i="2"/>
  <c r="C10" i="2"/>
  <c r="C7" i="2"/>
  <c r="C8" i="2"/>
  <c r="I7" i="2"/>
  <c r="K39" i="2"/>
  <c r="J39" i="2"/>
  <c r="I39" i="2"/>
  <c r="I35" i="2"/>
  <c r="K30" i="2"/>
  <c r="J30" i="2"/>
  <c r="I30" i="2"/>
  <c r="K18" i="2"/>
  <c r="J18" i="2"/>
  <c r="D14" i="2" s="1"/>
  <c r="D7" i="2" s="1"/>
  <c r="I18" i="2"/>
  <c r="E14" i="2"/>
  <c r="E7" i="2" s="1"/>
  <c r="O7" i="2" s="1"/>
  <c r="C14" i="2"/>
  <c r="E13" i="2"/>
  <c r="D13" i="2"/>
  <c r="C13" i="2"/>
  <c r="E12" i="2"/>
  <c r="D12" i="2"/>
  <c r="E11" i="2"/>
  <c r="I10" i="2"/>
  <c r="I8" i="2" s="1"/>
  <c r="E10" i="2"/>
  <c r="K7" i="2"/>
  <c r="J7" i="2"/>
  <c r="I6" i="2"/>
  <c r="C6" i="2"/>
  <c r="N7" i="2" l="1"/>
  <c r="M7" i="2"/>
</calcChain>
</file>

<file path=xl/sharedStrings.xml><?xml version="1.0" encoding="utf-8"?>
<sst xmlns="http://schemas.openxmlformats.org/spreadsheetml/2006/main" count="4678" uniqueCount="1469">
  <si>
    <t>Фінансові витрати для виконання зобов'язань  держави, органів місцевого самоврядування, фондів на виплати соц.допомоги, та надання інших послуг.</t>
  </si>
  <si>
    <t xml:space="preserve"> Надходження до  державного та місцевих бюджетів   і  соціальних фондів від  податків, зборів, інших платежів та запозичень</t>
  </si>
  <si>
    <t>Найменування згідно
 з класифікацією доходів бюджету</t>
  </si>
  <si>
    <t>2012 рік</t>
  </si>
  <si>
    <t>2013 рік</t>
  </si>
  <si>
    <t>2014 рік</t>
  </si>
  <si>
    <t>1</t>
  </si>
  <si>
    <t>Курс грн/ дол. США</t>
  </si>
  <si>
    <t xml:space="preserve">   8,5-12</t>
  </si>
  <si>
    <t>2</t>
  </si>
  <si>
    <t>Валовий внутрішній продукт</t>
  </si>
  <si>
    <t>3</t>
  </si>
  <si>
    <t>Напрямки перерозподілу всього</t>
  </si>
  <si>
    <t xml:space="preserve">Всього надходжень </t>
  </si>
  <si>
    <t>4</t>
  </si>
  <si>
    <t>Соціальна підтримка без місцевого бюджету всього</t>
  </si>
  <si>
    <t xml:space="preserve">Надходження Державного бюджету України </t>
  </si>
  <si>
    <t>4.1</t>
  </si>
  <si>
    <t xml:space="preserve"> у т.ч. соціальна підтримка через Мінсоцполитики</t>
  </si>
  <si>
    <t>Запозичення для фінансування дефіциту Державного бюджету України</t>
  </si>
  <si>
    <t>4.2</t>
  </si>
  <si>
    <t xml:space="preserve"> у т.ч. Пенсійний фонд України виплата пенсій</t>
  </si>
  <si>
    <t xml:space="preserve">Доходи Державного бюджету України </t>
  </si>
  <si>
    <t>4.3</t>
  </si>
  <si>
    <t xml:space="preserve">у т.ч Фонду страхування на випадок безробіття </t>
  </si>
  <si>
    <t>4.2.1</t>
  </si>
  <si>
    <t xml:space="preserve"> у т.ч.  податкові надходження Державного бюджету України</t>
  </si>
  <si>
    <t>4.4.</t>
  </si>
  <si>
    <t>у т.ч. Фонду страхування з тимчасової втрати працездатності соціальна підтримка</t>
  </si>
  <si>
    <t>4.2.2</t>
  </si>
  <si>
    <t xml:space="preserve"> у т.ч.  неподаткові надходження Державного бюджету України</t>
  </si>
  <si>
    <t>4.5</t>
  </si>
  <si>
    <t xml:space="preserve"> у  т.ч. Фонду страхування від нещасних випадків та професійних захворювань соціальна підтримка</t>
  </si>
  <si>
    <t>4.2.3</t>
  </si>
  <si>
    <t xml:space="preserve"> у т.ч. доходи від операцій з капіталом</t>
  </si>
  <si>
    <t>5</t>
  </si>
  <si>
    <t>Видатки місцевих бюджетів</t>
  </si>
  <si>
    <t>4.2.4</t>
  </si>
  <si>
    <t xml:space="preserve"> у т.ч.  офіційні трансферти, що передаються до державного бюджету з місцевих бюджетів</t>
  </si>
  <si>
    <t>6</t>
  </si>
  <si>
    <t>Безпека</t>
  </si>
  <si>
    <t>4.2.5</t>
  </si>
  <si>
    <t xml:space="preserve"> у т.ч. офіційні трансферти, від урядів зарубіжних країн та міжнародних організацій</t>
  </si>
  <si>
    <t>7</t>
  </si>
  <si>
    <t>Інфраструктура</t>
  </si>
  <si>
    <t>4.2.6</t>
  </si>
  <si>
    <t>у т.ч. цільові фонди ( Фонд соціального захисту інвалідів)</t>
  </si>
  <si>
    <t>8</t>
  </si>
  <si>
    <t>Освіта</t>
  </si>
  <si>
    <t>4.3.</t>
  </si>
  <si>
    <t>Сальдо кредитів Державного бюджету України</t>
  </si>
  <si>
    <t>9</t>
  </si>
  <si>
    <t>Відсотки по державному боргу</t>
  </si>
  <si>
    <t>Надходження до місцевих бюджетів України</t>
  </si>
  <si>
    <t>10</t>
  </si>
  <si>
    <t>Галузева підтримка</t>
  </si>
  <si>
    <t>5.1</t>
  </si>
  <si>
    <t xml:space="preserve"> у т.ч. розрахунковий обсяг доходів місцевих бюджетів,</t>
  </si>
  <si>
    <t>11</t>
  </si>
  <si>
    <t>Державне управління</t>
  </si>
  <si>
    <t>5.2</t>
  </si>
  <si>
    <t xml:space="preserve"> у т.ч.  кошти місцевих бюджетів, що передаються до державного бюджету</t>
  </si>
  <si>
    <t>12</t>
  </si>
  <si>
    <t>Фінанси</t>
  </si>
  <si>
    <t>5.3</t>
  </si>
  <si>
    <t xml:space="preserve"> у т.ч. дотації вирівнювання з державного бюджету місцевим бюджетам</t>
  </si>
  <si>
    <t>13</t>
  </si>
  <si>
    <t xml:space="preserve">Судова влада </t>
  </si>
  <si>
    <t>5.4</t>
  </si>
  <si>
    <t>у т.ч. додаткові дотації з державного бюджету місцевим бюджетам</t>
  </si>
  <si>
    <t>14</t>
  </si>
  <si>
    <t>Охорона здоров'я</t>
  </si>
  <si>
    <t>5.5</t>
  </si>
  <si>
    <t xml:space="preserve"> у т.ч. субвенції державного бюджету місцевим бюджетам</t>
  </si>
  <si>
    <t>15</t>
  </si>
  <si>
    <t>Культура</t>
  </si>
  <si>
    <t>Надходження  Пенсійного фонду України</t>
  </si>
  <si>
    <t>6.1</t>
  </si>
  <si>
    <t xml:space="preserve"> у т.ч. за рахунок власних надходжень Пенсійного фонду України</t>
  </si>
  <si>
    <t>6.2</t>
  </si>
  <si>
    <t xml:space="preserve"> у т.ч. за рахунок коштів Державного бюджету України виплату пенсій, надбавок та підвищень до пенсій, призначених за різними пенсійними програмами</t>
  </si>
  <si>
    <t>6.3</t>
  </si>
  <si>
    <t xml:space="preserve"> у т.ч.  за рахунок коштів Державного бюджету України  Покриття дефіциту коштів Пенсійного фонду України для виплати пенсій</t>
  </si>
  <si>
    <t>6.4</t>
  </si>
  <si>
    <t xml:space="preserve"> у т.ч.  за рахунок коштів Фонду загальнообов’язкового державного соціального страхування на випадок безробіття</t>
  </si>
  <si>
    <t>6.5</t>
  </si>
  <si>
    <t xml:space="preserve"> у т.ч. за рахунок коштів Фонду соціального страхування від нещасних випадків на виробництві та професійних захворювань</t>
  </si>
  <si>
    <t>Надходження Фонду загальнообов’язкового державного соціального страхування України на випадок безробіття</t>
  </si>
  <si>
    <t>7.1</t>
  </si>
  <si>
    <t xml:space="preserve"> у т.ч. страхові внески</t>
  </si>
  <si>
    <t>7.2</t>
  </si>
  <si>
    <t xml:space="preserve"> у т.ч. кошти Державного бюджету </t>
  </si>
  <si>
    <t>7.3</t>
  </si>
  <si>
    <t xml:space="preserve"> у т.ч.  інші</t>
  </si>
  <si>
    <t>7.4</t>
  </si>
  <si>
    <t>у т.ч. відшкодування Пенсійному фонду витрат, пов’язаних із достроковим виходом працівників на пенсію</t>
  </si>
  <si>
    <t>Надходження Фонду соціального страхування з тимчасової втрати працездатності</t>
  </si>
  <si>
    <t>8.1</t>
  </si>
  <si>
    <t xml:space="preserve"> у т.ч. частка єдиного внеску на загальнообов'язкове державне соціальне страхування, страхові внески</t>
  </si>
  <si>
    <t>8.2</t>
  </si>
  <si>
    <t xml:space="preserve"> у т.ч. надходження від часткової сплати за путівки</t>
  </si>
  <si>
    <t>8.3</t>
  </si>
  <si>
    <t xml:space="preserve"> у т.ч. інші надходження, у тому числі:</t>
  </si>
  <si>
    <t>Надходження   Фонду соціального страхування від нещасних випадків на виробництві та професійних захворювань</t>
  </si>
  <si>
    <t>9.1</t>
  </si>
  <si>
    <t xml:space="preserve"> у т.ч. внески роботодавців</t>
  </si>
  <si>
    <t>9.2</t>
  </si>
  <si>
    <t xml:space="preserve"> у т.ч.  кошти, що надійшли від стягнення пені та штрафів за адміністративні правопорушення з посадових осіб страхувальників</t>
  </si>
  <si>
    <t>9.3</t>
  </si>
  <si>
    <t xml:space="preserve"> у т.ч. добровільні внески та інші надходження, отримання яких не суперечить законодавству</t>
  </si>
  <si>
    <t>9.4</t>
  </si>
  <si>
    <t xml:space="preserve"> у т.ч.  прибуток, одержаний від розміщення тимчасово вільних коштів Фонду, у тому числі резерву коштів на вкладних (депозитних) рахунках </t>
  </si>
  <si>
    <t>9.5</t>
  </si>
  <si>
    <t>0900000</t>
  </si>
  <si>
    <t>Генеральна прокуратура України</t>
  </si>
  <si>
    <t xml:space="preserve">Безпека </t>
  </si>
  <si>
    <t>1000000</t>
  </si>
  <si>
    <t>Міністерство внутрішніх справ України</t>
  </si>
  <si>
    <t>2100000</t>
  </si>
  <si>
    <t>Міністерство оборони України</t>
  </si>
  <si>
    <t>3200000</t>
  </si>
  <si>
    <t>Міністерство надзвичайних ситуацій України</t>
  </si>
  <si>
    <t>3210000</t>
  </si>
  <si>
    <t>Міністерство надзвичайних ситуацій України (загальнодержавні витрати)</t>
  </si>
  <si>
    <t>5340000</t>
  </si>
  <si>
    <t>Адміністрація Державної прикордонної служби України</t>
  </si>
  <si>
    <t>5960000</t>
  </si>
  <si>
    <t>Головне управління розвідки Міністерства оборони України</t>
  </si>
  <si>
    <t>6500000</t>
  </si>
  <si>
    <t>Рада національної безпеки і оборони України</t>
  </si>
  <si>
    <t>6520000</t>
  </si>
  <si>
    <t>Служба безпеки України</t>
  </si>
  <si>
    <t>6600000</t>
  </si>
  <si>
    <t>Управління державної охорони України</t>
  </si>
  <si>
    <t>6620000</t>
  </si>
  <si>
    <t>Служба зовнішньої розвідки України</t>
  </si>
  <si>
    <t>6640000</t>
  </si>
  <si>
    <t>Адміністрація Державної служби спеціального зв'язку та захисту інформації України</t>
  </si>
  <si>
    <t>3700000</t>
  </si>
  <si>
    <t>Державна служба України з надзвичайних ситуацій</t>
  </si>
  <si>
    <t xml:space="preserve">Відсотки по державному боргу </t>
  </si>
  <si>
    <t>3501170</t>
  </si>
  <si>
    <t>0170</t>
  </si>
  <si>
    <t>Обслуговування державного боргу та заходи щодо поступової компенсації громадянам втрат від знецінення грошових заощаджень</t>
  </si>
  <si>
    <t>0300000</t>
  </si>
  <si>
    <t>Державне управління справами</t>
  </si>
  <si>
    <t>0410000</t>
  </si>
  <si>
    <t>Господарсько-фінансовий департамент Секретаріату Кабінету Міністрів України</t>
  </si>
  <si>
    <t>1200000</t>
  </si>
  <si>
    <t>Міністерство економічного розвитку і торгівлі України</t>
  </si>
  <si>
    <t>1210000</t>
  </si>
  <si>
    <t>Міністерство економічного розвитку і торгівлі України (загальнодержавні витрати)</t>
  </si>
  <si>
    <t>1400000</t>
  </si>
  <si>
    <t>Міністерство закордонних справ України</t>
  </si>
  <si>
    <t>1700000</t>
  </si>
  <si>
    <t>Державний комітет телебачення і радіомовлення України</t>
  </si>
  <si>
    <t>1900000</t>
  </si>
  <si>
    <t>Державне агентство лісових ресурсів України</t>
  </si>
  <si>
    <t>2400000</t>
  </si>
  <si>
    <t>Міністерство екології та природних ресурсів України</t>
  </si>
  <si>
    <t>2600000</t>
  </si>
  <si>
    <t>Державне агентство України з управління державними корпоративними правами та майном</t>
  </si>
  <si>
    <t>3300000</t>
  </si>
  <si>
    <t>Міністерство доходів і зборів України</t>
  </si>
  <si>
    <t>5270000</t>
  </si>
  <si>
    <t>Державна інспекція ядерного регулювання України</t>
  </si>
  <si>
    <t>5490000</t>
  </si>
  <si>
    <t>Державна служба гірничого нагляду та промислової безпеки України</t>
  </si>
  <si>
    <t>5500000</t>
  </si>
  <si>
    <t>Національна комісія, що здійснює державне регулювання у сфері ринків фінансових послуг</t>
  </si>
  <si>
    <t>5550000</t>
  </si>
  <si>
    <t>Державна служба України з контролю за наркотиками</t>
  </si>
  <si>
    <t>5560000</t>
  </si>
  <si>
    <t>Національна комісія, що здійснює державне регулювання у сфері зв'язку та інформатизації</t>
  </si>
  <si>
    <t>5990000</t>
  </si>
  <si>
    <t>Секретаріат Уповноваженого Верховної Ради України з прав людини</t>
  </si>
  <si>
    <t>6010000</t>
  </si>
  <si>
    <t>Антимонопольний комітет України</t>
  </si>
  <si>
    <t>6120000</t>
  </si>
  <si>
    <t>Національне агентство України з питань державної служби</t>
  </si>
  <si>
    <t>6150000</t>
  </si>
  <si>
    <t>Національна комісія з цінних паперів та фондового ринку</t>
  </si>
  <si>
    <t>6370000</t>
  </si>
  <si>
    <t>Національна комісія, що здійснює державне регулювання у сфері енергетики</t>
  </si>
  <si>
    <t>6440000</t>
  </si>
  <si>
    <t>Національна рада України з питань телебачення і радіомовлення</t>
  </si>
  <si>
    <t>6450000</t>
  </si>
  <si>
    <t>Національна комісія, що здійснює державне регулювання у сфері комунальних послуг</t>
  </si>
  <si>
    <t>6510000</t>
  </si>
  <si>
    <t>Рахункова палата</t>
  </si>
  <si>
    <t>6610000</t>
  </si>
  <si>
    <t>Фонд державного майна України</t>
  </si>
  <si>
    <t>6730000</t>
  </si>
  <si>
    <t>Центральна виборча комісія</t>
  </si>
  <si>
    <t>6740000</t>
  </si>
  <si>
    <t>Центральна виборча комісія (загальнодержавні витрати)</t>
  </si>
  <si>
    <t>7710000</t>
  </si>
  <si>
    <t>Рада міністрів Автономної Республіки Крим</t>
  </si>
  <si>
    <t>7720000</t>
  </si>
  <si>
    <t>Вінницька обласна державна адміністрація</t>
  </si>
  <si>
    <t>7730000</t>
  </si>
  <si>
    <t>Волинська обласна державна адміністрація</t>
  </si>
  <si>
    <t>7740000</t>
  </si>
  <si>
    <t>Дніпропетровська обласна державна адміністрація</t>
  </si>
  <si>
    <t>7750000</t>
  </si>
  <si>
    <t>Донецька обласна державна адміністрація</t>
  </si>
  <si>
    <t>7760000</t>
  </si>
  <si>
    <t>Житомирська обласна державна адміністрація</t>
  </si>
  <si>
    <t>7770000</t>
  </si>
  <si>
    <t>Закарпатська обласна державна адміністрація</t>
  </si>
  <si>
    <t>7780000</t>
  </si>
  <si>
    <t>Запорізька обласна державна адміністрація</t>
  </si>
  <si>
    <t>7790000</t>
  </si>
  <si>
    <t>Івано-Франківська обласна державна адміністрація</t>
  </si>
  <si>
    <t>7800000</t>
  </si>
  <si>
    <t>Київська обласна державна адміністрація</t>
  </si>
  <si>
    <t>7810000</t>
  </si>
  <si>
    <t>Кіровоградська обласна державна адміністрація</t>
  </si>
  <si>
    <t>7820000</t>
  </si>
  <si>
    <t>Луганська обласна державна адміністрація</t>
  </si>
  <si>
    <t>7830000</t>
  </si>
  <si>
    <t>Львівська обласна державна адміністрація</t>
  </si>
  <si>
    <t>7840000</t>
  </si>
  <si>
    <t>Миколаївська обласна державна адміністрація</t>
  </si>
  <si>
    <t>7850000</t>
  </si>
  <si>
    <t>Одеська обласна державна адміністрація</t>
  </si>
  <si>
    <t>7860000</t>
  </si>
  <si>
    <t>Полтавська обласна державна адміністрація</t>
  </si>
  <si>
    <t>7870000</t>
  </si>
  <si>
    <t>Рівненська обласна державна адміністрація</t>
  </si>
  <si>
    <t>7880000</t>
  </si>
  <si>
    <t>Сумська обласна державна адміністрація</t>
  </si>
  <si>
    <t>7890000</t>
  </si>
  <si>
    <t>Тернопільська обласна державна адміністрація</t>
  </si>
  <si>
    <t>7900000</t>
  </si>
  <si>
    <t>Харківська обласна державна адміністрація</t>
  </si>
  <si>
    <t>7910000</t>
  </si>
  <si>
    <t>Херсонська обласна державна адміністрація</t>
  </si>
  <si>
    <t>7920000</t>
  </si>
  <si>
    <t>Хмельницька обласна державна адміністрація</t>
  </si>
  <si>
    <t>7930000</t>
  </si>
  <si>
    <t>Черкаська обласна державна адміністрація</t>
  </si>
  <si>
    <t>7940000</t>
  </si>
  <si>
    <t>Чернівецька обласна державна адміністрація</t>
  </si>
  <si>
    <t>7950000</t>
  </si>
  <si>
    <t>Чернігівська обласна державна адміністрація</t>
  </si>
  <si>
    <t>Київська міська державна адміністрація</t>
  </si>
  <si>
    <t>7970000</t>
  </si>
  <si>
    <t>Севастопольська міська державна адміністрація</t>
  </si>
  <si>
    <t>8680000</t>
  </si>
  <si>
    <t>Державна служба України з питань регуляторної політики та розвитку підприємництва</t>
  </si>
  <si>
    <t>0110000</t>
  </si>
  <si>
    <t>Апарат Верховної Ради України</t>
  </si>
  <si>
    <t>2750000</t>
  </si>
  <si>
    <t>Міністерство регіонального розвитку, будівництва та житлово-комунального господарства України</t>
  </si>
  <si>
    <t>2760000</t>
  </si>
  <si>
    <t>Міністерство регіонального розвитку, будівництва та житлово-комунального господарства України (загальнодержавні витрати)</t>
  </si>
  <si>
    <t>3100000</t>
  </si>
  <si>
    <t>Міністерство інфраструктури України</t>
  </si>
  <si>
    <t>3110000</t>
  </si>
  <si>
    <t>Державне агентство автомобільних доріг України</t>
  </si>
  <si>
    <t>3130000</t>
  </si>
  <si>
    <t>Державне агентство автомобільних доріг України (загальнодержавні витрати)</t>
  </si>
  <si>
    <t>6300000</t>
  </si>
  <si>
    <t>Державне агентство з інвестицій та управління національними проектами України</t>
  </si>
  <si>
    <t>6350000</t>
  </si>
  <si>
    <t>Державне агентство екологічних інвестицій України</t>
  </si>
  <si>
    <t>6650000</t>
  </si>
  <si>
    <t>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t>
  </si>
  <si>
    <t>3501230</t>
  </si>
  <si>
    <t>0470</t>
  </si>
  <si>
    <t>Здійснення м. Києвом функцій столиці, у тому числі будівництво метрополітену до житлових масивів Троєщина, Теремки</t>
  </si>
  <si>
    <t>1800000</t>
  </si>
  <si>
    <t>Міністерство культури України</t>
  </si>
  <si>
    <t>1810000</t>
  </si>
  <si>
    <t>Міністерство культури України (загальнодержавні витрати)</t>
  </si>
  <si>
    <t>Образование</t>
  </si>
  <si>
    <t>2200000</t>
  </si>
  <si>
    <t>Міністерство освіти і науки України</t>
  </si>
  <si>
    <t>2210000</t>
  </si>
  <si>
    <t>Міністерство освіти і науки, молоді та спорту України (загальнодержавні витрати)</t>
  </si>
  <si>
    <t>6540000</t>
  </si>
  <si>
    <t>Національна академія наук України</t>
  </si>
  <si>
    <t>6550000</t>
  </si>
  <si>
    <t>Національна академія педагогічних наук України</t>
  </si>
  <si>
    <t>6560000</t>
  </si>
  <si>
    <t>Національна академія медичних наук України</t>
  </si>
  <si>
    <t>6570000</t>
  </si>
  <si>
    <t>Національна академія мистецтв України</t>
  </si>
  <si>
    <t>6580000</t>
  </si>
  <si>
    <t>Національна академія правових наук України</t>
  </si>
  <si>
    <t>6590000</t>
  </si>
  <si>
    <t>Національна академія аграрних наук України</t>
  </si>
  <si>
    <t>3400000</t>
  </si>
  <si>
    <t>Міністерство молоді та спорту України</t>
  </si>
  <si>
    <t>3410000</t>
  </si>
  <si>
    <t>Міністерство молоді та спорту України (загальнодержавні витрати)</t>
  </si>
  <si>
    <t>Отраслева підтримка</t>
  </si>
  <si>
    <t>1100000</t>
  </si>
  <si>
    <t>Міністерство енергетики та вугільної промисловості України</t>
  </si>
  <si>
    <t>2800000</t>
  </si>
  <si>
    <t>Міністерство аграрної політики та продовольства України</t>
  </si>
  <si>
    <t>6380000</t>
  </si>
  <si>
    <t>Державне космічне агентство України</t>
  </si>
  <si>
    <t>6800000</t>
  </si>
  <si>
    <t>Національна акціонерна компанія "Украгролізинг"</t>
  </si>
  <si>
    <t>2300000</t>
  </si>
  <si>
    <t>Міністерство охорони здоров'я України</t>
  </si>
  <si>
    <t>2310000</t>
  </si>
  <si>
    <t>Міністерство охорони здоров'я України (загальнодержавні витрати)</t>
  </si>
  <si>
    <t>0500000</t>
  </si>
  <si>
    <t>Державна судова адміністрація України</t>
  </si>
  <si>
    <t>0600000</t>
  </si>
  <si>
    <t>Верховний Суд України</t>
  </si>
  <si>
    <t>0650000</t>
  </si>
  <si>
    <t>Вищий спеціалізований суд України з розгляду цивільних і кримінальних справ</t>
  </si>
  <si>
    <t>0700000</t>
  </si>
  <si>
    <t>Вищий господарський суд України</t>
  </si>
  <si>
    <t>0750000</t>
  </si>
  <si>
    <t>Вищий адміністративний суд України</t>
  </si>
  <si>
    <t>0800000</t>
  </si>
  <si>
    <t>Конституційний Суд України</t>
  </si>
  <si>
    <t>3600000</t>
  </si>
  <si>
    <t>Міністерство юстиції України</t>
  </si>
  <si>
    <t>5980000</t>
  </si>
  <si>
    <t>Вища рада юстиції</t>
  </si>
  <si>
    <t>Фінансі</t>
  </si>
  <si>
    <t>3500000</t>
  </si>
  <si>
    <t>Міністерство фінансів України</t>
  </si>
  <si>
    <t>3510000</t>
  </si>
  <si>
    <t>Міністерство фінансів України (загальнодержавні витрати)</t>
  </si>
  <si>
    <t>3501160</t>
  </si>
  <si>
    <t>1070</t>
  </si>
  <si>
    <t>Заходи щодо поступової компенсації громадянам втрат від знецінення грошових заощаджень</t>
  </si>
  <si>
    <t>Обслуговування державного боргу</t>
  </si>
  <si>
    <t>3511050</t>
  </si>
  <si>
    <t>0180</t>
  </si>
  <si>
    <t>Дотації вирівнювання з державного бюджету місцевим бюджетам</t>
  </si>
  <si>
    <t>3511060</t>
  </si>
  <si>
    <t>Додаткові дотації з державного бюджету місцевим бюджетам</t>
  </si>
  <si>
    <t>3511070</t>
  </si>
  <si>
    <t>Субвенція з державного бюджету місцевим бюджетам на придбання медичного автотранспорту та обладнання для закладів охорони здоров'я</t>
  </si>
  <si>
    <t>3511140</t>
  </si>
  <si>
    <t>Субвенція з державного бюджету районному бюджету Шацького району Волинської області на будівництво та капітальний ремонт доріг Шацьк - Світязь - Залісся - Пульмо - Шацьк</t>
  </si>
  <si>
    <t>3511150</t>
  </si>
  <si>
    <t>Субвенція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t>
  </si>
  <si>
    <t>3511160</t>
  </si>
  <si>
    <t>Субвенція з державного бюджету місцевим бюджетам на розвиток соціально-економічної сфери міста Севастополя та інших населених пунктів, в яких дислокуються військові формування Чорноморського флоту Російської Федерації на території України</t>
  </si>
  <si>
    <t>3511210</t>
  </si>
  <si>
    <t>Субвенція з державного бюджету місцевим бюджетам на здійснення заходів щодо соціально-економічного розвитку окремих територій</t>
  </si>
  <si>
    <t>3511230</t>
  </si>
  <si>
    <t>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t>
  </si>
  <si>
    <t>3511250</t>
  </si>
  <si>
    <t>Субвенція з  державного  бюджету місцевим бюджетам на надання пільг з послуг зв'язку,  інших передбачених законодавством пільг (крім  пільг  на одержання    ліків,   зубопротезування,   оплату   електроенергії, природного і скрапленого газу на  побутові  потреби,  твердого  та рідкого пічного побутового палива,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  на компенсацію втрати  частини  доходів  у  зв'язку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t>
  </si>
  <si>
    <t>3511340</t>
  </si>
  <si>
    <t>Субвенція з державного бюджету місцевим бюджетам на виплату допомоги сім'ям з дітьми, малозабезпеченим сім'ям, інвалідам з дитинства, дітям-інвалідам та тимчасової державної допомоги дітям</t>
  </si>
  <si>
    <t>3511420</t>
  </si>
  <si>
    <t>Субвенція з державного бюджету бюджету міста Дніпропетровська на продовження будівництва автомобільної дороги в м. Дніпропетровськ на ділянці від вул. Кайдацький шлях до автомобільної дороги Київ-Луганськ-Ізварине</t>
  </si>
  <si>
    <t>3511440</t>
  </si>
  <si>
    <t>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t>
  </si>
  <si>
    <t>Пенсійний фонд України</t>
  </si>
  <si>
    <t>2506020</t>
  </si>
  <si>
    <t>1020</t>
  </si>
  <si>
    <t>Дотація на виплату пенсій, надбавок та підвищень до пенсій, призначених за різними пенсійними програмами</t>
  </si>
  <si>
    <t>2506050</t>
  </si>
  <si>
    <t>Покриття дефіциту коштів Пенсійного фонду України для виплати пенсій</t>
  </si>
  <si>
    <t>Социальна підтримка через Мінсоцполитики</t>
  </si>
  <si>
    <t>2500000</t>
  </si>
  <si>
    <t>Міністерство соціальної політики України</t>
  </si>
  <si>
    <t>2510000</t>
  </si>
  <si>
    <t>Міністерство соціальної політики України (загальнодержавні витрати)</t>
  </si>
  <si>
    <t>Фонд соціального захисту інвалідів</t>
  </si>
  <si>
    <t>2507000</t>
  </si>
  <si>
    <t>Субвенції місцевим бюджетам</t>
  </si>
  <si>
    <t>Дотації  місцевим бюджетам</t>
  </si>
  <si>
    <t>https://www.treasury.gov.ua/ua/file-storage/vikonannya-derzhavnogo-byudzhetu</t>
  </si>
  <si>
    <t> Розділ ІІ.1. Видатки за програмною класифікацією видатків та кредитування державного бюджету</t>
  </si>
  <si>
    <t>Розподіл 2013 року</t>
  </si>
  <si>
    <t>Розподіл видатків Державного бюджету України</t>
  </si>
  <si>
    <t>Код програмної класифікації видатків та кредитування державного бюджету</t>
  </si>
  <si>
    <t>Код функціональної класифікації видатків та кредитування бюджету</t>
  </si>
  <si>
    <t>Найменування</t>
  </si>
  <si>
    <t>План\факт</t>
  </si>
  <si>
    <t>План</t>
  </si>
  <si>
    <t>Факт</t>
  </si>
  <si>
    <t>Всього</t>
  </si>
  <si>
    <t>2013</t>
  </si>
  <si>
    <t>2014</t>
  </si>
  <si>
    <t>2015</t>
  </si>
  <si>
    <t>2016</t>
  </si>
  <si>
    <t>2017</t>
  </si>
  <si>
    <t>2018</t>
  </si>
  <si>
    <t>"мінус"</t>
  </si>
  <si>
    <t>3120000</t>
  </si>
  <si>
    <t>Міністерство інфраструктури України (загальнодержавні витрати)</t>
  </si>
  <si>
    <t>3800000</t>
  </si>
  <si>
    <t>Міністерство інформаційної політики України</t>
  </si>
  <si>
    <t>6320000</t>
  </si>
  <si>
    <t>Національне антикорупційне бюро України</t>
  </si>
  <si>
    <t>6330000</t>
  </si>
  <si>
    <t>Національне агентство з питань запобігання корупції</t>
  </si>
  <si>
    <t>6340000</t>
  </si>
  <si>
    <t>Національна комісія, що здійснює державне регулювання у сферах енергетики та комунальних послуг</t>
  </si>
  <si>
    <t>1600000</t>
  </si>
  <si>
    <t>Міністерство з питань тимчасово окупованих територій та внутрішньо переміщених осіб України</t>
  </si>
  <si>
    <t>6430000</t>
  </si>
  <si>
    <t>Національне агентство України з питань виявлення, розшуку та управління активами, одержаними від корупційних та інших злочинів</t>
  </si>
  <si>
    <t>1610000</t>
  </si>
  <si>
    <t>Міністерство з питань тимчасово окупованих територій та внутрішньо переміщених осіб (загальнодержавні витрати)</t>
  </si>
  <si>
    <t>6420000</t>
  </si>
  <si>
    <t>Державне бюро розслідувань</t>
  </si>
  <si>
    <t>0550000</t>
  </si>
  <si>
    <t>Верховний Суд</t>
  </si>
  <si>
    <t>Міністерство з питань тимчасово окупованих територій та внутрішньо переміщених осіб (загальнодержавні видатки та кредитування)</t>
  </si>
  <si>
    <t>Нерозподіленні статті:</t>
  </si>
  <si>
    <t>Група</t>
  </si>
  <si>
    <t>Зведено для розподілу по групам:</t>
  </si>
  <si>
    <t>Стаття</t>
  </si>
  <si>
    <t>Код</t>
  </si>
  <si>
    <t>Усього</t>
  </si>
  <si>
    <t>Усього з документу на сайті</t>
  </si>
  <si>
    <t>Різниця</t>
  </si>
  <si>
    <t xml:space="preserve">Інформація </t>
  </si>
  <si>
    <t xml:space="preserve"> про виконання Державного бюджету України за доходами, надходження до місцевих бюджетів </t>
  </si>
  <si>
    <t xml:space="preserve">та ЄСВ станом на   </t>
  </si>
  <si>
    <t xml:space="preserve">У грудні 2016 року </t>
  </si>
  <si>
    <t>ДЕРЖАВНИЙ БЮДЖЕТ УКРАЇНИ</t>
  </si>
  <si>
    <t xml:space="preserve">Факт за  грудень 2015 року* </t>
  </si>
  <si>
    <t>План з урахуванням внесених змін на грудень 2016 року</t>
  </si>
  <si>
    <t xml:space="preserve">Факт за грудень 2016 року                      </t>
  </si>
  <si>
    <t xml:space="preserve">Відхилення </t>
  </si>
  <si>
    <t>до відповідного періоду минулого року</t>
  </si>
  <si>
    <t>до плану</t>
  </si>
  <si>
    <t xml:space="preserve"> +,-</t>
  </si>
  <si>
    <t>%</t>
  </si>
  <si>
    <t>ЗАГАЛЬНИЙ ФОНД</t>
  </si>
  <si>
    <r>
      <rPr>
        <b/>
        <sz val="14"/>
        <color indexed="8"/>
        <rFont val="Times New Roman"/>
        <family val="1"/>
        <charset val="204"/>
      </rPr>
      <t>ПОДАТКОВІ ОРГАНИ</t>
    </r>
    <r>
      <rPr>
        <sz val="14"/>
        <color indexed="8"/>
        <rFont val="Times New Roman"/>
        <family val="1"/>
        <charset val="204"/>
      </rPr>
      <t xml:space="preserve"> (збір)</t>
    </r>
  </si>
  <si>
    <t xml:space="preserve">   відшкодування ПДВ</t>
  </si>
  <si>
    <t xml:space="preserve">   надходження (сальдо)</t>
  </si>
  <si>
    <t>МИТНІ ОРГАНИ</t>
  </si>
  <si>
    <t>ВСЬОГО ПО ДФСУ (сальдо)</t>
  </si>
  <si>
    <t>ІНШІ МІНІСТЕРСТВА ТА ВІДОМСТВА</t>
  </si>
  <si>
    <t>у тому числі НБУ</t>
  </si>
  <si>
    <t>РЕВЕРСНА ДОТАЦІЯ**</t>
  </si>
  <si>
    <t>ВСЬОГО ЗАГАЛЬНИЙ ФОНД (сальдо)</t>
  </si>
  <si>
    <t xml:space="preserve">ВСЬОГО СПЕЦІАЛЬНИЙ ФОНД </t>
  </si>
  <si>
    <t>у т.ч. власні надходження бюджетних установ</t>
  </si>
  <si>
    <t>ДЕРЖАВНИЙ БЮДЖЕТ (сальдо)</t>
  </si>
  <si>
    <t>МІСЦЕВІ БЮДЖЕТИ ТА ЄСВ</t>
  </si>
  <si>
    <t>1/12 плану, затвердженого місцевими радами на 2016 рік</t>
  </si>
  <si>
    <t>11 банк дні</t>
  </si>
  <si>
    <t xml:space="preserve">МІСЦЕВИЙ БЮДЖЕТ (без власних надходжень та міжбюджетних трансфертів) </t>
  </si>
  <si>
    <t>ЄДИНИЙ СОЦІАЛЬНИЙ ВНЕСОК</t>
  </si>
  <si>
    <t xml:space="preserve">У січні-грудні 2016 року </t>
  </si>
  <si>
    <t>Факт за січень-грудень 2015 року*</t>
  </si>
  <si>
    <t xml:space="preserve"> План з урахуванням внесених змін на січень-грудень 2016 року</t>
  </si>
  <si>
    <t>Факт за січень-грудень 2016 року</t>
  </si>
  <si>
    <t>План затверджений місцевими радами на 2016 рік</t>
  </si>
  <si>
    <t>МІСЦЕВИЙ БЮДЖЕТ (без власних надходжень та міжбюджетних трансфертів)</t>
  </si>
  <si>
    <t>січень листопад 2015</t>
  </si>
  <si>
    <t>грудень 2015</t>
  </si>
  <si>
    <t>м.</t>
  </si>
  <si>
    <t>є.</t>
  </si>
  <si>
    <t>* -   За відповідну кількість операційних днів 2015 року.</t>
  </si>
  <si>
    <r>
      <t>** - Реверсна дотація</t>
    </r>
    <r>
      <rPr>
        <sz val="14"/>
        <rFont val="Times New Roman"/>
        <family val="1"/>
        <charset val="204"/>
      </rPr>
      <t xml:space="preserve"> — це кошти, що передаються до державного бюджету з місцевих бюджетів для горизонтального вирівнювання податкоспроможності територій.</t>
    </r>
  </si>
  <si>
    <r>
      <t xml:space="preserve">Інформація </t>
    </r>
    <r>
      <rPr>
        <b/>
        <sz val="24"/>
        <color indexed="10"/>
        <rFont val="Times New Roman"/>
        <family val="1"/>
        <charset val="204"/>
      </rPr>
      <t>за оперативними даними</t>
    </r>
  </si>
  <si>
    <t>та ЄСВ станом на   01.01.2018</t>
  </si>
  <si>
    <t xml:space="preserve">У грудні 2017 року </t>
  </si>
  <si>
    <t xml:space="preserve">Факт за  грудень 2016 року* </t>
  </si>
  <si>
    <t xml:space="preserve">План на грудень 2017 року </t>
  </si>
  <si>
    <t xml:space="preserve">Факт за грудень 2017 року                      </t>
  </si>
  <si>
    <t>Виконання постанови  Кабінету Міністрів України №726 від 16.09.2015**</t>
  </si>
  <si>
    <t>Кошти для фінансового забезпечення реалізації заходів, визначених пунктом 22 статті 14 Закону України "Про Державний бюджет України на 2017 рік"***</t>
  </si>
  <si>
    <t>Кошти, що передаються бюджетам місцевого самоврядування  (п. 43 розділу VI "Прикінцеві та перехідні положення" БКУ, постанова КМУ від 08.02.2017 N 96) ****</t>
  </si>
  <si>
    <t>РЕВЕРСНА ДОТАЦІЯ*****</t>
  </si>
  <si>
    <t>ВСЬОГО СПЕЦІАЛЬНИЙ ФОНД ******</t>
  </si>
  <si>
    <t>1/12 плану, затвердженого місцевими радами на 2017 рік (за даними  місячного звіту про виконання місцевих бюджетів за січень-жовтень 2017 року)</t>
  </si>
  <si>
    <t>МІСЦЕВИЙ БЮДЖЕТ (загальний та спеціальний фонди без власних надходжень та міжбюджетних трансфертів)</t>
  </si>
  <si>
    <t xml:space="preserve">У січні-грудні 2017 року </t>
  </si>
  <si>
    <t>Факт за січень-грудень 2016 року*</t>
  </si>
  <si>
    <t xml:space="preserve"> План з урахуванням внесених змін на січень-грудень 2017 року</t>
  </si>
  <si>
    <t>Факт за січень-грудень 2017 року</t>
  </si>
  <si>
    <t>12/12 плану, затвердженого місцевими радами на 2017 рік (за даними  місячного звіту про виконання місцевих бюджетів за січень-жовтень 2017 року)</t>
  </si>
  <si>
    <t>грудень 2016</t>
  </si>
  <si>
    <t>* -   За відповідну кількість операційних днів 2016 року.</t>
  </si>
  <si>
    <t>** - Відповідно до постанови Кабінету Міністрів України від 16.09.2015 № 726 кошти передаються із загального фонду державного бюджету до спеціальних фондів місцевих бюджетів</t>
  </si>
  <si>
    <t xml:space="preserve">***-  Відповідно до пункту 22 статті 14 Закону України "Про Державний бюджет України на 2017 рік" кошти спрямовуються на забезпечення функціонування органів, які безпосередньо здійснюють митний контроль
</t>
  </si>
  <si>
    <t>****- Кошти , що передаються (отримуються), як компенсація із загального фонду державного бюджету бюджетам місцевого самоврядування відповідно до вимог пункту 43 розділу VI "Прикінцеві та перехідні положення" Бюджетного кодексу України та постанови Кабінету Міністрів України від 08.02.2017 N 96 "Деякі питання зарахування частини акцизного податку з виробленого в Україні та ввезеного на митну територію України пального до бюджетів місцевого самоврядування"</t>
  </si>
  <si>
    <r>
      <t>***** - Реверсна дотація</t>
    </r>
    <r>
      <rPr>
        <sz val="18"/>
        <rFont val="Times New Roman"/>
        <family val="1"/>
        <charset val="204"/>
      </rPr>
      <t xml:space="preserve"> — це кошти, що передаються до державного бюджету з місцевих бюджетів для горизонтального вирівнювання податкоспроможності територій.</t>
    </r>
  </si>
  <si>
    <t>****** - Планові показники по спеціальному фонду наведені з урахуванням змін, внесених до кошторисів розпорядників коштів по власних надходженнях бюджетних установ.</t>
  </si>
  <si>
    <t>№ з/п</t>
  </si>
  <si>
    <t>Відхилення</t>
  </si>
  <si>
    <t>Базова дотація</t>
  </si>
  <si>
    <t>Стабілізаційна дотація</t>
  </si>
  <si>
    <t>ЗАТВЕРДЖЕНО</t>
  </si>
  <si>
    <t>Наказ Міністерства фінансів України      від 28.12.2011 №1774</t>
  </si>
  <si>
    <t>З В І Т</t>
  </si>
  <si>
    <t xml:space="preserve">за 2015 рік   </t>
  </si>
  <si>
    <t>Періодичність: річна</t>
  </si>
  <si>
    <t>Одиниця виміру: грн. коп.</t>
  </si>
  <si>
    <t>I. Доходи</t>
  </si>
  <si>
    <t>Код бюджетної класифікації</t>
  </si>
  <si>
    <t>П О К А З Н И К И</t>
  </si>
  <si>
    <t>Загальний фонд</t>
  </si>
  <si>
    <t>Спеціальний фонд</t>
  </si>
  <si>
    <t>Разом</t>
  </si>
  <si>
    <t>План на 2015 рік з урахуванням внесених змін</t>
  </si>
  <si>
    <t>Виконано 
за 2015 рік</t>
  </si>
  <si>
    <t>Податкові надходження</t>
  </si>
  <si>
    <t>Податки на доходи, податки на прибуток, податки на збільшення ринкової вартості  </t>
  </si>
  <si>
    <t>Податок та збір на доходи фізичних осіб</t>
  </si>
  <si>
    <t>Податок на доходи фізичних осіб, що сплачується податковими агентами, із доходів платника податку у вигляді заробітної плати</t>
  </si>
  <si>
    <t>Податок на доходи фізичних осіб з грошового забезпечення, грошових винагород та інших виплат, одержаних військовослужбовцями та особами рядового і начальницького складу, що сплачується податковими агентами</t>
  </si>
  <si>
    <t>Податок на доходи фізичних осіб із доходів у формі заробітної плати шахтарів-працівників</t>
  </si>
  <si>
    <t>Податок на доходи фізичних осіб, що сплачується податковими агентами, із доходів платника податку інших ніж заробітна плата</t>
  </si>
  <si>
    <t>Податок на доходи фізичних осіб, що сплачується фізичними особами за результатами річного декларування</t>
  </si>
  <si>
    <t>Фіксований податок на доходи фізичних осіб від зайняття підприємницькою діяльністю, нарахований до 1 січня 2012 року</t>
  </si>
  <si>
    <t>Надходження сум реструктурованої заборгованості зі сплати податку на доходи фізичних осіб</t>
  </si>
  <si>
    <t xml:space="preserve">Податок на доходи фізичних осіб із доходу у вигляді процентів </t>
  </si>
  <si>
    <t>Податок на доходи фізичних осіб із суми пенсійних виплат або щомісячного довічного грошового утримання, що оподатковуються відповідно до підпункту 164.2.19 пункту 164.2 статті 164 Податкового кодексу</t>
  </si>
  <si>
    <t>Військовий збір</t>
  </si>
  <si>
    <t>Податок на прибуток підприємств  </t>
  </si>
  <si>
    <t>Податок на прибуток підприємств і організацій, що перебувають у державній власності  </t>
  </si>
  <si>
    <t>Податок на прибуток підприємств та фінансових установ комунальної власності </t>
  </si>
  <si>
    <t>Податок на прибуток підприємств, створених за участю іноземних інвесторів  </t>
  </si>
  <si>
    <t>Податок на прибуток від казино, відеосалонів, гральних автоматів, концертно-видовищних заходів  </t>
  </si>
  <si>
    <t>Податок на прибуток іноземних юридичних осіб  </t>
  </si>
  <si>
    <t>Податок на прибуток банківських організацій, включаючи філіали аналогічних організацій, розташованих на території України  </t>
  </si>
  <si>
    <t>Податок на прибуток страхових організацій, включаючи філіали аналогічних організацій, розташованих на території України  </t>
  </si>
  <si>
    <t>Податок на прибуток організацій і підприємств споживчої кооперації, кооперативів та громадських об'єднань  </t>
  </si>
  <si>
    <t>Податок на прибуток приватних підприємств  </t>
  </si>
  <si>
    <t>Інші платники податку на прибуток  </t>
  </si>
  <si>
    <t>Реструктурована сума заборгованості податку на прибуток підприємств і організацій  </t>
  </si>
  <si>
    <t>Надходження від підприємств податку на прибуток, одержаного від виконання інноваційних проектів </t>
  </si>
  <si>
    <t>Податок на прибуток, одержаний за рахунок знижувального коефіцієнта 0,8 до норм амортизації  </t>
  </si>
  <si>
    <t>Податок на прибуток фінансових установ, включаючи філіали аналогічних організацій, розташованих на території України, за винятком страхових організацій  </t>
  </si>
  <si>
    <t>Податкова заборгованість з податку на прибуток підприємств (крім підприємств комунальної власності), додаткові податкові зобов'язання з цього податку, розстрочені податкові зобов'язання НАК "Нафтогаз України" та її підприємств з податку на прибуток (у тому числі відсотки за користування податковим кредитом), що спрямовуються на розрахунки з погашення заборгованості з різниці в тарифах на теплову енергію, послуги з водопостачання та водовідведення, що вироблялися, транспортувалися та постачалися населенню, яка виникла у зв'язку з невідповідністю фактичної вартості теплової енергії, послуг з водопостачання та водовідведення тарифам, що затверджувалися або погоджувалися відповідними органами державної влади чи органами місцевого самоврядування  </t>
  </si>
  <si>
    <t>Податкова заборгованість з податку на прибуток підприємств (крім підприємств комунальної власності), додаткові податкові зобов'язання з цього податку, розстрочені податкові зобов'язання НАК "Нафтогаз України" та її підприємств з податку на прибуток (у тому числі відсотки за користування податковим кредитом), що спрямовуються на субвенцію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вивезення побутового сміття та рідких нечистот  </t>
  </si>
  <si>
    <t xml:space="preserve">Надходження від погашення податкового боргу, в тому числі реструктуризованого або розстроченого (відстроченого), з податку на прибуток підприємств, що сплачується підприємствами електроенергетичної, нафтогазової, вугільної галузей, підприємствами, що надають послуги з виробництва, транспортування та постачання теплової енергії, підприємствами централізованого водопостачання та водовідведення, та нараховані суми податку на прибуток таких підприємств, які виникають після проведення розрахунків по субвенції з державного бюджету місцевим бюджетам, визначеній пунктом 16 статті 14 та статтею 32 Закону України "Про Державний бюджет України на 2015 рік" </t>
  </si>
  <si>
    <t>Податок на дохід, який сплачують суб'єкти, що здійснюють діяльність з випуску та проведення державних лотерей </t>
  </si>
  <si>
    <t>Податки на власність</t>
  </si>
  <si>
    <t>Податок з власників транспортних засобів та інших самохідних машин і механізмів  </t>
  </si>
  <si>
    <t>Податок з власників наземних транспортних засобів та інших самохідних машин і механізмів (юридичних осіб)  </t>
  </si>
  <si>
    <t>Податок з власників наземних транспортних засобів та інших самохідних машин і механізмів (з громадян)  </t>
  </si>
  <si>
    <t>Надходження сум реструктурованої заборгованості зі сплати податку власниками транспортних засобів та інших самохідних машин і механізмів  </t>
  </si>
  <si>
    <t>Податок з власників водних транспортних засобів  </t>
  </si>
  <si>
    <t>Податок з власників наземних транспортних засобів та інших самохідних машин і механізмів (юридичних осіб), зареєстрованих у місті Києві </t>
  </si>
  <si>
    <t>Податок з власників наземних транспортних засобів та інших самохідних машин і механізмів (з громадян), зареєстрованих у місті Києві </t>
  </si>
  <si>
    <t>Податок з власників водних транспортних засобів, зареєстрованих в місті Києві </t>
  </si>
  <si>
    <t>Рентна плата та плата за використання інших природних ресурсів </t>
  </si>
  <si>
    <t>Рентна плата за спеціальне використання лісових ресурсів </t>
  </si>
  <si>
    <t>Рентна плата за спеціальне використання лісових ресурсів в частині деревини, заготовленої в порядку рубок головного користування </t>
  </si>
  <si>
    <t>Рентна плата за спеціальне використання лісових ресурсів (крім рентної плати за спеціальне використання лісових ресурсів в частині деревини, заготовленої в порядку рубок головного користування) </t>
  </si>
  <si>
    <t>Надходження сум реструктурованої заборгованості рентної плати за спеціальне використання лісових ресурсів </t>
  </si>
  <si>
    <t>Рентна плата за спеціальне використання води </t>
  </si>
  <si>
    <t>Рентна плата за спеціальне використання води (крім рентної плати за спеціальне використання води водних об'єктів місцевого значення) </t>
  </si>
  <si>
    <t>Рентна плата за спеціальне використання води водних об'єктів місцевого значення </t>
  </si>
  <si>
    <t>Рентна плата за спеціальне використання води для потреб гідроенергетики </t>
  </si>
  <si>
    <t>Надходження рентної плати за спеціальне використання води від підприємств житлово-комунального господарства </t>
  </si>
  <si>
    <t>Рентна плата за спеціальне використання води в частині використання поверхневих вод для потреб водного транспорту (крім стоянкових і службово-допоміжного флотів) </t>
  </si>
  <si>
    <t>Рентна плата за користування надрами </t>
  </si>
  <si>
    <t>Рентна плата за користування надрами для видобування корисних копалин загальнодержавного значення </t>
  </si>
  <si>
    <t>Рентна плата за користування надрами для видобування корисних копалин місцевого значення </t>
  </si>
  <si>
    <t>Рентна плата за користування надрами континентального шельфу і в межах виключної (морської) економічної зони </t>
  </si>
  <si>
    <t>Надходження сум реструктурованої заборгованості зі сплати рентної плати за користування надрами </t>
  </si>
  <si>
    <t>Рентна плата за користування надрами в цілях, не пов'язаних з видобуванням корисних копалин </t>
  </si>
  <si>
    <t>13030700</t>
  </si>
  <si>
    <t>Рентна плата за користування надрами для видобування нафти </t>
  </si>
  <si>
    <t>13030800</t>
  </si>
  <si>
    <t>Рентна плата за користування надрами для видобування природного газу </t>
  </si>
  <si>
    <t>13030900</t>
  </si>
  <si>
    <t>Рентна плата за користування надрами для видобування газового конденсату </t>
  </si>
  <si>
    <t>Рентна плата за користування радіочастотним ресурсом України </t>
  </si>
  <si>
    <t>Плата за використання інших природних ресурсів  </t>
  </si>
  <si>
    <t>Плата за спеціальне використання диких тварин  </t>
  </si>
  <si>
    <t>Плата за спеціальне використання рибних та інших водних ресурсів  </t>
  </si>
  <si>
    <t>Надходження сум реструктурованої заборгованості зі сплати платежів за використання інших природних ресурсів  </t>
  </si>
  <si>
    <t>Внутрішні податки на товари та послуги  </t>
  </si>
  <si>
    <t>Податок на додану вартість  </t>
  </si>
  <si>
    <t>Податок на додану вартість з вироблених в Україні товарів (робіт, послуг) </t>
  </si>
  <si>
    <t>Бюджетне відшкодування податку на додану вартість грошовими коштами </t>
  </si>
  <si>
    <t>Податок на додану вартість з ввезених на територію України товарів </t>
  </si>
  <si>
    <t>Реструктурована сума заборгованості податку на додану вартість  </t>
  </si>
  <si>
    <t>Податок на додану вартість із імпортованих на територію України робіт, послуг </t>
  </si>
  <si>
    <t>Надходження від підприємств податку на додану вартість по операціях, пов'язаних з виконанням інноваційних проектів </t>
  </si>
  <si>
    <t>Податок на додану вартість, що сплачується юридичними особами при здійсненні ними операцій з постачання власної виробленої продукції (молока, молочної сировини, молочних продуктів, м'яса, м'ясопродуктів, іншої продукції переробки тварин (шкур, субпродуктів, м'ясо-кісткового борошна), виготовленої з поставлених молока або м'яса в живій вазі сільськогосподарськими підприємствами, іншими юридичними і фізичними особами, у тому числі фізичними особами - підприємцями, які самостійно вирощують, розводять, відгодовують продукцію тваринництва</t>
  </si>
  <si>
    <t>Податкова заборгованість з податку на додану вартість підприємств, додаткові податкові зобов'язання з цього податку, розстрочені податкові зобов'язання НАК "Нафтогаз України" та її підприємств з податку на додану вартість (у тому числі відсотки за користування податковим кредитом), що спрямовуються на розрахунки з погашення заборгованості з різниці в тарифах на теплову енергію, послуги з водопостачання та водовідведення, що вироблялися, транспортувалися та постачалися населенню, яка виникла у зв'язку з невідповідністю фактичної вартості теплової енергії, послуг з водопостачання та водовідведення тарифам, що затверджувалися або погоджувалися відповідними органами державної влади чи органами місцевого самоврядування  </t>
  </si>
  <si>
    <t>Акцизний податок з вироблених в Україні підакцизних товарів (продукції) </t>
  </si>
  <si>
    <t>Виноробна продукція (за звітний місяць) </t>
  </si>
  <si>
    <t>Скраплений газ </t>
  </si>
  <si>
    <t>Операції з відчуження цінних паперів та операції з деривативами, що справлялись до 1 січня 2015 року </t>
  </si>
  <si>
    <t>Електрична енергія </t>
  </si>
  <si>
    <t>Інші підакцизні товари вітчизняного виробництва  </t>
  </si>
  <si>
    <t>Бензин моторний для автомобілів  </t>
  </si>
  <si>
    <t>Інші нафтопродукти  </t>
  </si>
  <si>
    <t>Надходження сум реструктурованої заборгованості зі сплати акцизного податку з вироблених в Україні підакцизних товарів (продукції) </t>
  </si>
  <si>
    <t>Виноробна продукція (при придбанні акцизних марок) </t>
  </si>
  <si>
    <t>Акцизний податок з ввезених на митну територію України підакцизних товарів (продукції) </t>
  </si>
  <si>
    <t>Спирт  </t>
  </si>
  <si>
    <t>Лікеро-горілчана продукція  </t>
  </si>
  <si>
    <t>Виноробна продукція  </t>
  </si>
  <si>
    <t>Пиво  </t>
  </si>
  <si>
    <t>Тютюн та тютюнові вироби (за ставкою у твердих сумах з одиниці реалізованого товару (продукції) </t>
  </si>
  <si>
    <t>Тютюн та тютюнові вироби за ставкою у процентах до обороту з реалізації товару (продукції) </t>
  </si>
  <si>
    <t>Транспортні засоби (крім мотоциклів і велосипедів)  </t>
  </si>
  <si>
    <t>Мотоцикли і велосипеди  </t>
  </si>
  <si>
    <t>Кузови для моторних транспортних засобів </t>
  </si>
  <si>
    <t>Інші підакцизні товари іноземного виробництва  </t>
  </si>
  <si>
    <t>Акцизний податок з реалізації суб’єктами господарювання роздрібної торгівлі підакцизних товарів</t>
  </si>
  <si>
    <t>Податки на окремі категорії послуг  </t>
  </si>
  <si>
    <t>Податки на міжнародну торгівлю та зовнішні операції  </t>
  </si>
  <si>
    <t>Ввізне мито</t>
  </si>
  <si>
    <t>Мито на товари, що ввозяться суб'єктами підприємницької діяльності  </t>
  </si>
  <si>
    <t>Мито на товари, які ввозяться (пересилаються) громадянами  </t>
  </si>
  <si>
    <t>Інші збори з імпорту  </t>
  </si>
  <si>
    <t>Мито на нафтопродукти, транспортні засоби та шини до них, що ввозяться суб'єктами підприємницької діяльності та громадянами  </t>
  </si>
  <si>
    <t>Спеціальне мито </t>
  </si>
  <si>
    <t>Антидемпінгове мито </t>
  </si>
  <si>
    <t>Компенсаційне мито</t>
  </si>
  <si>
    <t>Додатковий імпортний збір </t>
  </si>
  <si>
    <t>Вивізне мито  </t>
  </si>
  <si>
    <t>Мито на товари, що вивозяться суб'єктами підприємницької діяльності  </t>
  </si>
  <si>
    <t>Мито на товари, які вивозяться (пересилаються) громадянами  </t>
  </si>
  <si>
    <t>Надходження від реалізації валютних коштів, одержаних у результаті проведення операцій за державним контрактом  </t>
  </si>
  <si>
    <t>Окремі податки і збори, що зараховуються до місцевих бюджетів </t>
  </si>
  <si>
    <t>Місцеві податки і збори, нараховані до 1 січня 2011 року </t>
  </si>
  <si>
    <t>Податок з реклами  </t>
  </si>
  <si>
    <t>Комунальний податок  </t>
  </si>
  <si>
    <t>Збір за припаркування автотранспорту  </t>
  </si>
  <si>
    <t>Ринковий збір  </t>
  </si>
  <si>
    <t>Збір за видачу ордера на квартиру  </t>
  </si>
  <si>
    <t>Курортний збір  </t>
  </si>
  <si>
    <t>Збір за участь у бігах на іподромі  </t>
  </si>
  <si>
    <t>Збір за виграш у бігах на іподромі  </t>
  </si>
  <si>
    <t>Збір з осіб, які беруть участь у грі на тоталізаторі на іподромі  </t>
  </si>
  <si>
    <t>Збір за право використання місцевої символіки  </t>
  </si>
  <si>
    <t>Збір за право проведення кіно- і телезйомок  </t>
  </si>
  <si>
    <t>Збір за право проведення місцевих аукціонів, конкурсного розпродажу і лотерей  </t>
  </si>
  <si>
    <t>Збір за видачу дозволу на розміщення об'єктів торгівлі та сфери послуг  </t>
  </si>
  <si>
    <t>Збір із власників собак  </t>
  </si>
  <si>
    <t>Надходження сум реструктурованої заборгованості зі сплати місцевих податків  </t>
  </si>
  <si>
    <t>Збір на розвиток рекреаційного комплексу в Автономній Республіці Крим </t>
  </si>
  <si>
    <t>Збір на розвиток пасажирського електротранспорту в Автономній Республіці Крим </t>
  </si>
  <si>
    <t>Податок на промисел  </t>
  </si>
  <si>
    <t>17000000</t>
  </si>
  <si>
    <t>Рентна плата за транспортування, збори на паливно-енергетичні ресурси </t>
  </si>
  <si>
    <t>17010000</t>
  </si>
  <si>
    <t>Рентна плата за вуглеводні, що нарахована до 1 січня 2013 року та рентна плата за транспортування </t>
  </si>
  <si>
    <t>17010100</t>
  </si>
  <si>
    <t>Рентна плата за нафту, що видобувається в Україні, нарахована до 1 січня 2013 року</t>
  </si>
  <si>
    <t>17010200</t>
  </si>
  <si>
    <t>Рентна плата за природний газ, що видобувається в Україні, нарахована до 1 січня 2013 року</t>
  </si>
  <si>
    <t>17010300</t>
  </si>
  <si>
    <t>Рентна плата за газовий конденсат, що видобувається в Україні, нарахована до 1 січня 2013 року</t>
  </si>
  <si>
    <t>Надходження сум реструктурованої заборгованості зі сплати рентної плати за природний газ, що видобувається в Україні, що нарахована до 1 січня 2013 року </t>
  </si>
  <si>
    <t>17010700</t>
  </si>
  <si>
    <t>17010800</t>
  </si>
  <si>
    <t>17010900</t>
  </si>
  <si>
    <t>17060000</t>
  </si>
  <si>
    <t>Збір у вигляді цільової надбавки до діючого тарифу на природний газ для споживачів усіх форм власності </t>
  </si>
  <si>
    <t>Збір у вигляді цільової надбавки до діючого тарифу на природний газ для споживачів усіх форм власності, який справляється за поставлений природний газ споживачам на підставі укладених з ними договорів </t>
  </si>
  <si>
    <t>Збір у вигляді цільової надбавки до діючого тарифу на природний газ для споживачів усіх форм власності, який справляється за імпортований суб'єктами господарювання природний газ для споживання ними як палива або сировини </t>
  </si>
  <si>
    <t>Збір у вигляді цільової надбавки до діючого тарифу на природний газ для споживачів усіх форм власності, який справляється за видобутий суб'єктами господарювання та спожитий ними природний газ як паливо або сировина</t>
  </si>
  <si>
    <t>Надходження нарахованих і не сплачених зобов'язань Державного підприємства "Енергоринок" перед державним бюджетом по збору у вигляді цільової надбавки до діючого тарифу на електричну та теплову енергію за минулі роки</t>
  </si>
  <si>
    <t xml:space="preserve">Місцеві податки
</t>
  </si>
  <si>
    <t>Податок на майно</t>
  </si>
  <si>
    <t>Податок на нерухоме майно, відмінне від земельної ділянки, сплачений юридичними особами, які є власниками об'єктів житлової нерухомості</t>
  </si>
  <si>
    <t>Податок на нерухоме майно, відмінне від земельної ділянки, сплачений фізичними особами, які є власниками об'єктів житлової нерухомості</t>
  </si>
  <si>
    <t>Податок на нерухоме майно, відмінне від земельної ділянки, сплачений фізичними особами, які є власниками об'єктів нежитлової нерухомості</t>
  </si>
  <si>
    <t>Податок на нерухоме майно, відмінне від земельної ділянки, сплачений  юридичними особами, які є власниками об'єктів нежитлової нерухомості</t>
  </si>
  <si>
    <t>Земельний податок з юридичних осіб </t>
  </si>
  <si>
    <t>Орендна плата з юридичних осіб </t>
  </si>
  <si>
    <t>Земельний податок з фізичних осіб </t>
  </si>
  <si>
    <t>Реструктурована сума заборгованості з плати за землю </t>
  </si>
  <si>
    <t>Орендна плата з фізичних осіб </t>
  </si>
  <si>
    <t>Транспортний податок з фізичних осіб</t>
  </si>
  <si>
    <t>Транспортний податок з юридичних осіб</t>
  </si>
  <si>
    <t>Збір за місця для паркування транспортних засобів </t>
  </si>
  <si>
    <t>Збір за місця для паркування транспортних засобів, сплачений юридичними особами </t>
  </si>
  <si>
    <t>Збір за місця для паркування транспортних засобів, сплачений фізичними особами </t>
  </si>
  <si>
    <t>Туристичний збір </t>
  </si>
  <si>
    <t>Туристичний збір, сплачений юридичними особами </t>
  </si>
  <si>
    <t>Туристичний збір, сплачений фізичними особами </t>
  </si>
  <si>
    <t xml:space="preserve">Збір за провадження деяких видів підприємницької діяльності, що справлявся до 1 січня 2015 року
</t>
  </si>
  <si>
    <t>Збір за провадження торговельної діяльності (роздрібна торгівля), сплачений фізичними особами, що справлявся до 1 січня 2015 року</t>
  </si>
  <si>
    <t>Збір за провадження торговельної діяльності (роздрібна торгівля), сплачений юридичними особами, що справлявся до 1 січня 2015 року</t>
  </si>
  <si>
    <t>Збір за здійснення торгівлі валютними цінностями, що справлявся до 1 січня 2015 року</t>
  </si>
  <si>
    <t>Збір за провадження торговельної діяльності (оптова торгівля), сплачений фізичними особами, що справлявся до 1 січня 2015 року</t>
  </si>
  <si>
    <t>Збір за провадження торговельної діяльності (ресторанне господарство), сплачений фізичними особами, що справлявся до 1 січня 2015 року</t>
  </si>
  <si>
    <t>Збір за провадження торговельної діяльності (оптова торгівля), сплачений юридичними особами, що справлявся до 1 січня 2015 року</t>
  </si>
  <si>
    <t>Збір за провадження торговельної діяльності (ресторанне господарство), сплачений юридичними особами, що справлявся до 1 січня 2015 року</t>
  </si>
  <si>
    <t>Збір за провадження торговельної діяльності із придбанням пільгового торгового патенту, що справлявся до 1 січня 2015 року</t>
  </si>
  <si>
    <t>Збір за провадження торговельної діяльності із придбанням короткотермінового торгового патенту, що справлявся до 1 січня 2015 року</t>
  </si>
  <si>
    <t>Збір за провадження діяльності з надання платних послуг, сплачений фізичними особами, що справлявся до 1 січня 2015 року</t>
  </si>
  <si>
    <t>Збір за провадження діяльності з надання платних послуг, сплачений юридичними особами, що справлявся до 1 січня 2015 року</t>
  </si>
  <si>
    <t>Збір за провадження торговельної діяльності нафтопродуктами, скрапленим та стиснутим газом на стаціонарних, малогабаритних і пересувних автозаправних станціях, заправних пунктах, що справлявся до 1 січня 2015 року</t>
  </si>
  <si>
    <t>Надходження сум реструктурованої заборгованості із сплати збору за провадження деяких видів підприємницької діяльності, що справлявся до 1 січня 2015 року </t>
  </si>
  <si>
    <t>Збір за здійснення діяльності у сфері розваг, сплачений юридичними особами, що справлявся до 1 січня 2015 року</t>
  </si>
  <si>
    <t>Збір за здійснення діяльності у сфері розваг, сплачений фізичними особами, що справлявся до 1 січня 2015 року</t>
  </si>
  <si>
    <t>Єдиний податок  </t>
  </si>
  <si>
    <t>Єдиний податок з юридичних осіб, нарахований до 1 січня 2011 року </t>
  </si>
  <si>
    <t>Єдиний податок з фізичних осіб, нарахований до 1 січня 2011 року </t>
  </si>
  <si>
    <t>Єдиний податок з юридичних осіб </t>
  </si>
  <si>
    <t>Єдиний податок з фізичних осіб </t>
  </si>
  <si>
    <t>Єдиний податок з сільськогосподарських товаровиробників,  у яких частка сільськогосподарського товаровиробництва за попередній податковий (звітний) рік дорівнює або перевищує 75 відсотків</t>
  </si>
  <si>
    <t>19000000</t>
  </si>
  <si>
    <t>Інші податки та збори</t>
  </si>
  <si>
    <t>19010000</t>
  </si>
  <si>
    <t>Екологічний податок</t>
  </si>
  <si>
    <t>Надходження від викидів забруднюючих речовин в атмосферне повітря стаціонарними джерелами забруднення </t>
  </si>
  <si>
    <t>Надходження від скидів забруднюючих речовин безпосередньо у водні об'єкти </t>
  </si>
  <si>
    <t>Надходження від розміщення відходів у спеціально відведених для цього місцях чи на об'єктах, крім розміщення окремих видів відходів як вторинної сировини </t>
  </si>
  <si>
    <t>Екологічний податок, який справляється за утворення радіоактивних відходів (включаючи вже накопичені) та/або тимчасове зберігання радіоактивних відходів їх виробниками понад установлений особливими умовами ліцензій строк </t>
  </si>
  <si>
    <t>Екологічний податок, який справляється при ввезенні на митну територію України транспортних засобів та/або кузовів до них (за винятком кузовів товарної категорії 8707 10 10 згідно з УКТ ЗЕД) в митному режимі імпорту</t>
  </si>
  <si>
    <t>Екологічний податок, який справляється при продажу на внутрішньому ринку України транспортних засобів, вироблених (виготовлених) на митній території України</t>
  </si>
  <si>
    <t>Екологічний податок, який справляється при придбанні транспортних засобів в осіб, які не є платниками цього податку згідно з Податковим кодексом України</t>
  </si>
  <si>
    <t xml:space="preserve">Надходження для фінансового забезпечення реалізації заходів, визначених пунктом 33 розділу VI "Прикінцеві та перехідні положення" Бюджетного кодексу України </t>
  </si>
  <si>
    <t xml:space="preserve">Кошти, що передаються до місцевих бюджетів з державного бюджету </t>
  </si>
  <si>
    <t xml:space="preserve">Кошти, отримані місцевими бюджетами з державного бюджету </t>
  </si>
  <si>
    <t>Збір за забруднення навколишнього природного середовища  </t>
  </si>
  <si>
    <t>Надходження коштів від енергопідприємств до Державного фонду охорони навколишнього природного середовища  </t>
  </si>
  <si>
    <t>Інші збори за забруднення навколишнього природного середовища до Фонду охорони навколишнього природного середовища  </t>
  </si>
  <si>
    <t>Надходження від сплати збору за забруднення навколишнього природного середовища фізичними особами  </t>
  </si>
  <si>
    <t>19060000</t>
  </si>
  <si>
    <t>Збір на розвиток виноградарства, садівництва і хмелярства, нарахований до 1 січня 2015 року </t>
  </si>
  <si>
    <t>Надходження сум реструктурованої заборгованості зі сплати збору на розвиток виноградарства, садівництва і хмелярства  </t>
  </si>
  <si>
    <t>19090000</t>
  </si>
  <si>
    <t>Податки та збори, не віднесені до інших категорій  </t>
  </si>
  <si>
    <t>Кошти, сплачені в рахунок погашення податкового боргу відповідно до норм Податкового кодексу України за доходами, визначеними частиною другою статті 29 Бюджетного кодексу України, зокрема за податками і зборами (обов'язковими платежами), які справлялися до 1 січня 2011 року та встановлені Податковим кодексом України</t>
  </si>
  <si>
    <t>Неподаткові надходження</t>
  </si>
  <si>
    <t>Доходи від власності та підприємницької діяльності</t>
  </si>
  <si>
    <t>Частина чистого прибутку (доходу) державних або комунальних унітарних підприємств та їх об'єднань, що вилучається до відповідного бюджету, та дивіденди (дохід), нараховані на акції (частки, паї) господарських товариств, у статутних капіталах яких є державна або комунальна власність</t>
  </si>
  <si>
    <t>Частина чистого прибутку (доходу) господарських організацій (державних унітарних підприємств та їх об'єднань), що вилучається до державного бюджету відповідно до закону</t>
  </si>
  <si>
    <t>Частина чистого прибутку (доходу) комунальних унітарних підприємств та їх об'єднань, що вилучається до відповідного місцевого бюджету</t>
  </si>
  <si>
    <t>Дивіденди (доход), нараховані на акції (частки, паї) господарських товариств, у статутних капіталах яких є державна власність  </t>
  </si>
  <si>
    <t xml:space="preserve">Надходження від погашення заборгованості із сплати дивідендів, підприємств електроенергетичної галузі, що сплачується до державного бюджету відповідно до законодавства, в тому числі із сплати реструктуризованої або розстроченої (відстроченої) заборгованості, а також надходження із сплати такими підприємствами дивідендів, нарахованих за результатами діяльності у 2013 році </t>
  </si>
  <si>
    <t>Надходження від сплати дивідендів (доходу), нарахованих на акції (частки, паї) за результатами фінансово-господарської діяльності за 2011 рік публічного акціонерного товариства "Національна акціонерна компанія "Нафтогаз України"</t>
  </si>
  <si>
    <t>Дивіденди (дохід), нараховані на акції (частки, паї) господарських товариств, у статутних капіталах яких є майно Автономної Республіки Крим, комунальна власність </t>
  </si>
  <si>
    <t>Заборгованість за минулі періоди із сплати частини чистого прибутку (доходу) Національної акціонерної компанії "Нафтогаз України" та її підприємств  </t>
  </si>
  <si>
    <t>Кошти, що перераховуються Національним банком України відповідно до Закону України "Про Національний банк України" </t>
  </si>
  <si>
    <t>Відрахування коштів, отриманих від проведення державних грошових лотерей  </t>
  </si>
  <si>
    <t>Плата за розміщення тимчасово вільних коштів державного бюджету  </t>
  </si>
  <si>
    <t>Плата за розміщення тимчасово вільних коштів місцевих бюджетів </t>
  </si>
  <si>
    <t>Інші надходження  </t>
  </si>
  <si>
    <t>Платежі, пов'язані з перебуванням Чорноморського флоту Російської Федерації на території України, відповідно до укладеної міжурядової угоди  </t>
  </si>
  <si>
    <t>Платежі, пов'язані з виконанням Угоди між Урядом України і Урядом Російської Федерації про участь Російської Федерації в розвитку соціально-економічної сфери міста Севастополя та інших населених пунктів, в яких дислокуються військові формування Чорноморського флоту Російської Федерації на території України </t>
  </si>
  <si>
    <t>Інші надходження </t>
  </si>
  <si>
    <t>Суми, стягнені з винних осіб, за шкоду, заподіяну державі, підприємству, установі, організації  </t>
  </si>
  <si>
    <t>Перерахування підприємцями частки вартості виготовленої нестандартної продукції з дозволу на тимчасове відхилення від вимог відповідних стандартів щодо якості продукції, виданого Державним комітетом України по стандартизації, метрології і сертифікації  </t>
  </si>
  <si>
    <t>Суми, стягнені з винних осіб за порушення правил пожежної безпеки  </t>
  </si>
  <si>
    <t>Штрафні санкції за порушення законодавства про патентування, за порушення норм регулювання обігу готівки та про застосування реєстраторів розрахункових операцій у сфері торгівлі, громадського харчування та послуг </t>
  </si>
  <si>
    <t>Пеня за порушення термінів розрахунків у сфері зовнішньоекономічної діяльності, за невиконання зобов'язань та штрафні санкції за порушення вимог валютного законодавства  </t>
  </si>
  <si>
    <t>Адміністративні штрафи та інші санкції </t>
  </si>
  <si>
    <t>Штрафні санкції за порушення законодавства з питань забезпечення ефективного використання енергетичних ресурсів  </t>
  </si>
  <si>
    <t>Адміністративні штрафи у сфері забезпечення безпеки дорожнього руху  </t>
  </si>
  <si>
    <t>Надходження податків і зборів (обов'язкових платежів), які справлялися до 1 січня 2011 року, але не визначені Податковим кодексом (крім податків та зборів, які надходили до місцевих бюджетів), включаючи розстрочені та відстрочені суми грошових зобов'язань, суми податкового боргу з урахуванням штрафних санкцій та пені, що обліковувались станом на 31 грудня 2010 року та сум донарахованих за актами перевірок </t>
  </si>
  <si>
    <t>Адміністративні штрафи та штрафні санкції за порушення законодавства у сфері виробництва та обігу алкогольних напоїв та тютюнових виробів </t>
  </si>
  <si>
    <t>Надходження коштів від сплати інвалідами часткової вартості автомобілів та коштів від реалізації автомобілів, повернутих інвалідами </t>
  </si>
  <si>
    <t>Надходження від реалізації автомобілів, засобів наземного, водного та повітряного транспорту, сільськогосподарської техніки, обладнання та устаткування, що перебувають на балансі органів державної влади та інших державних органів, утворених органами державної влади підприємств, установ та організацій, які використовують кошти державного бюджету</t>
  </si>
  <si>
    <t xml:space="preserve">Кошти від використання (реалізації) частини виробленої продукції, що залишається у власності держави відповідно до угод про розподіл продукції, та/або кошти у вигляді грошового еквівалента такої державної частини продукції" </t>
  </si>
  <si>
    <t>Надходження коштів від відшкодування втрат сільськогосподарського і лісогосподарського виробництва  </t>
  </si>
  <si>
    <t>Адміністративні збори та платежі, доходи від некомерційної господарської діяльності </t>
  </si>
  <si>
    <t>22010000</t>
  </si>
  <si>
    <t>Плата за надання адміністративних послуг</t>
  </si>
  <si>
    <t>Плата за ліцензії на певні види господарської діяльності та сертифікати, що видаються Радою міністрів Автономної Республіки Крим, виконавчими органами місцевих рад і місцевими органами виконавчої влади </t>
  </si>
  <si>
    <t>Адміністративний збір за проведення державної реєстрації юридичних осіб та фізичних осіб - підприємців </t>
  </si>
  <si>
    <t>22010400</t>
  </si>
  <si>
    <t>Плата за ліцензії на виробництво спирту етилового, коньячного і плодового, алкогольних напоїв та тютюнових виробів  </t>
  </si>
  <si>
    <t>Плата за ліцензії на право експорту, імпорту та оптової торгівлі спирту етилового, коньячного та плодового  </t>
  </si>
  <si>
    <t>Плата за ліцензії на право експорту, імпорту алкогольними напоями та тютюновими виробами  </t>
  </si>
  <si>
    <t>Плата за державну реєстрацію (крім реєстраційного збору за проведення державної реєстрації юридичних осіб та фізичних осіб - підприємців) </t>
  </si>
  <si>
    <t>Плата за ліцензії на право оптової торгівлі алкогольними напоями та тютюновими виробами  </t>
  </si>
  <si>
    <t>Плата за ліцензії на право роздрібної торгівлі алкогольними напоями та тютюновими виробами  </t>
  </si>
  <si>
    <t>22011200</t>
  </si>
  <si>
    <t>22011400</t>
  </si>
  <si>
    <t>22011500</t>
  </si>
  <si>
    <t>Плата за ліцензії, видані Національною комісією, що здійснює державне регулювання у сферах енергетики та комунальних послуг </t>
  </si>
  <si>
    <t>22011700</t>
  </si>
  <si>
    <t>Плата за ліцензії та сертифікати, що сплачується ліцензіатами за місцем здійснення діяльності </t>
  </si>
  <si>
    <t>Збори за підготовку до державної реєстрації авторського права і договорів, які стосуються прав автора на твір, та плата за одержання контрольних марок</t>
  </si>
  <si>
    <t>Плата за видачу дозволів на право ввезення на територію України, вивезення з території України або транзиту через територію України наркотичних засобів, психотропних речовин і прекурсорів</t>
  </si>
  <si>
    <t>Збір за видачу спеціальних дозволів на користування надрами та кошти від продажу таких дозволів</t>
  </si>
  <si>
    <t>Плата за виділення номерного ресурсу</t>
  </si>
  <si>
    <t>Плата за державну реєстрацію джерел іонізуючого випромінювання (реєстраційний збір)</t>
  </si>
  <si>
    <t>Плата за оформлення посвідчення закордонного українця</t>
  </si>
  <si>
    <t>Плата за надання інших адміністративних послуг</t>
  </si>
  <si>
    <t>Адміністративний збір за державну реєстрацію речових прав на нерухоме майно та їх обтяжень </t>
  </si>
  <si>
    <t>Плата за надання відомостей з Єдиного державного реєстру юридичних осіб та фізичних осіб - підприємців, за одержання інформації з інших державних реєстрів, держателем яких є центральний орган виконавчої влади з формування та забезпечення реалізації державної правової політики та центральний орган виконавчої влади, що забезпечує реалізацію державної політики у сферах державної реєстрації актів цивільного стану, державної реєстрації речових прав на нерухоме майно, державної реєстрації юридичних осіб та фізичних осіб - підприємців </t>
  </si>
  <si>
    <t>Плата за оприлюднення повідомлення на офіційному веб-сайті центрального органу виконавчої влади, що реалізує державну політику у сфері державної реєстрації юридичних осіб та фізичних осіб - підприємців </t>
  </si>
  <si>
    <t>Плата за скорочення термінів надання послуг у сфері державної реєстрації речових прав на нерухоме майно та їх обтяжень і державної реєстрації юридичних осіб та фізичних осіб - підприємців, а також плата за надання інших платних послуг, пов'язаних з державною реєстрацією речових прав на нерухоме майно та їх обтяжень і державною реєстрацією юридичних осіб та фізичних осіб - підприємців </t>
  </si>
  <si>
    <t>Плата за утримання дітей у школах-інтернатах  </t>
  </si>
  <si>
    <t>Судовий збір</t>
  </si>
  <si>
    <t>22050000</t>
  </si>
  <si>
    <t>Надходження від оплати витрат з інформаційно-технічного забезпечення розгляду справ у судах  </t>
  </si>
  <si>
    <t>Кошти, отримані за вчинення консульських дій  </t>
  </si>
  <si>
    <t>Виконавчий збір </t>
  </si>
  <si>
    <t>Надходження від орендної плати за користування цілісним майновим комплексом та іншим державним майном  </t>
  </si>
  <si>
    <t>Надходження від орендної плати за користування цілісним майновим комплексом  </t>
  </si>
  <si>
    <t>Надходження від орендної плати за користування майном бюджетних установ  </t>
  </si>
  <si>
    <t>Надходження від орендної плати за користування іншим державним майном  </t>
  </si>
  <si>
    <t>Надходження від орендної плати за користування цілісним майновим комплексом та іншим майном, що перебуває в комунальній власності </t>
  </si>
  <si>
    <t>Надходження платежів за надані орендареві грошові кошти та цінні папери на умовах кредиту  </t>
  </si>
  <si>
    <t>Державне мито  </t>
  </si>
  <si>
    <t>Державне мито, що сплачується за місцем розгляду та оформлення документів, у тому числі за оформлення документів на спадщину і дарування  </t>
  </si>
  <si>
    <t>Державне мито, не віднесене до інших категорій  </t>
  </si>
  <si>
    <t>Державне мито за дії, пов'язані з одержанням патентів на об'єкти права інтелектуальної власності, підтриманням їх чинності та передаванням прав їхніми власниками  </t>
  </si>
  <si>
    <t>Державне мито, пов'язане з видачею та оформленням закордонних паспортів (посвідок) та паспортів громадян України  </t>
  </si>
  <si>
    <t>Надходження сум реструктурованої заборгованості зі сплати державного мита  </t>
  </si>
  <si>
    <t>Державне мито за державну реєстрацію права власності на нерухоме майно; за державну реєстрацію іншого речового права на нерухоме майно, обтяження права на нерухоме майно</t>
  </si>
  <si>
    <t>Орендна плата за водні об'єкти (їх частини), що надаються в користування на умовах оренди Радою міністрів Автономної Республіки Крим, обласними, районними, Київською та Севастопольською міськими державними адміністраціями, місцевими радами </t>
  </si>
  <si>
    <t>Портовий (адміністративний) збір</t>
  </si>
  <si>
    <t>Портовий (адміністративний) збір (за винятком портового (адміністративного) збору, що надходить від риболовних портів)</t>
  </si>
  <si>
    <t>Портовий (адміністративний) збір, що надходить від риболовних портів</t>
  </si>
  <si>
    <t>Інші адміністративні збори та платежі</t>
  </si>
  <si>
    <t>Плата за проїзд автомобільними дорогами транспортних засобів та інших самохідних машин і механізмів, вагові або габаритні параметри яких перевищують нормативні</t>
  </si>
  <si>
    <t xml:space="preserve">Плата за виконання митних формальностей органами доходів і зборів поза місцем розташування цих органів або поза робочим часом, установленим для них </t>
  </si>
  <si>
    <t>Кошти від реалізації майна, конфіскованого за рішенням суду  </t>
  </si>
  <si>
    <t>Кошти від реалізації конфіскованого майна за матеріалами митних органів  </t>
  </si>
  <si>
    <t>Кошти від реалізації товарів та інших предметів, конфіскованих за матеріалами правоохоронних та інших уповноважених органів  </t>
  </si>
  <si>
    <t>Надходження конфіскованої національної та іноземної валюти за матеріалами митних органів </t>
  </si>
  <si>
    <t>Надходження конфіскованої національної та іноземної валюти за матеріалами правоохоронних й інших уповноважених органів </t>
  </si>
  <si>
    <t>Надходження сум кредиторської та депонентської заборгованості підприємств, організацій та установ, щодо яких минув строк позовної давності </t>
  </si>
  <si>
    <t xml:space="preserve">Кошти від реалізації надлишкової космічної техніки військового та подвійного призначення </t>
  </si>
  <si>
    <t>Кошти від реалізації надлишкового озброєння, військової та спеціальної техніки, нерухомого військового майна Збройних Сил України та інших утворених відповідно до законів України військових формувань, правоохоронних органів та інших державних органів</t>
  </si>
  <si>
    <t>Відрахування від суми коштів, витрачених на рекламу тютюнових виробів та/або алкогольних напоїв у межах України  </t>
  </si>
  <si>
    <t>Надходження коштів з рахунків виборчих фондів  </t>
  </si>
  <si>
    <t>Нез'ясовані надходження  </t>
  </si>
  <si>
    <t>Надходження від збору за проведення гастрольних заходів </t>
  </si>
  <si>
    <t>Надходження до Державного спеціалізованого фонду фінансування загальнодержавних витрат на авіаційну діяльність та участь України у міжнародних авіаційних організаціях  </t>
  </si>
  <si>
    <t>Інші надходження до фондів охорони навколишнього природного середовища  </t>
  </si>
  <si>
    <t>Плата за подання скарги до органу оскарження відповідно до статті 18 Закону України "Про здійснення державних закупівель" </t>
  </si>
  <si>
    <t>Кошти, отримані від надання учасниками процедури закупівель забезпечення їх пропозиції конкурсних торгів, які не підлягають поверненню цим учасникам, у випадках, передбачених Законом України "Про здійснення державних закупівель" </t>
  </si>
  <si>
    <t>Кошти, отримані від учасника - переможця процедури закупівлі під час укладання договору про закупівлю як забезпечення виконання цього договору, які не підлягають поверненню учаснику - переможцю  </t>
  </si>
  <si>
    <t>24062100</t>
  </si>
  <si>
    <t>Грошові стягнення за шкоду, заподіяну порушенням законодавства про охорону навколишнього природного середовища внаслідок господарської та іншої діяльності </t>
  </si>
  <si>
    <t xml:space="preserve">Кошти за шкоду, що заподіяна на земельних ділянках державної та комунальної власності, які не надані у користування та не передані у власність, внаслідок їх самовільного зайняття, використання не за цільовим призначенням, зняття ґрунтового покриву (родючого шару ґрунту) без спеціального дозволу; відшкодування збитків за погіршення якості ґрунтового покриву тощо та за неодержання доходів у зв'язку з тимчасовим невикористанням земельних ділянок </t>
  </si>
  <si>
    <t>24062400</t>
  </si>
  <si>
    <t>Кошти, отримані від продажу частин встановленої кількості викидів парникових газів, передбаченого статтею 17 Кіотського протоколу до Рамкової конвенції Організації Об'єднаних Націй про зміну клімату</t>
  </si>
  <si>
    <t>24063100</t>
  </si>
  <si>
    <t>Кошти, отримані відповідно до статті 8 Закону України "Про впорядкування питань, пов'язаних із забезпеченням ядерної безпеки" (включаючи надходження заборгованості минулих років за цими коштами), та дохід від розміщення цих коштів у цінні папери відповідно до статті 9 цього ж Закону України</t>
  </si>
  <si>
    <t>24063500</t>
  </si>
  <si>
    <t>Кошти від реалізації продуктів утилізації твердого ракетного палива </t>
  </si>
  <si>
    <t>Доходи від операцій з кредитування та надання гарантій  </t>
  </si>
  <si>
    <t>Плата за надання державних гарантій та кредитів (позик), залучених державою</t>
  </si>
  <si>
    <t>Плата за користування кредитами (позиками), залученими державою </t>
  </si>
  <si>
    <t>Відсотки за користування державним пільговим кредитом, наданим індивідуальним сільським забудовникам  </t>
  </si>
  <si>
    <t>Відсотки за користування пільговим довгостроковим державним кредитом, наданим молодим сім'ям та одиноким молодим громадянам на будівництво (реконструкцію) та придбання житла</t>
  </si>
  <si>
    <t>Інші (курсові різниці)  </t>
  </si>
  <si>
    <t>Відсотки за користування позиками, які надавалися з місцевих бюджетів  </t>
  </si>
  <si>
    <t>Плата за гарантії, надані Верховною Радою Автономної Республіки Крим та міськими радами  </t>
  </si>
  <si>
    <t>Плата за користування кредитом з державного бюджету </t>
  </si>
  <si>
    <t>Відсотки за користування довгостроковим кредитом, що надається з місцевих бюджетів молодим сім'ям та одиноким молодим громадянам на будівництво (реконструкцію) та придбання житла </t>
  </si>
  <si>
    <t>Плата за користування суб'єктами малого підприємництва мікрокредитами з державного бюджету</t>
  </si>
  <si>
    <t>Збір на соціально-економічну компенсацію ризику населення, яке проживає на території зони спостереження  </t>
  </si>
  <si>
    <t>Збір на соціально-економічну компенсацію ризику населення, яке проживає на території зони спостереження, що сплачується експлуатуючими організаціями при реалізації електричної енергії  </t>
  </si>
  <si>
    <t>Збір на соціально-економічну компенсацію ризику населення, яке проживає на території зони спостереження, що сплачується підприємствами з видобування і переробки уранових руд  </t>
  </si>
  <si>
    <t xml:space="preserve">Збір на соціально-економічну компенсацію ризику населення, яке проживає на території зони спостереження, що сплачується експлуатуючими організаціями за зберігання відпрацьованого ядерного палива </t>
  </si>
  <si>
    <t>Збори на обов'язкове державне пенсійне страхування з окремих видів господарських операцій  </t>
  </si>
  <si>
    <t xml:space="preserve">Збір з операцій з купівлі іноземної валюти в готівковій формі  </t>
  </si>
  <si>
    <t>Збір при поданні ювелірних та побутових виробів з дорогоцінних металів на клеймування державним пробірним клеймом до казенних підприємств пробірного контролю</t>
  </si>
  <si>
    <t>Збір під час набуття права власності на легкові автомобілі</t>
  </si>
  <si>
    <t>Збір з операцій придбавання (купівлі-продажу) нерухомого майна  </t>
  </si>
  <si>
    <t>Збір з користування та надання послуг стільникового рухомого зв'язку  </t>
  </si>
  <si>
    <t>Концесійні платежі щодо об'єктів комунальної власності (крім тих, які мають цільове спрямування згідно із законом) </t>
  </si>
  <si>
    <t>Концесійні платежі щодо об'єктів комунальної власності (які мають цільове спрямування згідно із законом) </t>
  </si>
  <si>
    <t>Концесійні платежі щодо об'єктів державної власності </t>
  </si>
  <si>
    <t>Надходження коштів пайової участі у розвитку інфраструктури населеного пункту</t>
  </si>
  <si>
    <t>Надходження від плати за послуги, що надаються бюджетними установами згідно із законодавством </t>
  </si>
  <si>
    <t>Плата за послуги, що надаються бюджетними установами згідно з їх основною діяльністю </t>
  </si>
  <si>
    <t>Надходження бюджетних установ від додаткової (господарської) діяльності </t>
  </si>
  <si>
    <t>Плата за оренду майна бюджетних установ  </t>
  </si>
  <si>
    <t>Надходження бюджетних установ від реалізації в установленому порядку майна (крім нерухомого майна) </t>
  </si>
  <si>
    <t>Інші джерела власних надходжень бюджетних установ  </t>
  </si>
  <si>
    <t>Благодійні внески, гранти та дарунки </t>
  </si>
  <si>
    <t>Кошти, що отримують бюджетні установи від підприємств, організацій, фізичних осіб та від інших бюджетних установ для виконання цільових заходів </t>
  </si>
  <si>
    <t>Доходи від операцій з капіталом  </t>
  </si>
  <si>
    <t>Надходження від продажу основного капіталу  </t>
  </si>
  <si>
    <t>Кошти від реалізації скарбів, майна, одержаного державою або територіальною громадою в порядку спадкування чи дарування, безхазяйного майна, знахідок, а також валютних цінностей і грошових коштів, власники яких невідомі </t>
  </si>
  <si>
    <t>Кошти від реалізації скарбів, які є пам'ятками історії та культури, майна, одержаного державою в порядку спадкування чи дарування  </t>
  </si>
  <si>
    <t>Кошти від реалізації безхазяйного майна, знахідок, спадкового майна, майна, одержаного територіальною громадою в порядку спадкування чи дарування, а також валютні цінності і грошові кошти, власники яких невідомі  </t>
  </si>
  <si>
    <t>Надходження коштів від Державного фонду дорогоцінних металів і дорогоцінного каміння  </t>
  </si>
  <si>
    <t>Кошти від відчуження майна, що належить Автономній Республіці Крим та майна, що перебуває в комунальній власності  </t>
  </si>
  <si>
    <t>Надходження від реалізації матеріальних цінностей державного резерву</t>
  </si>
  <si>
    <t>Надходження від реалізації матеріальних цінностей державного резерву </t>
  </si>
  <si>
    <t>Надходження від реалізації розброньованих матеріальних цінностей мобілізаційного резерву  </t>
  </si>
  <si>
    <t>Кошти від продажу землі і нематеріальних активів </t>
  </si>
  <si>
    <t>Кошти від продажу земельних ділянок несільськогосподарського призначення, що перебувають у державній або комунальній власності, та земельних ділянок, які знаходяться на території Автономної Республіки Крим</t>
  </si>
  <si>
    <t>Кошти від продажу прав на земельні ділянки несільськогосподарського призначення, що перебувають у державній або комунальній власності, та прав на земельні ділянки, які знаходяться на території Автономної Республіки Крим</t>
  </si>
  <si>
    <t>Кошти від продажу земельних ділянок несільськогосподарського призначення або прав на них, що перебувають у державній власності, на яких розташовані об'єкти, які підлягають приватизації</t>
  </si>
  <si>
    <t>Кошти від продажу земельних ділянок несільськогосподарського призначення до розмежування земель державної та комунальної власності з розстроченням платежу</t>
  </si>
  <si>
    <t>Кошти від продажу прав на земельні ділянки несільськогосподарського призначення до розмежування земель державної та комунальної власності (крім продажу прав на земельні ділянки несільськогосподарського призначення, що перебувають у державній власності, на яких розташовані об'єкти, які підлягають приватизації, та земельних ділянок, які знаходяться на території Автономної Республіки Крим)  </t>
  </si>
  <si>
    <t>Кошти від продажу прав на земельні ділянки несільськогосподарського призначення після розмежування земель державної та комунальної власності  </t>
  </si>
  <si>
    <t>Кошти від продажу прав на земельні ділянки несільськогосподарського призначення до розмежування земель державної та комунальної власності, які знаходяться на території Автономної Республіки Крим  </t>
  </si>
  <si>
    <t>Надходження від продажу нематеріальних активів  </t>
  </si>
  <si>
    <t>33030000</t>
  </si>
  <si>
    <t>Кошти від відчуження земельних ділянок, на яких розташовані об'єкти нерухомого військового майна, що підлягають реалізації, та земельних ділянок, які вивільняються у процесі реформування Збройних Сил України і Державної спеціальної служби транспорту </t>
  </si>
  <si>
    <t>Податки на фінансові операції та операції з капіталом  </t>
  </si>
  <si>
    <t>Кошти, отримані від секретаріату ООН, НАТО, ЄС, ОБСЄ або іншої міжнародної організації за участь України в міжнародних операціях з підтримання миру і безпеки</t>
  </si>
  <si>
    <t>Гранти (дарунки), що надійшли до бюджетів усіх рівнів  </t>
  </si>
  <si>
    <t>Надходження в рамках програм допомоги Європейського Союзу  </t>
  </si>
  <si>
    <t>Надходження в рамках програм секторальної бюджетної підтримки Європейського Союзу  </t>
  </si>
  <si>
    <t>Інша допомога, надана Європейським Союзом  </t>
  </si>
  <si>
    <t>Цільові фонди</t>
  </si>
  <si>
    <t>Надходження до Фонду соціального захисту інвалідів  </t>
  </si>
  <si>
    <t>Інші фонди  </t>
  </si>
  <si>
    <t>50080000</t>
  </si>
  <si>
    <t>Надходження до цільового фонду для забезпечення оборони і безпеки держави</t>
  </si>
  <si>
    <t>50080100</t>
  </si>
  <si>
    <t>Конфісковані кошти та кошти від реалізації конфіскованого майна, які були привласнені корупційними методами</t>
  </si>
  <si>
    <t>Цільові фонди, утворені Верховною Радою Автономної Республіки Крим, органами місцевого самоврядування та місцевими органами виконавчої влади  </t>
  </si>
  <si>
    <t xml:space="preserve"> </t>
  </si>
  <si>
    <t>Про затвердження Звіту про виконання бюджету Фонду соціального страхування України за 2017 рік</t>
  </si>
  <si>
    <t>https://zakon.rada.gov.ua/rada/show/v0007890-18</t>
  </si>
  <si>
    <t>(тис.грн.)</t>
  </si>
  <si>
    <t>Затверджено бюджетом</t>
  </si>
  <si>
    <t>Фактично виконано</t>
  </si>
  <si>
    <t> +,-</t>
  </si>
  <si>
    <t>Залишок коштів на початок року</t>
  </si>
  <si>
    <t>Д О Х О Д И :</t>
  </si>
  <si>
    <t>власні надходження, усього </t>
  </si>
  <si>
    <t>у тому числі:</t>
  </si>
  <si>
    <t>сума єдиного внеску, розподілена на загальнообов’язкове державне пенсійне страхування</t>
  </si>
  <si>
    <t>кошти, сплачені банками за користування тимчасово вільними коштами Пенсійного фонду України</t>
  </si>
  <si>
    <t>кошти на виплату різниці у пенсійному забезпеченні наукових працівників, що відшкодовується за рахунок коштів державних небюджетних і недержавних підприємств та установ</t>
  </si>
  <si>
    <t>кошти від підприємств на покриття фактичних витрат на виплату та доставку пенсій працівникам, зайнятим на роботах з особливо шкідливими і особливо важкими умовами праці за списком № 1</t>
  </si>
  <si>
    <t>кошти від підприємств на покриття фактичних витрат на виплату та доставку пенсій працівникам, зайнятим повний робочий день на інших роботах із шкідливими і важкими умовами праці за списком №2 </t>
  </si>
  <si>
    <t>кошти на виплату пенсій іноземним пенсіонерам, які проживають на території України</t>
  </si>
  <si>
    <t>кошти фондів соціального страхування (стаття 27 Закону України “ПроДержавний бюджет України на 2014 рік”)</t>
  </si>
  <si>
    <t>інші надходження</t>
  </si>
  <si>
    <t>Усього власних доходів з урахуванням залишку</t>
  </si>
  <si>
    <t>кошти Державного бюджету України, усього</t>
  </si>
  <si>
    <t>–</t>
  </si>
  <si>
    <t>дотація на виплату пенсій, надбавок та підвищень до пенсій, призначених за різними пенсійними програмами</t>
  </si>
  <si>
    <t>покриття дефіциту коштів Пенсійного фонду України для виплати пенсій, у тому числі покриття витрат, пов’язаних з обслуговуванням боргових зобов’язань</t>
  </si>
  <si>
    <t>кошти Фонду загальнообов’язкового державного соціального страхування на випадок безробіття</t>
  </si>
  <si>
    <t>кошти Фонду соціального страхування від нещасних випадків на виробництві та професійних захворювань</t>
  </si>
  <si>
    <t>У С Ь О Г О    Д О Х О Д І В    з урахуванням залишку</t>
  </si>
  <si>
    <t>надана позика</t>
  </si>
  <si>
    <t>У С Ь О Г О    Д О Х О Д І В з урахуванням позики</t>
  </si>
  <si>
    <t>В И Д А Т К И:</t>
  </si>
  <si>
    <t>за рахунок власних надходжень, усього </t>
  </si>
  <si>
    <t>у тому числі на:</t>
  </si>
  <si>
    <t>пенсійне забезпечення осіб, пенсія яким призначена згідно із Законом України “Про загальнообов’язкове державне пенсійне страхування”</t>
  </si>
  <si>
    <t>пенсійне забезпечення осіб, пенсія яким призначена згідно з іншими законодавчими актами в частині, що не перевищує розміру трудової пенсії за віком, на яку особа має право відповідно до Закону України “Про загальнообов’язкове державне пенсійне страхування”</t>
  </si>
  <si>
    <t>виплату різниці у пенсійному забезпеченні наукових працівників, що відшкодовується за рахунок коштів державних небюджетних і недержавних підприємств та установ</t>
  </si>
  <si>
    <t>виплату доплати відповідно до Закону України “Про поліпшення матеріального становища учасників бойових дій та інвалідів війни”</t>
  </si>
  <si>
    <t>пенсійне забезпечення військовослужбовців, осіб начальницького і рядового складу в частині, що не перевищує розмір трудової пенсії</t>
  </si>
  <si>
    <t>пенсійне забезпечення осіб, які проживають за кордоном, та іноземних пенсіонерів</t>
  </si>
  <si>
    <t>розрахунково-касове обслуговування та плату за підкріплення готівкою виплати пенсії і грошової допомоги</t>
  </si>
  <si>
    <t>керівництво та управління у сфері пенсійного забезпечення</t>
  </si>
  <si>
    <t>виготовлення пенсійних посвідчень та документів, що підтверджують статус застрахованої особи</t>
  </si>
  <si>
    <t>виготовлення бланків, виплатних відомостей для виконання функцій з призначення та виплати пенсій</t>
  </si>
  <si>
    <t>створення програмно-технічного забезпечення системи інформаційно-аналітичної підтримки органів Пенсійного фонду України</t>
  </si>
  <si>
    <t>за рахунок коштів Державного бюджету України, усього</t>
  </si>
  <si>
    <t>у тому числі на: </t>
  </si>
  <si>
    <t>виплату пенсій, надбавок та підвищень до пенсій, призначених за різними пенсійними програмами</t>
  </si>
  <si>
    <t>за рахунок коштів  Фонду загальнообов’язкового державного соціального страхування на випадок безробіття</t>
  </si>
  <si>
    <t>за рахунок коштів Фонду соціального страхування від нещасних випадків на виробництві  та професійних захворювань</t>
  </si>
  <si>
    <t>У С Ь О Г О   В И Д А Т К І В</t>
  </si>
  <si>
    <t>Залишок коштів на кінець року</t>
  </si>
  <si>
    <t>про виконання бюджету Пенсійного фонду України</t>
  </si>
  <si>
    <t>Звіт про виконання бюджету Пенсійного фонду України за 2014 рік</t>
  </si>
  <si>
    <t>ЗВІТ</t>
  </si>
  <si>
    <t>про виконання показників бюджету </t>
  </si>
  <si>
    <t>Пенсійного фонду України</t>
  </si>
  <si>
    <t>за 2015 рік</t>
  </si>
  <si>
    <t>(тис.грн.)  </t>
  </si>
  <si>
    <t>Затверджено</t>
  </si>
  <si>
    <t>бюджетом</t>
  </si>
  <si>
    <t>Фактично</t>
  </si>
  <si>
    <t>виконано</t>
  </si>
  <si>
    <t>1 767 765,1</t>
  </si>
  <si>
    <t>264 767 813,6</t>
  </si>
  <si>
    <t>169 873 912,9</t>
  </si>
  <si>
    <t>       </t>
  </si>
  <si>
    <t>кошти від підприємств на покриття фактичних витрат на виплату та доставку пенсій працівникам, зайнятим повний робочий день на роботах із шкідливими і важкими умовами праці за списком №2 </t>
  </si>
  <si>
    <t>–   дотація на виплату пенсій, надбавок та підвищень до пенсій, призначених за різними пенсійними програмами</t>
  </si>
  <si>
    <t>–   покриття дефіциту коштів Пенсійного фонду України для виплати пенсій</t>
  </si>
  <si>
    <t>    надана позика</t>
  </si>
  <si>
    <t>–    пенсійне забезпечення осіб, пенсія яким призначена відповідно до Закону України “Про загальнообов’язкове державне пенсійне страхування”</t>
  </si>
  <si>
    <t>–   виплату пенсій, призначених згідно з іншими законодавчими актами в частині розміру пенсії, на яку  особа має право відповідно до Закону України “Про загальнообов’язкове державне пенсійне страхування”</t>
  </si>
  <si>
    <t>–      виплату різниці у пенсійному забезпеченні наукових працівників, що відшкодовується за рахунок коштів державних небюджетних і недержавних підприємств та установ</t>
  </si>
  <si>
    <t>–  виплату щомісячної цільової грошової допомоги на прожиття згідно із Законом України “Про поліпшення матеріального становища учасників бойових дій та інвалідів війни”</t>
  </si>
  <si>
    <t>–   пенсійне забезпечення військовослужбовців, осіб начальницького і рядового складу в частині розміру пенсії із солідарної системи відповідно до Закону України “Про загальнообов’язкове державне пенсійне страхування”</t>
  </si>
  <si>
    <t>–    пенсійне забезпечення осіб, які проживають за кордоном, та іноземних пенсіонерів</t>
  </si>
  <si>
    <t>–   розрахунково-касове обслуговування та плату за підкріплення готівкою виплати пенсії і грошової допомоги</t>
  </si>
  <si>
    <t>–   керівництво та управління у сфері пенсійного забезпечення</t>
  </si>
  <si>
    <t>–    виготовлення пенсійних посвідчень та документів, що підтверджують статус застрахованої особи</t>
  </si>
  <si>
    <t>–   виготовлення бланків, виплатних відомостей для виконання функцій з призначення та виплати пенсій</t>
  </si>
  <si>
    <t>–  створення програмно-технічного забезпечення системи інформаційно-аналітичної підтримки органів Пенсійного фонду України</t>
  </si>
  <si>
    <t>–  виплату пенсій, надбавок та підвищень до пенсій, призначених за різними пенсійними програмами</t>
  </si>
  <si>
    <t>за 2016 рік</t>
  </si>
  <si>
    <t>                          (тис.грн.)</t>
  </si>
  <si>
    <t>(зі змінами)</t>
  </si>
  <si>
    <t>власні надходження, усього</t>
  </si>
  <si>
    <t>кошти від підприємств на покриття фактичних витрат на виплату та доставку пенсій, призначених відповідно до до пункту “а” частини першої статті 13 Закону України “Про пенсійне забезпечення”</t>
  </si>
  <si>
    <t>кошти від підприємств на покриття фактичних витрат на виплату та доставку пенсій,   призначених відповідно до до пунктів “б-з” частини першої статті 13 Закону України “Про пенсійне забезпечення”</t>
  </si>
  <si>
    <t>Усього власних надходжень з урахуванням залишку</t>
  </si>
  <si>
    <t>Кошти Державного бюджету України на фінансове забезпечення виплати пеннсій, надбавок та підвищень до пенсій, призначених за різними пенсійними програмами, та дефіциту коштів Пенсійного фонду України</t>
  </si>
  <si>
    <t>Кошти Державного бюджету України на компенсацію роботодавцю частини фактичних витрат, пов’язаних із сплатою єдиного внеску на загальнообов’язкове державне соціальне страхування</t>
  </si>
  <si>
    <t>Кошти Фонду соціального страхування з тимчасової втрати працездатності (стаття 25 Закону України “Про Державний бюджет України на 2016 рік”)</t>
  </si>
  <si>
    <t>Кошти Фонду загальнообов’язкового державного соціального страхування на випадок безробіття</t>
  </si>
  <si>
    <t>Кошти Фонду соціального страхування від нещасних випадків на виробництві та професійних захворювань</t>
  </si>
  <si>
    <t>х</t>
  </si>
  <si>
    <t>У С Ь О Г О    Д О Х О Д І В   з урахуванням залишку</t>
  </si>
  <si>
    <t>позика для покриття тимчасових касових розривів, пов’язаних з виплатою пенсій</t>
  </si>
  <si>
    <t>пенсійне забезпечення осіб, пенсія яким призначена відповідно до Закону України “Про загальнообов’язкове державне пенсійне страхування”</t>
  </si>
  <si>
    <t>виплату пенсій, призначених згідно з іншими законодавчими актами в частині розміру пенсії, на яку  особа має право відповідно до Закону України “Про загальнообов’язкове державне пенсійне страхування”</t>
  </si>
  <si>
    <t>виплату щомісячної цільової грошової допомоги на прожиття згідно із Законом України “Про поліпшення матеріального становища учасників бойових дій та інвалідів війни”</t>
  </si>
  <si>
    <t>пенсійне забезпечення військовослужбовців, осіб начальницького і рядового складу в частині розміру пенсії із солідарної системи відповідно до Закону України “Про загальнообов’язкове державне пенсійне страхування”</t>
  </si>
  <si>
    <t>розрахунково-касове обслуговування та оплату за підкріплення готівкою виплати пенсії і грошової допомоги</t>
  </si>
  <si>
    <t>фінансування адміністративних виплат, пов’язаних з виконанням функцій, покладених на органи Пенсійного фонду України</t>
  </si>
  <si>
    <t>за рахунок коштів Державного бюджету України на фінансове забезпечення виплати пенсій, надбавок та підвищень до пенсій, призначених за різними пенсійними програмами </t>
  </si>
  <si>
    <t>за рахунок коштів Державного бюджету України на компенсацію роботодавцю частини фактичних витрат, пов’язаних із сплатою єдиного внеску на загальнообов’язкове державне соціальне страхування</t>
  </si>
  <si>
    <t>за 2017 рік</t>
  </si>
  <si>
    <t>                                                                                                                                                                                                         (тис. грн.)</t>
  </si>
  <si>
    <t>Затверджено бюджетом (зі змінами)</t>
  </si>
  <si>
    <t>кошти на виплату різниці у пенсійному забезпеченні наукових (науково-педагогічних) працівників інших наукових установ, організацій, підприємств та вищих навчальних закладів</t>
  </si>
  <si>
    <t>кошти від підприємств на покриття фактичних витрат на виплату та доставку пенсій, призначених відповідно до пунктів “б”-“з” частини першої статті 13 Закону України “Про пенсійне забезпечення”</t>
  </si>
  <si>
    <t>кошти Державного бюджету України на фінансове забезпечення виплати пенсій, надбавок та підвищень до пенсій, призначених за пенсійними програмами, та дефіциту коштів Пенсійного фонду України</t>
  </si>
  <si>
    <t>кошти Державного бюджету України на компенсацію роботодавцю частини фактичних витрат, пов’язаних із сплатою єдиного внеску на загальнообов’язкове державне соціальне страхування</t>
  </si>
  <si>
    <t>У С Ь О Г О    Д О Х О Д І В </t>
  </si>
  <si>
    <t>виплату пенсій, призначених згідно з іншими законодавчими актами в частині розміру пенсії, на яку особа має право відповідно до Закону України “Про загальнообов’язкове державне пенсійне страхування”</t>
  </si>
  <si>
    <t>виплату різниці у пенсійному забезпеченні наукових (науково-педагогічних) працівників інших наукових установ, організацій, підприємств та вищих навчальних закладів</t>
  </si>
  <si>
    <t>за рахунок коштів Державного бюджету України на фінансове забезпечення виплати пенсій, надбавок та підвищень до пенсій, призначених за пенсійними програмами</t>
  </si>
  <si>
    <t>за 2018 рік</t>
  </si>
  <si>
    <t>Залишок власних коштів на початок року</t>
  </si>
  <si>
    <t>власні доходи, усього </t>
  </si>
  <si>
    <t>сума єдиного внеску, розподілена на загальнообов’язкове державне пенсійне страхування </t>
  </si>
  <si>
    <t>кошти від підприємств на покриття фактичних витрат на виплату та доставку пенсій, призначених особам, які працювали на роботах за списком № 1 виробництв, робіт, професій, посад і показників, затвердженим Кабінетом Міністрів України</t>
  </si>
  <si>
    <t>кошти від підприємств на покриття фактичних витрат на виплату та доставку пенсій, призначених особам, які працювали на роботах за списком № 2 виробництв, робіт, професій, посад і показників, затвердженим Кабінетом Міністрів України, а також працівникам, зайнятим на інших посадах, що дають право на призначення пенсії за віком на пільгових умовах</t>
  </si>
  <si>
    <t>кошти, сплачені банками за користування тимчасово вільними коштами Пенсійного фонду України, та інші власні доходи</t>
  </si>
  <si>
    <t>кошти Державного бюджету України на фінансове забезпечення виплати пенсій, надбавок та підвищень до пенсій, призначених за пенсійними програмами, та дефіциту коштів Пенсійного фонду України, у тому числі:</t>
  </si>
  <si>
    <t>на пенсійне забезпечення військовослужбовців, виплату пенсій, надбавок і підвищень, призначених за різними пенсійними програмами, покриття дефіциту коштів Пенсійного фонду України</t>
  </si>
  <si>
    <t>сплата єдиного внеску на загальнообов’язкове державне соціальне страхування за деякі категорії застрахованих осіб та покриття недоотриманої суми коштів від застосування розміру єдиного внеску, передбаченого частинами тринадцятою і чотирнадцятою статті 8 Закону України “Про збір та облік єдиного внеску на загальнообов’язкове державне соціальне страхування”</t>
  </si>
  <si>
    <t>погашення заборгованості з пенсійних виплат за рішеннями суду</t>
  </si>
  <si>
    <t>за рахунок власних доходів, усього</t>
  </si>
  <si>
    <t>пенсійне забезпечення осіб, пенсію яким призначено відповідно до Закону України “Про загальнообов’язкове державне пенсійне страхування”</t>
  </si>
  <si>
    <t>розрахунково-касове обслуговування і плату за підкріплення готівкою виплати пенсії та грошової допомоги</t>
  </si>
  <si>
    <t>фінансування адміністративних витрат, пов’язаних із виконанням функцій, покладених на органи Пенсійного фонду України, в тому числі:</t>
  </si>
  <si>
    <t>на оплату послуг з виплати та доставки пенсій, призначених відповідно до Закону України “Про загальнообов’язкове державне пенсійне страхування”</t>
  </si>
  <si>
    <t>за рахунок коштів Державного бюджету України на фінансове забезпечення виплати пенсій, надбавок та підвищень до пенсій, призначених за пенсійними програмами з урахуванням витрат, пов’язаних з виплатою та доставкою пенсійних виплат</t>
  </si>
  <si>
    <t>у тому числі погашення заборгованості з пенсійних виплат за рішеннями суду</t>
  </si>
  <si>
    <t>Залишок власних коштів на кінець року</t>
  </si>
  <si>
    <t>ЗВІТ </t>
  </si>
  <si>
    <t>про виконання бюджету Фонду соціального страхування України за 2017 рік</t>
  </si>
  <si>
    <t>(тис. гривень)</t>
  </si>
  <si>
    <t>Статті бюджету</t>
  </si>
  <si>
    <t>Бюджет (план), затверджено постановою КМУ від 01.03.2017 № 104 (із змінами)</t>
  </si>
  <si>
    <t>Виконання</t>
  </si>
  <si>
    <t>А</t>
  </si>
  <si>
    <t>Б</t>
  </si>
  <si>
    <t>3 = 2/1</t>
  </si>
  <si>
    <t>Доходи</t>
  </si>
  <si>
    <t>Страхові внески страхувальників та застрахованих осіб</t>
  </si>
  <si>
    <t>Суми фінансових санкцій, застосованих відповідно до закону до підприємств, установ, організацій та фізичних осіб - підприємців за порушення встановленого порядку сплати страхових внесків та використання коштів Фонду, штрафів за недотримання законодавства про соціальне страхування, а також суми адміністративних штрафів, накладених відповідно до закону на посадових осіб та громадян за такі порушення</t>
  </si>
  <si>
    <t>Суми не прийнятих до зарахування витрат страхувальника за соціальним страхуванням</t>
  </si>
  <si>
    <t>Доходи від розміщення тимчасово вільних коштів, у тому числі резерву коштів Фонду</t>
  </si>
  <si>
    <t>Капіталізовані платежі, що надійшли у випадках ліквідації страхувальників</t>
  </si>
  <si>
    <t>Доходи від реалізації майна, придбаного за рахунок коштів Фонду</t>
  </si>
  <si>
    <t>Добровільні внески та інші надходження відповідно до закону, в тому числі</t>
  </si>
  <si>
    <t>надходження з державного бюджету на виплату допомоги в пільгових розмірах громадянам, які постраждали внаслідок Чорнобильської катастрофи</t>
  </si>
  <si>
    <t>Усього доходів</t>
  </si>
  <si>
    <t>Разом коштів з урахуванням залишку коштів на початок року</t>
  </si>
  <si>
    <t>Видатки</t>
  </si>
  <si>
    <t>Матеріальне забезпечення та соціальні послуги:</t>
  </si>
  <si>
    <t>1.1</t>
  </si>
  <si>
    <t>допомога по тимчасовій непрацездатності</t>
  </si>
  <si>
    <t>1.2</t>
  </si>
  <si>
    <t>допомога по вагітності та пологах</t>
  </si>
  <si>
    <t>1.3</t>
  </si>
  <si>
    <t>допомога громадянам, які постраждали внаслідок Чорнобильської катастрофи</t>
  </si>
  <si>
    <t>1.4</t>
  </si>
  <si>
    <t>допомога на поховання</t>
  </si>
  <si>
    <t>1.5</t>
  </si>
  <si>
    <t>оплата лікування в реабілітаційному відділенні санаторно-курортного закладу після перенесених захворювань</t>
  </si>
  <si>
    <t>Страхові виплати:</t>
  </si>
  <si>
    <t>2.1</t>
  </si>
  <si>
    <t>щомісячні страхові виплати потерпілим на виробництві та членам їх сімей</t>
  </si>
  <si>
    <t>2.2</t>
  </si>
  <si>
    <t>страхові виплати одноразової допомоги потерпілому в разі стійкої втрати працездатності та членам його сім'ї (в разі смерті потерпілого внаслідок нещасного випадку на виробництві)</t>
  </si>
  <si>
    <t>2.3</t>
  </si>
  <si>
    <t>страхові виплати дитині, яка народилася інвалідом внаслідок травмування на виробництві або професійного захворювання її матері під час вагітності</t>
  </si>
  <si>
    <t>2.4</t>
  </si>
  <si>
    <t>інші страхові виплати</t>
  </si>
  <si>
    <t>2.5</t>
  </si>
  <si>
    <t>страхові витрати на медичну та соціальну допомогу, в тому числі</t>
  </si>
  <si>
    <t>2.5.1</t>
  </si>
  <si>
    <t>допомога у зв'язку з тимчасовою непрацездатністю до відновлення працездатності або встановлення інвалідності</t>
  </si>
  <si>
    <t>Профілактика страхових випадків</t>
  </si>
  <si>
    <t>Видатки, пов'язані з виконанням обов'язків страховика:</t>
  </si>
  <si>
    <t>витрати на розвиток та функціонування інформаційно-аналітичних систем Фонду</t>
  </si>
  <si>
    <t>витрати, пов'язані з координацією роботи із страхувальниками та застрахованими особами</t>
  </si>
  <si>
    <t>витрати, пов'язані з обслуговуванням потерпілих та інвалідів</t>
  </si>
  <si>
    <t>4.4</t>
  </si>
  <si>
    <t>витрати, пов'язані з наданням банківськими установами та Українським державним підприємством поштового зв'язку "Укрпошта" послуг з перерахування страхових виплат</t>
  </si>
  <si>
    <t>витрати на виконання інших робіт, пов'язаних з координацією страхової діяльності та висвітлення роботи Фонду у засобах масової інформації</t>
  </si>
  <si>
    <t>4.6</t>
  </si>
  <si>
    <t>витрати на сплату авансового внеску за виконавчим провадженням</t>
  </si>
  <si>
    <t>4.7</t>
  </si>
  <si>
    <t>інші витрати, пов'язані з виконанням обов'язків страховика</t>
  </si>
  <si>
    <t>Адміністративно-господарські витрати</t>
  </si>
  <si>
    <t>поточні видатки, в тому числі</t>
  </si>
  <si>
    <t>5.1.1</t>
  </si>
  <si>
    <t>оплата праці (без нарахувань)</t>
  </si>
  <si>
    <t>капітальні видатки</t>
  </si>
  <si>
    <t>Усього видатків</t>
  </si>
  <si>
    <t>Залишок коштів на кінець року, в тому числі</t>
  </si>
  <si>
    <t>резерв коштів Фонду</t>
  </si>
  <si>
    <t>Доходи Фонду у 2017 році</t>
  </si>
  <si>
    <t>Показники</t>
  </si>
  <si>
    <t>№ рядка</t>
  </si>
  <si>
    <t>Заплановано доходів на 2017 рік (тис. грн)</t>
  </si>
  <si>
    <t>Надходження коштів у 2017 році (тис. грн)</t>
  </si>
  <si>
    <t>ДОХОДИ (всього), з урахуванням залишку коштів на початок року, у тому числі:</t>
  </si>
  <si>
    <t>Видатки Фонду у 2017 році</t>
  </si>
  <si>
    <t>Заплановано видатків на 2017 рік (тис. грн)</t>
  </si>
  <si>
    <t>Витрачено коштів у 2017 році (тис. грн)</t>
  </si>
  <si>
    <t>ВИДАТКИ (всього), у тому числі:</t>
  </si>
  <si>
    <t>Матеріальне забезпечення та соціальні послуги</t>
  </si>
  <si>
    <t>Страхові виплати</t>
  </si>
  <si>
    <t>Видатки по виконанню обов'язків страховика</t>
  </si>
  <si>
    <t>Кількість: оплачених днів/страхових випадків/путівок у 2017 році</t>
  </si>
  <si>
    <t>*</t>
  </si>
  <si>
    <t>__________ </t>
  </si>
  <si>
    <t>*- касові витрати за статтею "Допомога громадянам, які постраждали внаслідок Чорнобильської катастрофи" включені в тому числі в статті "Допомога по тимчасовій непрацездатності" та "Допомога по вагітності та пологах"</t>
  </si>
  <si>
    <t>Витрачено коштів за 2017 рік (тис. грн)</t>
  </si>
  <si>
    <t>Кількість потерпілих, які отримали страхові виплати у 2017 році</t>
  </si>
  <si>
    <t>Щомісячні страхові виплати потерпілим на виробництві та членам їх сімей</t>
  </si>
  <si>
    <t>Щомісячна страхова виплата в разі часткової чи повної втрати працездатності, що компенсує відповідну частину втраченого заробітку потерпілого</t>
  </si>
  <si>
    <t>2.1.1</t>
  </si>
  <si>
    <t>Щомісячні страхові виплати особам, які мають на це право в разі втрати годувальника</t>
  </si>
  <si>
    <t>2.1.2</t>
  </si>
  <si>
    <t>Страхові виплати одноразової допомоги потерпілому в разі стійкої втрати працездатності та членам його сім'ї (в разі смерті потерпілого внаслідок нещасного випадку на виробництві)</t>
  </si>
  <si>
    <t>Страхові виплати одноразової допомоги потерпілому в разі стійкої втрати професійної працездатності</t>
  </si>
  <si>
    <t>2.2.1</t>
  </si>
  <si>
    <t>Страхові виплати одноразової допомоги членам сім'ї потерпілого (в разі смерті потерпілого внаслідок нещасного випадку на виробництві)</t>
  </si>
  <si>
    <t>2.2.2</t>
  </si>
  <si>
    <t>300 - утр., </t>
  </si>
  <si>
    <t>303 - сім'ї</t>
  </si>
  <si>
    <t>Страхові виплати дитині, яка народилася інвалідом внаслідок травмування на виробництві або професійного захворювання її матері під час вагітності</t>
  </si>
  <si>
    <t>Інші страхові виплати</t>
  </si>
  <si>
    <t>Відшкодування вартості поховання потерпілого та пов'язаних з цим ритуальних послуг</t>
  </si>
  <si>
    <t>2.4.1</t>
  </si>
  <si>
    <t>Страхова виплата у разі переведення потерпілого на легшу, нижчеоплачувану роботу</t>
  </si>
  <si>
    <t>2.4.2</t>
  </si>
  <si>
    <t>Страхові витрати на медичну та соціальну допомогу</t>
  </si>
  <si>
    <t>Допомога у зв'язку з тимчасовою непрацездатністю до відновлення працездатності або встановлення інвалідності</t>
  </si>
  <si>
    <t>Витрати на лікування потерпілих на виробництві та їх медичну реабілітацію</t>
  </si>
  <si>
    <t>2.5.2</t>
  </si>
  <si>
    <t>Витрати на санаторно-курортне лікування</t>
  </si>
  <si>
    <t>2.5.3</t>
  </si>
  <si>
    <t>Витрати на технічні та інші засоби реабілітації</t>
  </si>
  <si>
    <t>2.5.4</t>
  </si>
  <si>
    <t>Витрати на зубопротезування</t>
  </si>
  <si>
    <t>2.5.5</t>
  </si>
  <si>
    <t>Витрати на очне протезування, придбання окулярів і контактних лінз</t>
  </si>
  <si>
    <t>2.5.6</t>
  </si>
  <si>
    <t>Витрати на слухові апарати</t>
  </si>
  <si>
    <t>2.5.7</t>
  </si>
  <si>
    <t>Витрати на лікарські засоби та вироби медичного призначення</t>
  </si>
  <si>
    <t>2.5.8</t>
  </si>
  <si>
    <t>Витрати на додаткове харчування</t>
  </si>
  <si>
    <t>2.5.9</t>
  </si>
  <si>
    <t>Витрати на професійне навчання або перекваліфікацію за індивідуальними програмами реабілітації потерпілих та інші витрати</t>
  </si>
  <si>
    <t>2.5.10</t>
  </si>
  <si>
    <t>Витрати на спеціальний медичний догляд</t>
  </si>
  <si>
    <t>2.5.11</t>
  </si>
  <si>
    <t>Витрати на постійний сторонній догляд</t>
  </si>
  <si>
    <t>2.5.12</t>
  </si>
  <si>
    <t>Витрати на побутове обслуговування</t>
  </si>
  <si>
    <t>2.5.13</t>
  </si>
  <si>
    <t>Витрати на придбання спеціальних засобів пересування (коляски)</t>
  </si>
  <si>
    <t>2.5.14</t>
  </si>
  <si>
    <t>Компенсація витрат на бензин, ремонт і технічне обслуговування автомобілів та на транспортне обслуговування інвалідів</t>
  </si>
  <si>
    <t>2.5.15</t>
  </si>
  <si>
    <t>Витрати, пов'язані з забезпеченням інвалідів автомобілями</t>
  </si>
  <si>
    <t>2.5.16</t>
  </si>
  <si>
    <t>1 - навчання водінню авт-ля; 35 - утримання</t>
  </si>
  <si>
    <t>Страхові випадки, що зареєстровані робочими органами виконавчої дирекції Фонду у 2017 році (у порівнянні з 2016 роком)</t>
  </si>
  <si>
    <t>випадки травматизму на виробництві (згідно з складеними актами за формою Н-1)</t>
  </si>
  <si>
    <t>випадки профзахворювань на виробництві</t>
  </si>
  <si>
    <t>травмовано осіб (всього)</t>
  </si>
  <si>
    <t>в т.ч. смертельно</t>
  </si>
  <si>
    <t>2017 рік (травмовано осіб)</t>
  </si>
  <si>
    <t>2016 рік (травмовано осіб)</t>
  </si>
  <si>
    <t>2017 рік</t>
  </si>
  <si>
    <t>2016 рік</t>
  </si>
  <si>
    <t>Видатки на організацію роботи Фонду</t>
  </si>
  <si>
    <t>2015 рік</t>
  </si>
  <si>
    <t xml:space="preserve">про виконання Державного бюджету України </t>
  </si>
  <si>
    <t>I. Д о х о д и</t>
  </si>
  <si>
    <t>Затверджено Верховною Радою України на 2016 рік  з урахуванням змін (Закони ВР України від 31.03.2016 № 1063-VIІI; від 17.05.2016 № 1360-VIІI; від 19.05.2016 № 1384-VIІI; від 07.07.2016 № 1441-VIІI; від 12.07.2016 № 1456-VIІI; від 14.07.2016 № 1464-VIІI; від 08.09.2016 № 1516-VIІI; від 06.10.2016 № 1659-VIІI, № 1660-VIІI; від 17.11.2016 № 1760-VIІI; від 20.12.2016 № 1785-VIІI, № 1786-VIІI; від 22.12.2016 № 1809-VIІI)</t>
  </si>
  <si>
    <t>План на 2016 рік  з урахуванням внесених змін</t>
  </si>
  <si>
    <t>Виконано 
за 2016 рік</t>
  </si>
  <si>
    <t>Податки на доходи, податки на прибуток, податки на збільшення ринкової вартості</t>
  </si>
  <si>
    <t>Податок на доходи фізичних осіб від оподаткування пенсійних виплат або щомісячного довічного грошового утримання, що сплачується (перераховується) згідно з Податковим кодексом України</t>
  </si>
  <si>
    <t>Податок на прибуток підприємств</t>
  </si>
  <si>
    <t>Надходження сум реструктурованої заборгованості зі сплати рентної плати за спеціальне використання води </t>
  </si>
  <si>
    <t>13031000</t>
  </si>
  <si>
    <t xml:space="preserve">Рентна плата за користування надрами для видобування бурштину </t>
  </si>
  <si>
    <t>13080000</t>
  </si>
  <si>
    <t xml:space="preserve">Рентна плата за транспортування </t>
  </si>
  <si>
    <t xml:space="preserve">Рентна плата за транзитне транспортування трубопроводами природного газу територією України, що нарахована до 1 січня 2016 року </t>
  </si>
  <si>
    <t>13080200</t>
  </si>
  <si>
    <t xml:space="preserve">Рентна плата за транспортування нафти та нафтопродуктів магістральними нафтопроводами та нафтопродуктопроводами територією України </t>
  </si>
  <si>
    <t>13080300</t>
  </si>
  <si>
    <t xml:space="preserve">Рентна плата за транзитне транспортування трубопроводами аміаку територією України </t>
  </si>
  <si>
    <t>Внутрішні податки на товари та послуги</t>
  </si>
  <si>
    <t>Пальне</t>
  </si>
  <si>
    <t>Інші підакцизні товари вітчизняного виробництва</t>
  </si>
  <si>
    <t>Акцизний податок з ввезених на митну територію України підакцизних товарів (продукції)</t>
  </si>
  <si>
    <t>Інші підакцизні товари іноземного виробництва</t>
  </si>
  <si>
    <t>14060000</t>
  </si>
  <si>
    <t>Податок на додану вартість з вироблених в Україні товарів (робіт, послуг) з урахуванням бюджетного відшкодування</t>
  </si>
  <si>
    <t>Податок на додану вартість з вироблених в Україні товарів (робіт, послуг)</t>
  </si>
  <si>
    <t>Бюджетне відшкодування податку на додану вартість</t>
  </si>
  <si>
    <t>Реструктурована сума заборгованості податку на додану вартість</t>
  </si>
  <si>
    <t>Податок на додану вартість із імпортованих на територію України робіт, послуг</t>
  </si>
  <si>
    <t>Надходження від підприємств податку на додану вартість по операціях, пов'язаних з виконанням інноваційних проектів</t>
  </si>
  <si>
    <t>Податкова заборгованість з податку на додану вартість підприємств, додаткові податкові зобов'язання з цього податку, розстрочені податкові зобов'язання НАК "Нафтогаз України" та її підприємств з податку на додану вартість (у тому числі відсотки за користування податковим кредитом), що спрямовуються на розрахунки з погашення заборгованості з різниці в тарифах на теплову енергію, послуги з водопостачання та водовідведення, що вироблялися, транспортувалися та постачалися населенню, яка виникла у зв'язку з невідповідністю фактичної вартості теплової енергії, послуг з водопостачання та водовідведення тарифам, що затверджувалися або погоджувалися відповідними органами державної влади чи органами місцевого самоврядування</t>
  </si>
  <si>
    <t>Податкова заборгованість з податку на додану вартість підприємств, додаткові податкові зобов'язання з цього податку, розстрочені податкові зобов'язання НАК "Нафтогаз України" та її підприємств з податку на додану вартість (у тому числі відсотки за користування податковим кредитом), що спрямовуються на субвенцію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вивезення побутового сміття та рідких нечистот</t>
  </si>
  <si>
    <t>Податок на додану вартість від операцій з постачання на митній території України лікарських засобів, дозволених для виробництва і застосування в Україні та внесених до Державного реєстру лікарських засобів та медичних виробів за переліком, затвердженим Кабінетом Міністрів України; а також лікарських засобів, медичних виробів та/або медичного обладнання, дозволених для застосування у межах клінічних випробувань, дозвіл на проведення яких надано центральним органом виконавчої влади, що забезпечує формування державної політики у сфері охорони здоров'я</t>
  </si>
  <si>
    <t>Податок на додану вартість сільськогосподарських підприємств за операціями з сільськогосподарськими товарами/послугами (крім операцій із зерновими і технічними культурами та операцій з продукцією тваринництва)</t>
  </si>
  <si>
    <t>Податок на додану вартість сільськогосподарських підприємств за операціями із зерновими і технічними культурами</t>
  </si>
  <si>
    <t>Податок на додану вартість сільськогосподарських підприємств за операціями з продукцією тваринництва</t>
  </si>
  <si>
    <t>14070000</t>
  </si>
  <si>
    <t>Податок на додану вартість з ввезених на територію України товарів</t>
  </si>
  <si>
    <t>Податок на додану вартість з ввезених на територію України товарів (крім податку на додану вартість від операцій з ввезення на митну територію України лікарських засобів, дозволених для виробництва і застосування в Україні та внесених до Державного реєстру лікарських засобів та медичних виробів за переліком, затвердженим Кабінетом Міністрів України; а також лікарських засобів, медичних виробів та/або медичного обладнання, дозволених для застосування у межах клінічних випробувань, дозвіл на проведення яких надано центральним органом виконавчої влади, що забезпечує формування державної політики у сфері охорони здоров'я)</t>
  </si>
  <si>
    <t>Податок на додану вартість від операцій з ввезення на митну територію України лікарських засобів, дозволених для виробництва і застосування в Україні та внесених до Державного реєстру лікарських засобів та медичних виробів за переліком, затвердженим Кабінетом Міністрів України; а також лікарських засобів, медичних виробів та/або медичного обладнання, дозволених для застосування у межах клінічних випробувань, дозвіл на проведення яких надано центральним органом виконавчої влади, що забезпечує формування державної політики у сфері охорони здоров'я</t>
  </si>
  <si>
    <t>Податки на міжнародну торгівлю та зовнішні операції</t>
  </si>
  <si>
    <t>Збори на паливно-енергетичні ресурси</t>
  </si>
  <si>
    <t>Збір у вигляді цільової надбавки до діючого тарифу на природний газ для споживачів усіх форм власності, нарахований до 1 січня 2016 року</t>
  </si>
  <si>
    <t>Збір у вигляді цільової надбавки до діючого тарифу на природний газ для споживачів усіх форм власності, який справляється за поставлений природний газ споживачам на підставі укладених з ними договорів, нарахований до 1 січня 2016 року</t>
  </si>
  <si>
    <t>Збір у вигляді цільової надбавки до діючого тарифу на природний газ для споживачів усіх форм власності, який справляється за імпортований суб'єктами господарювання природний газ для споживання ними як палива або сировини, нарахований до 1 січня 2016 року</t>
  </si>
  <si>
    <t>Збір у вигляді цільової надбавки до діючого тарифу на природний газ для споживачів усіх форм власності, який справляється за видобутий суб'єктами господарювання та спожитий ними природний газ як паливо або сировина, нарахований до 1 січня 2016 року</t>
  </si>
  <si>
    <t>Податки та збори, не віднесені до інших категорій</t>
  </si>
  <si>
    <t>Кошти, що перераховуються Національним банком України відповідно до Закону України "Про Національний банк України"</t>
  </si>
  <si>
    <t>Відрахування коштів, отриманих від проведення державних лотерей в Україні</t>
  </si>
  <si>
    <t>Плата за розміщення тимчасово вільних коштів державного бюджету</t>
  </si>
  <si>
    <t>Інші надходження</t>
  </si>
  <si>
    <t>Адміністративні збори та платежі, доходи від некомерційної господарської діяльності</t>
  </si>
  <si>
    <t xml:space="preserve">Плата за надання адміністративних послуг </t>
  </si>
  <si>
    <t>Адміністративний збір за проведення державної реєстрації юридичних осіб, фізичних осіб - підприємців та громадських формувань</t>
  </si>
  <si>
    <t>Кошти в іноземній валюті за реєстрацію представництв іноземних суб'єктів господарської діяльності</t>
  </si>
  <si>
    <t>Плата за видачу, продовження, переоформлення ліцензій і за видачу дубліката ліцензій на мовлення, та ліцензій провайдера програмної послуги</t>
  </si>
  <si>
    <t>Плата за видачу, переоформлення, продовження терміну дії ліцензій на користування радіочастотним ресурсом України та видачу дублікатів таких ліцензій</t>
  </si>
  <si>
    <t>Плата за видачу, переоформлення, продовження терміну дії ліцензій на здійснення діяльності у сфері телекомунікацій та видачу копій і дублікатів таких ліцензій</t>
  </si>
  <si>
    <t>22011900</t>
  </si>
  <si>
    <t>22012000</t>
  </si>
  <si>
    <t>22012100</t>
  </si>
  <si>
    <t>22012200</t>
  </si>
  <si>
    <t>22012300</t>
  </si>
  <si>
    <t>22012400</t>
  </si>
  <si>
    <t>22012500</t>
  </si>
  <si>
    <t>Плата за надання відомостей з Єдиного державного реєстру юридичних осіб, фізичних осіб - підприємців та громадських формувань, за одержання інформації з інших державних реєстрів, держателем яких є центральний орган виконавчої влади з формування та забезпечення реалізації державної правової політики та центральний орган виконавчої влади, що забезпечує реалізацію державної політики у сферах державної реєстрації актів цивільного стану, державної реєстрації речових прав на нерухоме майно, державної реєстрації юридичних осіб, фізичних осіб - підприємців та громадських формувань</t>
  </si>
  <si>
    <t>Плата за скорочення термінів надання послуг у сфері державної реєстрації речових прав на нерухоме майно та їх обтяжень і державної реєстрації юридичних осіб, фізичних осіб - підприємців та громадських формувань, а також плата за надання інших платних послуг, пов'язаних з такою державною реєстрацією </t>
  </si>
  <si>
    <t>Судовий збір та надходження від звернення застави у дохід держави </t>
  </si>
  <si>
    <t xml:space="preserve">Судовий збір </t>
  </si>
  <si>
    <t xml:space="preserve">Надходження від звернення застави у дохід держави </t>
  </si>
  <si>
    <t>Кошти, отримані за вчинення консульських дій</t>
  </si>
  <si>
    <t>Виконавчий збір</t>
  </si>
  <si>
    <t>Надходження від орендної плати за користування цілісним майновим комплексом та іншим державним майном</t>
  </si>
  <si>
    <t>Єдиний збір, який справляється у пунктах пропуску через державний кордон України</t>
  </si>
  <si>
    <t>22150000</t>
  </si>
  <si>
    <t>22160000</t>
  </si>
  <si>
    <t>Інші неподаткові надходження  </t>
  </si>
  <si>
    <t>Кошти від реалізації майна, конфіскованого за рішенням суду (крім за вчинення корупційного та пов'язаного з корупцією правопорушення)</t>
  </si>
  <si>
    <t>Надходження сум кредиторської та депонентської заборгованості підприємств, організацій та установ, щодо яких минув строк позовної давності</t>
  </si>
  <si>
    <t>Відрахування від суми коштів, витрачених на рекламу тютюнових виробів та/або алкогольних напоїв у межах України</t>
  </si>
  <si>
    <t>Надходження до Державного спеціалізованого фонду фінансування загальнодержавних витрат на авіаційну діяльність та участь України у міжнародних авіаційних організаціях</t>
  </si>
  <si>
    <t>Грошові стягнення за шкоду, заподіяну порушенням законодавства про охорону навколишнього природного середовища внаслідок господарської та іншої діяльності</t>
  </si>
  <si>
    <t>Плата за користування кредитами (позиками), залученими державою</t>
  </si>
  <si>
    <t>Плата за користування кредитом з державного бюджету</t>
  </si>
  <si>
    <t>Збір на соціально-економічну компенсацію ризику населення, яке проживає на території зони спостереження</t>
  </si>
  <si>
    <t>Збори на обов'язкове державне пенсійне страхування з окремих видів господарських операцій</t>
  </si>
  <si>
    <t>Збір з операцій придбавання (купівлі-продажу) нерухомого майна</t>
  </si>
  <si>
    <t>Збір з користування та надання послуг стільникового рухомого зв'язку</t>
  </si>
  <si>
    <t>Концесійні платежі  </t>
  </si>
  <si>
    <t>Власні надходження бюджетних установ  </t>
  </si>
  <si>
    <t>Надходження від плати за послуги, що надаються бюджетними установами згідно із законодавством</t>
  </si>
  <si>
    <t>Інші джерела власних надходжень бюджетних установ</t>
  </si>
  <si>
    <t>Кошти, що отримують вищі та професійно-технічні навчальні заклади від розміщення на депозитах тимчасово вільних бюджетних коштів, отриманих за надання платних послуг, якщо таким закладам законом надано відповідне право; кошти, що отримують державні і комунальні вищі навчальні заклади, наукові установи та заклади культури як відсотки, нараховані на залишок коштів на поточних рахунках, відкритих у банках державного сектору для розміщення власних надходжень, отриманих як плата за послуги, що надаються ними згідно з основною діяльністю, благодійні внески та гранти</t>
  </si>
  <si>
    <t>Кошти, отримані від реалізації майнових прав на фільми, вихідні матеріали фільмів та фільмокопій, створені за бюджетні кошти як за державним замовленням, так і на умовах фінансової підтримки </t>
  </si>
  <si>
    <t xml:space="preserve">Кошти від реалізації скарбів, майна, одержаного державою або територіальною громадою в порядку спадкування чи дарування, безхазяйного майна, знахідок, а також валютних цінностей і грошових коштів, власники яких невідомі </t>
  </si>
  <si>
    <t xml:space="preserve">Надходження коштів від Державного фонду дорогоцінних металів і дорогоцінного каміння </t>
  </si>
  <si>
    <t>Надходження від реалізації державних запасів товарів  </t>
  </si>
  <si>
    <t>Надходження від реалізації розброньованих матеріальних цінностей мобілізаційного резерву</t>
  </si>
  <si>
    <t>Кошти від продажу землі  </t>
  </si>
  <si>
    <t>Від урядів зарубіжних країн та міжнародних організацій  </t>
  </si>
  <si>
    <t>Надходження в рамках програм допомоги Європейського Союзу</t>
  </si>
  <si>
    <t>Цільові фонди  </t>
  </si>
  <si>
    <t>Надходження до Фонду соціального захисту інвалідів</t>
  </si>
  <si>
    <t xml:space="preserve">Конфісковані кошти та кошти, отримані від реалізації майна, конфіскованого за рішенням суду за вчинення корупційного та пов'язаного з корупцією правопорушення </t>
  </si>
  <si>
    <t>Разом доходів (без урахування міжбюджетних трансфертів)</t>
  </si>
  <si>
    <t>Офіційні трансферти  </t>
  </si>
  <si>
    <t>Від органів державного управління  </t>
  </si>
  <si>
    <t>41010100</t>
  </si>
  <si>
    <t>Реверсна дотація </t>
  </si>
  <si>
    <t>Кошти, що надходять за взаємними розрахунками із додаткової дотації до державного бюджету  </t>
  </si>
  <si>
    <t>Кошти, що надходять за взаємними розрахунками до державного бюджету з місцевих бюджетів  </t>
  </si>
  <si>
    <t>Інші додаткові дотації  </t>
  </si>
  <si>
    <t>Субвенція з місцевого бюджету державному бюджету на виконання програм соціально-економічного та культурного розвитку регіонів </t>
  </si>
  <si>
    <t xml:space="preserve">Затверджено Верховною Радою України на 2015 рік  з урахуванням змін (Закони ВР України від 02.03.2015 № 217-VIІI; від 07.04.2015 № 278-VIІI; від 16.07.2015 № 639-VIІI; від 17.07.2015 № 647-VIІI, № 648-VIІI; від 15.09.2015 № 680-VIІI; від 17.09.2015 № 704-VIII; від 24.11.2015 № 807-VIII; від 24.12.2015 № 915-VIII) </t>
  </si>
  <si>
    <t>План на 2015 рік  з урахуванням внесених змін</t>
  </si>
  <si>
    <t>Податок на додану вартість</t>
  </si>
  <si>
    <t>Бюджетне відшкодування податку на додану вартість грошовими коштами</t>
  </si>
  <si>
    <t xml:space="preserve">Податок на додану вартість з ввезених на територію України товарів </t>
  </si>
  <si>
    <t>Рентна плата за транзитне транспортування трубопроводами природного газу територією України</t>
  </si>
  <si>
    <t>Рентна плата за транспортування нафти та нафтопродуктів магістральними нафтопроводами та нафтопродуктопроводами територією України</t>
  </si>
  <si>
    <t>Рентна плата за транзитне транспортування трубопроводами аміаку територією України</t>
  </si>
  <si>
    <t>Кошти від реалізації майна, конфіскованого за рішенням суду</t>
  </si>
  <si>
    <t>З в і т</t>
  </si>
  <si>
    <t>Одиниця виміру: грн коп.</t>
  </si>
  <si>
    <t xml:space="preserve">Затверджено Верховною Радою України на 2017 рік з урахуванням змін (Закони ВР України від 21.02.2017 № 1860-VIІI; від 23.03.2017 № 1979-VIІI; від 06.06.2017 № 2079-VIII; від 13.07.2017 № 2137-VIII; від 09.11.2017 № 2191-VIII) </t>
  </si>
  <si>
    <t>План на 2017 рік  з урахуванням внесених змін</t>
  </si>
  <si>
    <t xml:space="preserve">План за січень-грудень з урахуванням внесених змін </t>
  </si>
  <si>
    <t>Виконано 
за 2017 рік</t>
  </si>
  <si>
    <t xml:space="preserve">Надходження від погашення податкового боргу, в тому числі реструктуризованого або розстроченого (відстроченого), з податку на прибуток підприємств (з урахуванням штрафних санкцій, пені та процентів, нарахованих на суму цього розстроченого (відстроченого) боргу), що склався станом на 1 січня 2017 року, грошових зобов'язань з податку на прибуток, що сплачуються підприємствами електроенергетичної, нафтогазової, вугільної галузей, підприємствами, що надають послуги з виробництва, транспортування та постачання теплової енергії, підприємствами централізованого водопостачання та водовідведення
</t>
  </si>
  <si>
    <t>Надходження від погашення податкового боргу, в тому числі реструктуризованого або розстроченого (відстроченого), з податку на додану вартість (з урахуванням штрафних санкцій, пені та процентів, нарахованих на суму цього розстроченого (відстроченого) боргу), що сплачуються підприємствами електроенергетичної, нафтогазової, вугільної галузей, підприємствами, що надають послуги з виробництва, транспортування та постачання теплової енергії, підприємствами централізованого водопостачання та водовідведення</t>
  </si>
  <si>
    <t>18000000</t>
  </si>
  <si>
    <t>Місцеві податки</t>
  </si>
  <si>
    <t>18050000</t>
  </si>
  <si>
    <t>Єдиний податок</t>
  </si>
  <si>
    <t>Єдиний податок з сільськогосподарських товаровиробників,  у яких частка сільськогосподарського товаровиробництва за попередній податковий (звітний) рік дорівнює або перевищує 75 відсотків</t>
  </si>
  <si>
    <t>Кошти для фінансового забезпечення реалізації заходів, визначених пунктом 22 статті 14 Закону України "Про Державний бюджет України на 2017 рік"</t>
  </si>
  <si>
    <t>19090100</t>
  </si>
  <si>
    <t>Кошти, що передаються (отримуються), як компенсація із загального фонду державного бюджету бюджетам місцевого самоврядування відповідно до вимог пункту 43 розділу VI "Прикінцеві та перехідні положення" Бюджетного кодексу України та постанови Кабінету Міністрів України від 08.02.2017 N 96 "Деякі питання зарахування частини акцизного податку з виробленого в Україні та ввезеного на митну територію України пального до бюджетів місцевого самоврядування"</t>
  </si>
  <si>
    <t>Надходження від погашення податкового боргу, в тому числі реструктуризованого або розстроченого (відстроченого), зі сплати частини чистого прибутку (доходу) державних унітарних підприємств та їх об’єднань, що вилучається до державного бюджету відповідно до закону (з урахуванням штрафних санкцій, пені та процентів, нарахованих на суму цього розстроченого (відстроченого) боргу), що склався станом на 1 січня 2017 року, який сплачується підприємствами електроенергетичної, нафтогазової, вугільної галузей, підприємствами, що надають послуги з виробництва, транспортування та постачання теплової енергії, підприємствами централізованого водопостачання та водовідведення</t>
  </si>
  <si>
    <t>21081600</t>
  </si>
  <si>
    <t>Плата за експлуатацію газорозподільних систем або їх складових</t>
  </si>
  <si>
    <t>Плата за подання скарги щодо процедур закупівлі до органу оскарження</t>
  </si>
  <si>
    <t>Кошти, отримані від надання учасниками процедури закупівель як забезпечення їх тендерної пропозиції (пропозиції конкурсних торгів), які не підлягають поверненню цим учасникам</t>
  </si>
  <si>
    <t>Збір з операцій з купівлі іноземної валюти в готівковій формі, що утримувався до 1 січня 2017 року</t>
  </si>
  <si>
    <t>Від Європейського Союзу, урядів іноземних держав, міжнародних організацій, донорських установ</t>
  </si>
  <si>
    <t>Надходження в рамках програм допомоги Європейського Союзу, урядів іноземних держав, міжнародних організацій, донорських установ</t>
  </si>
  <si>
    <t>Наказ Міністерства фінансів України              від 28.12.2011 №1774</t>
  </si>
  <si>
    <t>про виконання місцевих бюджетів Автономної Республіки Крим, областей, міст Києва та Севастополя*</t>
  </si>
  <si>
    <t>Затверджено місцевими радами на 2015 рік з урахуванням змін</t>
  </si>
  <si>
    <t>Податкові надходження  </t>
  </si>
  <si>
    <t>Податок на доходи фізичних осіб із доходу у вигляді процентів</t>
  </si>
  <si>
    <t>Рентна плата та плата за використання інших природних ресурсів</t>
  </si>
  <si>
    <t>Рентна плата за спеціальне використання лісових ресурсів</t>
  </si>
  <si>
    <t>Рентна плата за спеціальне використання лісових ресурсів в частині деревини, заготовленої в порядку рубок головного користування</t>
  </si>
  <si>
    <t>Рентна плата за спеціальне використання лісових ресурсів (крім рентної плати за спеціальне використання лісових ресурсів в частині деревини, заготовленої в порядку рубок головного користування)</t>
  </si>
  <si>
    <t>Надходження сум реструктурованої заборгованості збору за спеціальне використання лісових ресурсів </t>
  </si>
  <si>
    <t>Рентна плата за спеціальне використання води</t>
  </si>
  <si>
    <t>Рентна плата за спеціальне використання води (крім рентної плати за спеціальне використання води водних об'єктів місцевого значення)</t>
  </si>
  <si>
    <t>Рентна плата за спеціальне використання води водних об'єктів місцевого значення</t>
  </si>
  <si>
    <t>Рентна плата за спеціальне використання води для потреб гідроенергетики</t>
  </si>
  <si>
    <t>Надходження рентної плати за спеціальне використання води від підприємств житлово-комунального господарства</t>
  </si>
  <si>
    <t>Рентна плата за спеціальне використання води в частині використання поверхневих вод для потреб водного транспорту (крім стоянкових і службово-допоміжного флотів)</t>
  </si>
  <si>
    <t>Рентна плата за користування надрами</t>
  </si>
  <si>
    <t>Рентна плата за користування надрами для видобування корисних копалин загальнодержавного значення</t>
  </si>
  <si>
    <t>Рентна плата за користування надрами для видобування корисних копалин місцевого значення</t>
  </si>
  <si>
    <t xml:space="preserve">Акцизний податок з вироблених в Україні підакцизних товарів (продукції), включаючи особливий податок на операції з відчуження цінних паперів та операцій з деривативами </t>
  </si>
  <si>
    <t>Операції з відчуження цінних паперів та операції з деривативами</t>
  </si>
  <si>
    <t>Ввізне мито  </t>
  </si>
  <si>
    <t>Додатковий митний збір за митне оформлення нафтопродуктів, що імпортуються на митну територію України  </t>
  </si>
  <si>
    <t>Інші податки та збори </t>
  </si>
  <si>
    <t>Екологічний податок </t>
  </si>
  <si>
    <t>Неподаткові надходження  </t>
  </si>
  <si>
    <t>Доходи від власності та підприємницької діяльності  </t>
  </si>
  <si>
    <t>Частина чистого прибутку (доходу) господарських організацій (державних унітарних підприємств та їх об'єднань), що вилучається до бюджету  </t>
  </si>
  <si>
    <t>Кошти від реалізації надлишкової космічної техніки військового та подвійного призначення, що належить Державному космічному агентству України </t>
  </si>
  <si>
    <t>Кошти від реалізації надлишкового озброєння, військової та спеціальної техніки, іншого майна Збройних сил України та інших утворених відповідно до законів України військових формувань, правоохоронних органів і Оперативно-рятувальної служби цивільного захисту Міністерства надзвичайних ситуацій України, Державної спеціальної служби транспорту</t>
  </si>
  <si>
    <t>Відсотки за користування пільговим довгостроковим державним кредитом, наданим молодим сім'ям та одиноким молодим громадянам, на будівництво (реконструкцію) та придбання житла </t>
  </si>
  <si>
    <t>Збір з операцій купівлі-продажу безготівкової іноземної валюти за гривню  </t>
  </si>
  <si>
    <t>Збір з торгівлі ювелірними виробами із золота (крім обручок), платини і дорогоцінного каміння  </t>
  </si>
  <si>
    <t>Збір при відчуженні легкових автомобілів  </t>
  </si>
  <si>
    <t>Надходження від реалізації матеріальних цінностей державного резерву  </t>
  </si>
  <si>
    <t>Кошти, отримані від секретаріату ООН, ОБСЄ або іншої регіональної організації за участь українського контингенту та персоналу у миротворчих операціях  </t>
  </si>
  <si>
    <t>Інша допомога, надана Європейським Союзом</t>
  </si>
  <si>
    <t xml:space="preserve">Інші фонди </t>
  </si>
  <si>
    <t>Офіційні трансферти</t>
  </si>
  <si>
    <t xml:space="preserve">Від органів державного управління </t>
  </si>
  <si>
    <t>Кошти, що надходять з інших бюджетів</t>
  </si>
  <si>
    <t>Кошти, що надходять за взаємними розрахунками до місцевих бюджетів з державного бюджету  </t>
  </si>
  <si>
    <t>Дотації</t>
  </si>
  <si>
    <t>Додаткові дотації з державного бюджету місцевим бюджетам  </t>
  </si>
  <si>
    <t>Додаткова дотація з державного бюджету міському бюджету міста Славутича на забезпечення утримання соціальної інфраструктури міста Славутича </t>
  </si>
  <si>
    <t>Додаткова дотація з державного бюджету місцевим бюджетам на компенсацію втрат доходів місцевих бюджетів внаслідок наданих державою податкових пільг зі сплати земельного податку суб'єктам космічної діяльності, літакобудування, суднобудування та кінематографії</t>
  </si>
  <si>
    <t>Додаткова дотація з державного бюджету місцевим бюджетам на виплату надбавок за обсяг та якість виконаної роботи медичним працівникам закладів охорони здоров'я, що надають первинну медичну допомогу, у непілотних регіонах </t>
  </si>
  <si>
    <t>Додаткова дотація з державного бюджету місцевим бюджетам на покращення надання соціальних послуг найуразливішим верствам населення</t>
  </si>
  <si>
    <t>Додаткова дотація з державного бюджету місцевим бюджетам на підвищення рівня матеріального забезпечення інвалідів I чи II групи внаслідок психічного розладу</t>
  </si>
  <si>
    <t xml:space="preserve">Додаткова дотація з державного бюджету обласному бюджету Дніпропетровської області на здійснення видатків, пов'язаних з реалізацією заходів щодо підвищення рівня надання суспільних послуг </t>
  </si>
  <si>
    <t>Додаткова дотація з державного бюджету місцевим бюджетам на оплату праці працівників бюджетних установ</t>
  </si>
  <si>
    <t>Додаткова дотація з державного бюджету обласному бюджету Донецької області на забезпечення функціонування Донецького палацу молоді "Юність"</t>
  </si>
  <si>
    <t xml:space="preserve">Субвенції </t>
  </si>
  <si>
    <t>Субвенція з державного бюджету обласному бюджету Івано-Франківської області для здійснення природоохоронних заходів із видалення, перевезення та утилізації небезпечних відходів гексахлорбензолу у зоні консервації Домбровського кар'єру в Калуському районі</t>
  </si>
  <si>
    <t>Субвенція з державного бюджету місцевим бюджетам на виплату допомоги сім'ям з дітьми, малозабезпеченим сім'ям, інвалідам з дитинства, дітям-інвалідам, тимчасової державної допомоги дітям та допомоги по догляду за інвалідами I чи II групи внаслідок психічного розладу </t>
  </si>
  <si>
    <t>Субвенція з державного бюджету бюджету Автономної Республіки Крим для здійснення природоохоронного заходу з розроблення матеріалів до проекту зміни меж та розширення території Ялтинського гірсько-лісового природного заповідника</t>
  </si>
  <si>
    <t>Субвенція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  </t>
  </si>
  <si>
    <t>Субвенція з державного бюджету місцевим бюджетам на надання пільг з послуг зв'язку, інших передбачених законодавством пільг (крім пільг на одержання ліків, зубопротезування, оплату електроенергії, природного і скрапленого газу на побутові потреби, твердого та рідкого пічного побутового палива,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 на компенсацію втрати частини доходів у зв'язку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t>
  </si>
  <si>
    <t>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 </t>
  </si>
  <si>
    <t>Субвенція з державного бюджету міському бюджету міста Києва на облаштування та реконструкцію інженерних мереж та будівництво сучасного дошкільного та шкільного закладу у Голосіївському районі міста Києва </t>
  </si>
  <si>
    <t>Субвенція з державного бюджету міському бюджету міста Києва на виконання функцій столиці</t>
  </si>
  <si>
    <r>
      <t xml:space="preserve">Субвенція з державного бюджету місцевим бюджетам на проекти ліквідації підприємств вугільної та торфодобувної промисловості і утримання водовідливних комплексів у безпечному режимі на умовах співфінансування (50 відсотків) </t>
    </r>
    <r>
      <rPr>
        <vertAlign val="superscript"/>
        <sz val="9"/>
        <rFont val="Arial"/>
        <family val="2"/>
        <charset val="204"/>
      </rPr>
      <t>1 2</t>
    </r>
    <r>
      <rPr>
        <sz val="9"/>
        <rFont val="Arial"/>
        <family val="2"/>
        <charset val="204"/>
      </rPr>
      <t xml:space="preserve"> </t>
    </r>
  </si>
  <si>
    <t>Субвенція з державного бюджету міському бюджету міста Жовті Води на виконання заходів щодо радіаційного та соціального захисту населення міста Жовті Води </t>
  </si>
  <si>
    <t>Субвенція з державного бюджету обласному бюджету Донецької області на будівництво ПЕТ-КТ центру, капітальний ремонт і реконструкцію лікарняних споруд та закупівлю високовартісного медичного обладнання для Донецького обласного клінічного територіального медичного об'єднання</t>
  </si>
  <si>
    <t>41031800</t>
  </si>
  <si>
    <t>Субвенція з державного бюджету місцевим бюджетам на придбання медичного обладнання (мамографічного, рентгенологічного та апаратів ультразвукової діагностики) вітчизняного виробництва</t>
  </si>
  <si>
    <t>41031900</t>
  </si>
  <si>
    <t>Субвенція з державного бюджету міському бюджету міста Києва на забезпечення функціонування Київської міської клінічної лікарні "Київський міський центр серця"</t>
  </si>
  <si>
    <t>41032000</t>
  </si>
  <si>
    <t>Субвенція з державного бюджету міському бюджету міста Славутича на виконання заходів із запобігання аваріям та техногенним катастрофам у житлово-комунальному господарстві міста Славутича  </t>
  </si>
  <si>
    <t>41032300</t>
  </si>
  <si>
    <t>Субвенція з державного бюджету місцевим бюджетам на погашення кредиторської заборгованості за медичне обладнання, придбане в 2011 році за рахунок субвенції з державного бюджету місцевим бюджетам на придбання витратних матеріалів та медичного обладнання для закладів охорони здоров'я</t>
  </si>
  <si>
    <t>Субвенція з державного бюджету обласному бюджету Донецької області на будівництво сучасної регіональної лікарні швидкої медичної допомоги в м. Донецьку </t>
  </si>
  <si>
    <t>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t>
  </si>
  <si>
    <t>Субвенція з державного бюджету міському бюджету міста Донецька на погашення частини кредиту, залученого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 </t>
  </si>
  <si>
    <t>Субвенція з державного бюджету міському бюджету міста Світловодська Кіровоградської області на ремонт автомобільної дороги по вул. Б. Хмельницького</t>
  </si>
  <si>
    <t>Субвенція з державного бюджету міському бюджету м. Дніпропетровська на будівництво та підтримання в безпечному стані гірничих виробок Дніпропетровського метрополітену </t>
  </si>
  <si>
    <t xml:space="preserve">Субвенція з державного бюджету місцевим бюджетам для сплати заборгованості за поставлене у 2012 році медичне обладнання вітчизняного виробництва </t>
  </si>
  <si>
    <t>Субвенція з державного бюджету місцевим бюджетам на підтримку реформування системи охорони здоров'я (придбання медичного автотранспорту, автотранспорту, техніки, інвентарю та медичного обладнання для центрів первинної медичної (медико-санітарної) допомоги) у Вінницькій, Дніпропетровській, Донецькій областях та м. Києві</t>
  </si>
  <si>
    <t xml:space="preserve">Субвенція з державного бюджету бюджету м. Дніпропетровська для продовження будівництва автомобільної дороги в м. Дніпропетровську на ділянці від Кайдацького шляху до автомобільної дороги Київ - Луганськ - Ізварине, у тому числі оплату виконаних у 2012 році робіт </t>
  </si>
  <si>
    <t>Субвенція на підготовку робітничих кадрів з державного бюджету місцевим бюджетам</t>
  </si>
  <si>
    <t>41033700</t>
  </si>
  <si>
    <t>Субвенція з державного бюджету місцевим бюджетам на придбання витратних матеріалів для закладів охорони здоров'я та лікарських засобів для інгаляційної анестезії</t>
  </si>
  <si>
    <t>Освітня субвенція з державного бюджету місцевим бюджетам</t>
  </si>
  <si>
    <t>Субвенція з державного бюджету обласному бюджету Харківської області на придбання лікарських засобів та виробів медичного призначення для Обласної клінічної лікарні - центру екстреної медичної допомоги та медицини катастроф</t>
  </si>
  <si>
    <t>Субвенція з державного бюджету обласному бюджету Тернопільської області на продовження будівництва житлових будинків у м. Почаєві Кременецького району з метою відселення сторонніх осіб з території Свято-Успенської Почаївської Лаври</t>
  </si>
  <si>
    <t>Медична субвенція з державного бюджету місцевим бюджетам </t>
  </si>
  <si>
    <t>Субвенція з державного бюджету місцевим бюджетам на фінансування ремонту приміщень управлінь праці та соціального захисту виконавчих органів міських (міст республіканського в Автономній Республіці Крим і обласного значення), районних у містах Києві і Севастополі та районних у містах рад для здійснення заходів з виконання спільного із Світовим банком проекту "Вдосконалення системи соціальної допомоги"</t>
  </si>
  <si>
    <t>Субвенція з державного бюджету районному бюджету Шацького району Волинської області для продовження будівництва та капітального ремонту доріг Шацьк - Світязь - Залісся - Пульмо - Шацьк, в тому числі на оплату виконаних у 2012 році робіт </t>
  </si>
  <si>
    <t>Субвенція з державного бюджету місцевим бюджетам на часткове відшкодування вартості лікарських засобів для лікування осіб з гіпертонічною хворобою</t>
  </si>
  <si>
    <t xml:space="preserve">Субвенція з державного бюджету місцевим бюджетам на реформування регіональних систем охорони здоров'я для здійснення заходів з виконання спільного з Міжнародним банком реконструкції та розвитку проекту "Поліпшення охорони здоров'я на службі у людей" </t>
  </si>
  <si>
    <t>Субвенція з державного бюджету місцевим бюджетам на фінансування заходів соціально-економічної  компенсації ризику населення, яке проживає на території зони спостереження</t>
  </si>
  <si>
    <t xml:space="preserve">Субвенція з державного бюджету місцевим бюджетам на проведення заходів з відзначення 200-річчя від дня народження Тараса Шевченка </t>
  </si>
  <si>
    <t>Субвенція з державного бюджету обласному бюджету Львівської області на завершення реконструкції Львівського обласного перинатального центру</t>
  </si>
  <si>
    <t>Субвенція з державного бюджету місцевим бюджетам на виплату державної соціальної допомоги на дітей-сиріт та дітей, позбавлених батьківського піклування, грошового забезпечення батькам-вихователям і прийомним батькам за надання соціальних послуг у дитячих будинках сімейного типу та прийомних сім'ях за принципом "гроші ходять за дитиною" </t>
  </si>
  <si>
    <t>Субвенція з державного бюджету місцевим бюджетам на відновлення (будівництво, капітальний ремонт, реконструкцію) інфраструктури у Донецькій та Луганській областях</t>
  </si>
  <si>
    <t>Субвенція з державного бюджету місцевим бюджетам на придбання нових трамвайних вагонів вітчизняного виробництва для комунального електротранспорту</t>
  </si>
  <si>
    <t>Субвенція з державного бюджету місцевим бюджетам на будівництво (придбання) житла для сімей загиблих військовослужбовців, які брали безпосередню участь в антитерористичній операції, а також для інвалідів I - II групи з числа військовослужбовців, які брали участь у зазначеній операції, та потребують поліпшення житлових умов</t>
  </si>
  <si>
    <t>Субвенція з державного бюджету обласному бюджету Одеської області на придбання медичного обладнання для Одеської обласної дитячої клінічної лікарні</t>
  </si>
  <si>
    <t>Субвенція з державного бюджету місцевим бюджетам на фінансування Програм - переможців Всеукраїнського конкурсу проектів та програм розвитку місцевого самоврядування  </t>
  </si>
  <si>
    <t>Субвенція з державного бюджету місцевим бюджетам на капітальний ремонт систем централізованого водопостачання та водовідведення</t>
  </si>
  <si>
    <t>Субвенція з державного бюджету місцевим бюджетам на погашення заборгованості з різниці в тарифах на теплову енергію, послуги з централізованого водопостачання та водовідведення, що вироблялися, транспортувалися та постачалися населенню, яка виникла у зв'язку з невідповідністю фактичної вартості теплової енергії та послуг з централізованого водопостачання та водовідведення тарифам, що затверджувалися та/або погоджувалися органами державної влади чи місцевого самоврядування</t>
  </si>
  <si>
    <t>Субвенція з державного бюджету місцевим бюджетам на проведення виборів депутатів місцевих рад та сільських, селищних, міських голів</t>
  </si>
  <si>
    <t>Субвенція з державного бюджету міському бюджету міста Києва на забезпечення функціонування Центру ядерної медицини Київського міського клінічного онкологічного центру</t>
  </si>
  <si>
    <t>Субвенція з державного бюджету міському бюджету міста Дніпропетровська на завершення будівництва метрополітену у м. Дніпропетровську</t>
  </si>
  <si>
    <t>Субвенція з державного бюджету місцевим бюджетам на часткове фінансування дитячо-юнацьких спортивних шкіл, які до 2015 року отримували підтримку з Фонду соціального страхування з тимчасової втрати працездатності </t>
  </si>
  <si>
    <t>Субвенція з державного бюджету міському бюджету міста Дніпропетровськ на співфінансування проекту "Завершення будівництва метрополітену у м. Дніпропетровськ"</t>
  </si>
  <si>
    <t>*) Без врахування суми міжбюджетних трансфертів, які передаються місцевими бюджетами різних рівнів або між місцевими бюджетами однієї підпорядкованості</t>
  </si>
  <si>
    <t>Затверджено місцевими радами на 2016 рік з урахуванням змін</t>
  </si>
  <si>
    <t>Плата за державну реєстрацію (крім адміністративного збору за проведення державної реєстрації юридичних осіб, фізичних осіб - підприємців та громадських формувань)</t>
  </si>
  <si>
    <t>Додаткова дотація з державного бюджету місцевим бюджетам на компенсацію втрат доходів місцевих бюджетів внаслідок наданих державою податкових пільг зі сплати земельного податку суб'єктам космічної діяльності</t>
  </si>
  <si>
    <t>Субвенція з державного бюджету на обслуговування боргу за запозиченнями, здійсненими у 2012 році до загального фонду бюджету міста Києва</t>
  </si>
  <si>
    <t>Субвенція з державного бюджету місцевим бюджетам для реалізації проектів в рамках Надзвичайної кредитної програми для відновлення України</t>
  </si>
  <si>
    <t>Субвенція з державного бюджету місцевим бюджетам на формування інфраструктури об'єднаних територіальних громад</t>
  </si>
  <si>
    <t>Субвенція з державного бюджету місцевим бюджетам на модернізацію та оновлення матеріально-технічної бази професійно-технічних навчальних закладів державної форми власності</t>
  </si>
  <si>
    <t>Субвенція з державного бюджету міському бюджету міста Харків на проведення робіт, пов'язаних зі створенням і забезпеченням функціонування центрів надання адміністративних послуг у форматі "Прозорий офіс"</t>
  </si>
  <si>
    <t>Затверджено місцевими радами на 2017 рік з урахуванням змін</t>
  </si>
  <si>
    <t>Надходження від погашення податкового боргу, в тому числі реструктуризованого або розстроченого (відстроченого), з податку на прибуток підприємств (з урахуванням штрафних санкцій, пені та процентів, нарахованих на суму цього розстроченого (відстроченого) боргу), що склався станом на 1 січня 2017 року, який сплачується підприємствами електроенергетичної, нафтогазової, вугільної галузей, підприємствами, що надають послуги з виробництва, транспортування та постачання теплової енергії, підприємствами централізованого водопостачання та водовідведення</t>
  </si>
  <si>
    <t>Надходження в рамках програм допомоги урядів іноземних держав, міжнародних організацій, донорських установ</t>
  </si>
  <si>
    <t xml:space="preserve">Додаткова дотація з державного бюджету місцевим бюджетам на здійснення переданих з державного бюджету видатків з утримання закладів освіти та охорони здоров'я
</t>
  </si>
  <si>
    <t>Субвенція з державного бюджету місцевим бюджетам на реалізацію заходів, спрямованих на розвиток системи охорони здоров'я у сільський місцевості</t>
  </si>
  <si>
    <t>Субвенція з державного бюджету місцевим бюджетам на придбання ангіографічного обладнання</t>
  </si>
  <si>
    <t>Субвенція з державного бюджету місцевим бюджетам на відшкодування вартості лікарських засобів для лікування окремих захворювань</t>
  </si>
  <si>
    <t>Субвенція з державного бюджету місцевим бюджетам на модернізацію та оновлення матеріально-технічної бази професійно-технічних навчальних закладів</t>
  </si>
  <si>
    <t>Субвенція з державного бюджету місцевим бюджетам на будівництво / капітальний ремонт / реконструкцію малих групових будинків, будинків підтриманого проживання, будівництво / придбання житла для дитячих будинків сімейного типу, соціального житла для дітей-сиріт, дітей, позбавлених батьківського піклування, осіб з їх числа, виготовлення проектно-кошторисної документації</t>
  </si>
  <si>
    <t>Субвенція з державного бюджету місцевим бюджетам на здійснення заходів щодо підтримки територій, що зазнали негативного впливу внаслідок збройного конфлікту на сході України</t>
  </si>
  <si>
    <t>Субвенція з державного бюджету місцевим бюджетам на надання державної підтримки особам з особливими освітніми потребами</t>
  </si>
  <si>
    <t>Субвенція з державного бюджету місцевим бюджетам на виплату державної соціальної допомоги на дітей-сиріт та дітей, позбавлених батьківського піклування, грошового забезпечення батькам-вихователям і прийомним батькам за надання соціальних послуг у дитячих будинках сімейного типу та прийомних сім'ях за принципом "гроші ходять за дитиною", оплату послуг із здійснення патронату над дитиною та виплату соціальної допомоги на утримання дитини в сім'ї патронатного вихователя</t>
  </si>
  <si>
    <t>Субвенція з державного бюджету місцевим бюджетам на виплату грошової компенсації за належні для отримання жилі приміщення для сімей загиблих осіб, визначених абзацами 5 - 8 пункту 1 статті 10 Закону України "Про статус ветеранів війни, гарантії їх соціального захисту", для осіб з інвалідністю I - II групи, яка настала внаслідок поранення, контузії, каліцтва або захворювання, одержаних під час безпосередньої участі в антитерористичній операції, забезпеченні її проведення, визначених пунктами 11 - 14 частини другої статті 7 Закону України "Про статус ветеранів війни, гарантії їх соціального захисту", та які потребують поліпшення житлових умов</t>
  </si>
  <si>
    <t>Субвенція з державного бюджету місцевим бюджетам на погашення різниці між фактичною вартістю теплової енергії, послуг з централізованого опалення, постачання гарячої води, централізованого водопостачання та водовідведення, постачання холодної води та водовідведення (з використанням внутрішньобудинкових систем), що вироблялися, транспортувалися та постачалися населенню, бюджетним установам і організаціям та/або іншим підприємствам теплопостачання, централізованого питного водопостачання та водовідведення, які надають такі послуги, та тарифами, що затверджувалися та/або погоджувалися органами державної влади чи місцевого самоврядування</t>
  </si>
  <si>
    <t>Субвенція з державного бюджету обласному бюджету Донецької області на погашення заборгованості за електричну енергію підприємств водопостачання</t>
  </si>
  <si>
    <t>Субвенція з державного бюджету міському бюджету міста Дніпра на завершення будівництва метрополітену у м. Дніпрі</t>
  </si>
  <si>
    <t>Субвенція з державного бюджету міським бюджетам мм. Дніпра, Києва, Львова та Одеси на проведення робіт, пов'язаних зі створенням і забезпеченням функціонування центрів надання адміністративних послуг у форматі "Прозорий офіс"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</si>
</sst>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_₴"/>
    <numFmt numFmtId="165" formatCode="#,##0.0"/>
    <numFmt numFmtId="166" formatCode="#,##0.0_ ;\-#,##0.0\ "/>
    <numFmt numFmtId="167" formatCode="#,##0.0_ ;[Red]\-#,##0.0\ "/>
    <numFmt numFmtId="172" formatCode="#,##0.000"/>
  </numFmts>
  <fonts count="132">
    <font>
      <sz val="11"/>
      <color theme="1"/>
      <name val="Calibri"/>
      <family val="2"/>
      <scheme val="minor"/>
    </font>
    <font>
      <b/>
      <sz val="11"/>
      <color theme="1"/>
      <name val="Calibri"/>
      <family val="2"/>
      <scheme val="minor"/>
    </font>
    <font>
      <b/>
      <sz val="14"/>
      <color theme="1"/>
      <name val="Arial"/>
      <family val="2"/>
      <charset val="204"/>
    </font>
    <font>
      <b/>
      <sz val="10"/>
      <name val="Times New Roman"/>
      <family val="1"/>
      <charset val="204"/>
    </font>
    <font>
      <b/>
      <sz val="12"/>
      <name val="Times New Roman"/>
      <family val="1"/>
      <charset val="204"/>
    </font>
    <font>
      <b/>
      <sz val="11"/>
      <color theme="1"/>
      <name val="Calibri"/>
      <family val="2"/>
      <charset val="204"/>
      <scheme val="minor"/>
    </font>
    <font>
      <u/>
      <sz val="11"/>
      <color theme="10"/>
      <name val="Calibri"/>
      <family val="2"/>
      <scheme val="minor"/>
    </font>
    <font>
      <b/>
      <sz val="9"/>
      <color theme="1"/>
      <name val="Calibri"/>
      <family val="2"/>
      <charset val="204"/>
      <scheme val="minor"/>
    </font>
    <font>
      <sz val="9"/>
      <color theme="1"/>
      <name val="Calibri"/>
      <family val="2"/>
      <scheme val="minor"/>
    </font>
    <font>
      <b/>
      <u/>
      <sz val="11"/>
      <color theme="1"/>
      <name val="Calibri"/>
      <family val="2"/>
      <charset val="204"/>
      <scheme val="minor"/>
    </font>
    <font>
      <b/>
      <sz val="10"/>
      <color rgb="FF00B050"/>
      <name val="Times New Roman"/>
      <family val="1"/>
      <charset val="204"/>
    </font>
    <font>
      <b/>
      <sz val="10"/>
      <color rgb="FFFF0000"/>
      <name val="Times New Roman"/>
      <family val="1"/>
      <charset val="204"/>
    </font>
    <font>
      <b/>
      <sz val="11"/>
      <color rgb="FFFF0000"/>
      <name val="Calibri"/>
      <family val="2"/>
      <charset val="204"/>
      <scheme val="minor"/>
    </font>
    <font>
      <i/>
      <sz val="10"/>
      <color theme="1"/>
      <name val="Calibri"/>
      <family val="2"/>
      <charset val="204"/>
      <scheme val="minor"/>
    </font>
    <font>
      <i/>
      <sz val="11"/>
      <color theme="1"/>
      <name val="Calibri"/>
      <family val="2"/>
      <charset val="204"/>
      <scheme val="minor"/>
    </font>
    <font>
      <sz val="11"/>
      <color indexed="8"/>
      <name val="Calibri"/>
      <family val="2"/>
      <charset val="204"/>
    </font>
    <font>
      <b/>
      <sz val="24"/>
      <color indexed="8"/>
      <name val="Times New Roman"/>
      <family val="1"/>
      <charset val="204"/>
    </font>
    <font>
      <sz val="11"/>
      <color indexed="8"/>
      <name val="Times New Roman"/>
      <family val="1"/>
      <charset val="204"/>
    </font>
    <font>
      <b/>
      <sz val="20"/>
      <color indexed="8"/>
      <name val="Times New Roman"/>
      <family val="1"/>
      <charset val="204"/>
    </font>
    <font>
      <b/>
      <sz val="22"/>
      <color indexed="8"/>
      <name val="Times New Roman"/>
      <family val="1"/>
      <charset val="204"/>
    </font>
    <font>
      <b/>
      <u/>
      <sz val="20"/>
      <color indexed="8"/>
      <name val="Times New Roman"/>
      <family val="1"/>
      <charset val="204"/>
    </font>
    <font>
      <b/>
      <sz val="16"/>
      <color indexed="8"/>
      <name val="Times New Roman"/>
      <family val="1"/>
      <charset val="204"/>
    </font>
    <font>
      <b/>
      <sz val="18"/>
      <color indexed="8"/>
      <name val="Times New Roman"/>
      <family val="1"/>
      <charset val="204"/>
    </font>
    <font>
      <sz val="12"/>
      <color indexed="8"/>
      <name val="Times New Roman"/>
      <family val="1"/>
      <charset val="204"/>
    </font>
    <font>
      <sz val="14"/>
      <color indexed="8"/>
      <name val="Times New Roman"/>
      <family val="1"/>
      <charset val="204"/>
    </font>
    <font>
      <sz val="14"/>
      <name val="Times New Roman"/>
      <family val="1"/>
      <charset val="204"/>
    </font>
    <font>
      <b/>
      <sz val="14"/>
      <color indexed="8"/>
      <name val="Times New Roman"/>
      <family val="1"/>
      <charset val="204"/>
    </font>
    <font>
      <sz val="14"/>
      <color indexed="10"/>
      <name val="Times New Roman"/>
      <family val="1"/>
      <charset val="204"/>
    </font>
    <font>
      <sz val="16"/>
      <color indexed="8"/>
      <name val="Times New Roman"/>
      <family val="1"/>
      <charset val="204"/>
    </font>
    <font>
      <sz val="14"/>
      <color indexed="9"/>
      <name val="Times New Roman"/>
      <family val="1"/>
      <charset val="204"/>
    </font>
    <font>
      <b/>
      <sz val="11"/>
      <color indexed="8"/>
      <name val="Times New Roman"/>
      <family val="1"/>
      <charset val="204"/>
    </font>
    <font>
      <b/>
      <i/>
      <sz val="14"/>
      <name val="Times New Roman"/>
      <family val="1"/>
      <charset val="204"/>
    </font>
    <font>
      <b/>
      <sz val="14"/>
      <name val="Times New Roman"/>
      <family val="1"/>
      <charset val="204"/>
    </font>
    <font>
      <b/>
      <i/>
      <sz val="16"/>
      <name val="Times New Roman"/>
      <family val="1"/>
      <charset val="204"/>
    </font>
    <font>
      <b/>
      <sz val="16"/>
      <name val="Times New Roman"/>
      <family val="1"/>
      <charset val="204"/>
    </font>
    <font>
      <sz val="10"/>
      <name val="Arial Cyr"/>
      <charset val="204"/>
    </font>
    <font>
      <sz val="11"/>
      <color indexed="9"/>
      <name val="Times New Roman"/>
      <family val="1"/>
      <charset val="204"/>
    </font>
    <font>
      <b/>
      <sz val="11"/>
      <name val="Times New Roman"/>
      <family val="1"/>
      <charset val="204"/>
    </font>
    <font>
      <sz val="13"/>
      <color indexed="8"/>
      <name val="Times New Roman"/>
      <family val="1"/>
      <charset val="204"/>
    </font>
    <font>
      <b/>
      <i/>
      <sz val="14"/>
      <color indexed="8"/>
      <name val="Times New Roman"/>
      <family val="1"/>
      <charset val="204"/>
    </font>
    <font>
      <b/>
      <sz val="20"/>
      <name val="Times New Roman"/>
      <family val="1"/>
      <charset val="204"/>
    </font>
    <font>
      <sz val="11"/>
      <name val="Times New Roman"/>
      <family val="1"/>
      <charset val="204"/>
    </font>
    <font>
      <sz val="10"/>
      <name val="Arial Cyr"/>
      <family val="3"/>
      <charset val="204"/>
    </font>
    <font>
      <sz val="18"/>
      <color indexed="8"/>
      <name val="Arial"/>
      <family val="2"/>
      <charset val="204"/>
    </font>
    <font>
      <b/>
      <sz val="24"/>
      <color indexed="10"/>
      <name val="Times New Roman"/>
      <family val="1"/>
      <charset val="204"/>
    </font>
    <font>
      <sz val="14"/>
      <color theme="0"/>
      <name val="Times New Roman"/>
      <family val="1"/>
      <charset val="204"/>
    </font>
    <font>
      <sz val="12"/>
      <name val="Times New Roman"/>
      <family val="1"/>
      <charset val="204"/>
    </font>
    <font>
      <sz val="11"/>
      <color rgb="FFFF0000"/>
      <name val="Times New Roman"/>
      <family val="1"/>
      <charset val="204"/>
    </font>
    <font>
      <sz val="11"/>
      <color theme="0"/>
      <name val="Times New Roman"/>
      <family val="1"/>
      <charset val="204"/>
    </font>
    <font>
      <sz val="18"/>
      <name val="Times New Roman"/>
      <family val="1"/>
      <charset val="204"/>
    </font>
    <font>
      <b/>
      <sz val="18"/>
      <name val="Times New Roman"/>
      <family val="1"/>
      <charset val="204"/>
    </font>
    <font>
      <b/>
      <sz val="14"/>
      <color theme="0"/>
      <name val="Times New Roman"/>
      <family val="1"/>
      <charset val="204"/>
    </font>
    <font>
      <sz val="10"/>
      <color indexed="8"/>
      <name val="MS Sans Serif"/>
      <charset val="204"/>
    </font>
    <font>
      <sz val="10"/>
      <name val="Arial"/>
      <family val="2"/>
    </font>
    <font>
      <sz val="11"/>
      <name val="Arial"/>
      <family val="2"/>
    </font>
    <font>
      <b/>
      <sz val="18"/>
      <name val="Arial"/>
      <family val="2"/>
    </font>
    <font>
      <sz val="12"/>
      <name val="Arial"/>
      <family val="2"/>
    </font>
    <font>
      <sz val="9"/>
      <name val="Arial"/>
      <family val="2"/>
    </font>
    <font>
      <b/>
      <sz val="10"/>
      <name val="Arial"/>
      <family val="2"/>
    </font>
    <font>
      <b/>
      <sz val="10"/>
      <color indexed="8"/>
      <name val="Arial"/>
      <family val="2"/>
    </font>
    <font>
      <b/>
      <sz val="9"/>
      <name val="Arial"/>
      <family val="2"/>
      <charset val="204"/>
    </font>
    <font>
      <b/>
      <sz val="9"/>
      <name val="Arial"/>
      <family val="2"/>
    </font>
    <font>
      <sz val="9"/>
      <name val="Arial Cyr"/>
      <family val="2"/>
      <charset val="204"/>
    </font>
    <font>
      <b/>
      <sz val="8"/>
      <name val="Arial"/>
      <family val="2"/>
    </font>
    <font>
      <b/>
      <sz val="10"/>
      <color indexed="8"/>
      <name val="Arial"/>
      <family val="2"/>
      <charset val="204"/>
    </font>
    <font>
      <b/>
      <sz val="10"/>
      <name val="Arial"/>
      <family val="2"/>
      <charset val="204"/>
    </font>
    <font>
      <b/>
      <i/>
      <sz val="9"/>
      <color indexed="8"/>
      <name val="Arial"/>
      <family val="2"/>
      <charset val="204"/>
    </font>
    <font>
      <b/>
      <i/>
      <sz val="10"/>
      <name val="Arial"/>
      <family val="2"/>
    </font>
    <font>
      <sz val="8"/>
      <name val="Arial"/>
      <family val="2"/>
    </font>
    <font>
      <i/>
      <sz val="9"/>
      <color indexed="8"/>
      <name val="Arial"/>
      <family val="2"/>
      <charset val="204"/>
    </font>
    <font>
      <sz val="10"/>
      <color indexed="8"/>
      <name val="Arial"/>
      <family val="2"/>
    </font>
    <font>
      <sz val="9"/>
      <color indexed="8"/>
      <name val="Arial"/>
      <family val="2"/>
    </font>
    <font>
      <sz val="8"/>
      <color indexed="8"/>
      <name val="Arial"/>
      <family val="2"/>
    </font>
    <font>
      <b/>
      <sz val="9"/>
      <color indexed="8"/>
      <name val="Arial"/>
      <family val="2"/>
    </font>
    <font>
      <b/>
      <i/>
      <sz val="10"/>
      <name val="Arial"/>
      <family val="2"/>
      <charset val="204"/>
    </font>
    <font>
      <b/>
      <sz val="9"/>
      <color indexed="8"/>
      <name val="Arial"/>
      <family val="2"/>
      <charset val="204"/>
    </font>
    <font>
      <i/>
      <sz val="9"/>
      <name val="Arial"/>
      <family val="2"/>
      <charset val="204"/>
    </font>
    <font>
      <sz val="10"/>
      <name val="Arial"/>
      <family val="2"/>
      <charset val="204"/>
    </font>
    <font>
      <sz val="9"/>
      <name val="Arial"/>
      <family val="2"/>
      <charset val="204"/>
    </font>
    <font>
      <sz val="9"/>
      <color indexed="8"/>
      <name val="Arial"/>
      <family val="2"/>
      <charset val="204"/>
    </font>
    <font>
      <b/>
      <sz val="11"/>
      <color indexed="8"/>
      <name val="Arial"/>
      <family val="2"/>
      <charset val="204"/>
    </font>
    <font>
      <sz val="10"/>
      <color indexed="8"/>
      <name val="Arial"/>
      <family val="2"/>
      <charset val="204"/>
    </font>
    <font>
      <sz val="12"/>
      <color rgb="FF191919"/>
      <name val="Roboto"/>
    </font>
    <font>
      <sz val="12"/>
      <color rgb="FF191919"/>
      <name val="Arial"/>
      <family val="2"/>
      <charset val="204"/>
    </font>
    <font>
      <b/>
      <sz val="12"/>
      <color rgb="FF191919"/>
      <name val="Arial"/>
      <family val="2"/>
      <charset val="204"/>
    </font>
    <font>
      <sz val="8"/>
      <color rgb="FF191919"/>
      <name val="Arial"/>
      <family val="2"/>
      <charset val="204"/>
    </font>
    <font>
      <sz val="8"/>
      <color theme="1"/>
      <name val="Calibri"/>
      <family val="2"/>
      <scheme val="minor"/>
    </font>
    <font>
      <b/>
      <sz val="8"/>
      <color rgb="FF191919"/>
      <name val="Arial"/>
      <family val="2"/>
      <charset val="204"/>
    </font>
    <font>
      <sz val="8"/>
      <color rgb="FF191919"/>
      <name val="Roboto"/>
    </font>
    <font>
      <sz val="8"/>
      <color rgb="FF191919"/>
      <name val="Roboto"/>
      <family val="2"/>
    </font>
    <font>
      <b/>
      <sz val="8"/>
      <color rgb="FF000000"/>
      <name val="Times New Roman"/>
      <family val="1"/>
      <charset val="204"/>
    </font>
    <font>
      <sz val="8"/>
      <color rgb="FF000000"/>
      <name val="Times New Roman"/>
      <family val="1"/>
      <charset val="204"/>
    </font>
    <font>
      <u/>
      <sz val="8"/>
      <color theme="10"/>
      <name val="Calibri"/>
      <family val="2"/>
      <scheme val="minor"/>
    </font>
    <font>
      <sz val="8"/>
      <color theme="1"/>
      <name val="Times New Roman"/>
      <family val="1"/>
      <charset val="204"/>
    </font>
    <font>
      <i/>
      <sz val="8"/>
      <color rgb="FF000000"/>
      <name val="Times New Roman"/>
      <family val="1"/>
      <charset val="204"/>
    </font>
    <font>
      <sz val="10"/>
      <color indexed="8"/>
      <name val="MS Sans Serif"/>
      <family val="2"/>
      <charset val="204"/>
    </font>
    <font>
      <b/>
      <sz val="14"/>
      <color indexed="8"/>
      <name val="Arial"/>
      <family val="2"/>
    </font>
    <font>
      <sz val="12"/>
      <color indexed="8"/>
      <name val="Arial"/>
      <family val="2"/>
    </font>
    <font>
      <b/>
      <sz val="20"/>
      <name val="Arial"/>
      <family val="2"/>
    </font>
    <font>
      <sz val="14"/>
      <name val="Arial"/>
      <family val="2"/>
    </font>
    <font>
      <b/>
      <sz val="14"/>
      <name val="Arial"/>
      <family val="2"/>
    </font>
    <font>
      <b/>
      <sz val="12.6"/>
      <color indexed="8"/>
      <name val="Arial"/>
      <family val="2"/>
    </font>
    <font>
      <sz val="18"/>
      <color indexed="8"/>
      <name val="MS Sans Serif"/>
      <family val="2"/>
      <charset val="204"/>
    </font>
    <font>
      <sz val="7"/>
      <name val="Arial"/>
      <family val="2"/>
    </font>
    <font>
      <sz val="10"/>
      <name val="Times New Roman"/>
      <family val="1"/>
      <charset val="204"/>
    </font>
    <font>
      <b/>
      <i/>
      <sz val="10"/>
      <color indexed="8"/>
      <name val="Arial"/>
      <family val="2"/>
    </font>
    <font>
      <b/>
      <i/>
      <sz val="10"/>
      <color indexed="8"/>
      <name val="MS Sans Serif"/>
      <family val="2"/>
      <charset val="204"/>
    </font>
    <font>
      <b/>
      <i/>
      <sz val="10"/>
      <color indexed="8"/>
      <name val="ARIAL"/>
      <family val="2"/>
      <charset val="204"/>
    </font>
    <font>
      <b/>
      <sz val="8"/>
      <name val="Arial"/>
      <family val="2"/>
      <charset val="204"/>
    </font>
    <font>
      <i/>
      <sz val="9"/>
      <color indexed="8"/>
      <name val="Arial"/>
      <family val="2"/>
    </font>
    <font>
      <b/>
      <i/>
      <sz val="9"/>
      <color indexed="8"/>
      <name val="Arial"/>
      <family val="2"/>
    </font>
    <font>
      <b/>
      <sz val="7"/>
      <name val="Arial"/>
      <family val="2"/>
    </font>
    <font>
      <sz val="14"/>
      <name val="Arial"/>
      <family val="2"/>
      <charset val="204"/>
    </font>
    <font>
      <sz val="14"/>
      <name val="MS Sans Serif"/>
      <family val="2"/>
      <charset val="204"/>
    </font>
    <font>
      <sz val="15"/>
      <name val="Arial Cyr"/>
      <family val="2"/>
      <charset val="204"/>
    </font>
    <font>
      <sz val="15"/>
      <color indexed="8"/>
      <name val="Arial"/>
      <family val="2"/>
    </font>
    <font>
      <sz val="15"/>
      <color indexed="8"/>
      <name val="MS Sans Serif"/>
      <family val="2"/>
      <charset val="204"/>
    </font>
    <font>
      <b/>
      <sz val="12"/>
      <name val="Arial"/>
      <family val="2"/>
      <charset val="204"/>
    </font>
    <font>
      <sz val="11"/>
      <name val="Arial"/>
      <family val="2"/>
      <charset val="204"/>
    </font>
    <font>
      <b/>
      <sz val="18"/>
      <name val="Arial"/>
      <family val="2"/>
      <charset val="204"/>
    </font>
    <font>
      <b/>
      <sz val="16"/>
      <name val="Arial"/>
      <family val="2"/>
      <charset val="204"/>
    </font>
    <font>
      <sz val="13"/>
      <name val="Arial"/>
      <family val="2"/>
      <charset val="204"/>
    </font>
    <font>
      <sz val="12"/>
      <name val="Arial"/>
      <family val="2"/>
      <charset val="204"/>
    </font>
    <font>
      <sz val="8"/>
      <name val="Arial"/>
      <family val="2"/>
      <charset val="204"/>
    </font>
    <font>
      <i/>
      <sz val="10"/>
      <name val="Arial"/>
      <family val="2"/>
      <charset val="204"/>
    </font>
    <font>
      <i/>
      <sz val="10"/>
      <color indexed="8"/>
      <name val="MS Sans Serif"/>
      <family val="2"/>
      <charset val="204"/>
    </font>
    <font>
      <b/>
      <i/>
      <sz val="9"/>
      <name val="ARIAL"/>
      <family val="2"/>
      <charset val="204"/>
    </font>
    <font>
      <i/>
      <sz val="10"/>
      <color indexed="8"/>
      <name val="ARIAL"/>
      <family val="2"/>
      <charset val="204"/>
    </font>
    <font>
      <vertAlign val="superscript"/>
      <sz val="9"/>
      <name val="Arial"/>
      <family val="2"/>
      <charset val="204"/>
    </font>
    <font>
      <sz val="10"/>
      <name val="Arial Cyr"/>
      <family val="2"/>
      <charset val="204"/>
    </font>
    <font>
      <sz val="7"/>
      <name val="Arial"/>
      <family val="2"/>
      <charset val="204"/>
    </font>
    <font>
      <sz val="14"/>
      <color indexed="8"/>
      <name val="Arial"/>
      <family val="2"/>
      <charset val="204"/>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diagonal/>
    </border>
    <border>
      <left style="thin">
        <color indexed="64"/>
      </left>
      <right style="hair">
        <color indexed="64"/>
      </right>
      <top style="hair">
        <color indexed="64"/>
      </top>
      <bottom style="hair">
        <color indexed="8"/>
      </bottom>
      <diagonal/>
    </border>
    <border>
      <left style="thin">
        <color indexed="64"/>
      </left>
      <right style="hair">
        <color indexed="64"/>
      </right>
      <top/>
      <bottom style="hair">
        <color indexed="8"/>
      </bottom>
      <diagonal/>
    </border>
    <border>
      <left style="thin">
        <color indexed="64"/>
      </left>
      <right style="hair">
        <color indexed="64"/>
      </right>
      <top style="hair">
        <color indexed="8"/>
      </top>
      <bottom style="hair">
        <color indexed="8"/>
      </bottom>
      <diagonal/>
    </border>
    <border>
      <left style="thin">
        <color indexed="64"/>
      </left>
      <right style="hair">
        <color indexed="64"/>
      </right>
      <top style="hair">
        <color indexed="8"/>
      </top>
      <bottom style="hair">
        <color indexed="64"/>
      </bottom>
      <diagonal/>
    </border>
    <border>
      <left/>
      <right style="hair">
        <color indexed="64"/>
      </right>
      <top style="hair">
        <color indexed="8"/>
      </top>
      <bottom style="hair">
        <color indexed="8"/>
      </bottom>
      <diagonal/>
    </border>
    <border>
      <left style="thin">
        <color indexed="64"/>
      </left>
      <right/>
      <top style="hair">
        <color indexed="8"/>
      </top>
      <bottom style="hair">
        <color indexed="8"/>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right style="thin">
        <color indexed="64"/>
      </right>
      <top style="hair">
        <color indexed="64"/>
      </top>
      <bottom/>
      <diagonal/>
    </border>
    <border>
      <left/>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9">
    <xf numFmtId="0" fontId="0" fillId="0" borderId="0"/>
    <xf numFmtId="0" fontId="6" fillId="0" borderId="0" applyNumberFormat="0" applyFill="0" applyBorder="0" applyAlignment="0" applyProtection="0"/>
    <xf numFmtId="0" fontId="15" fillId="0" borderId="0"/>
    <xf numFmtId="0" fontId="35" fillId="0" borderId="0"/>
    <xf numFmtId="0" fontId="42" fillId="0" borderId="0"/>
    <xf numFmtId="0" fontId="35" fillId="0" borderId="0"/>
    <xf numFmtId="0" fontId="52" fillId="0" borderId="0"/>
    <xf numFmtId="0" fontId="104" fillId="0" borderId="0"/>
    <xf numFmtId="0" fontId="129" fillId="0" borderId="0"/>
  </cellStyleXfs>
  <cellXfs count="718">
    <xf numFmtId="0" fontId="0" fillId="0" borderId="0" xfId="0"/>
    <xf numFmtId="0" fontId="3" fillId="2" borderId="1" xfId="0" applyNumberFormat="1" applyFont="1" applyFill="1" applyBorder="1" applyAlignment="1" applyProtection="1">
      <alignment horizontal="center" vertical="center" wrapText="1"/>
    </xf>
    <xf numFmtId="0" fontId="3" fillId="2" borderId="1" xfId="0" applyNumberFormat="1" applyFont="1" applyFill="1" applyBorder="1" applyAlignment="1" applyProtection="1">
      <alignment horizontal="right" vertical="center" wrapText="1"/>
    </xf>
    <xf numFmtId="0" fontId="0" fillId="0" borderId="0" xfId="0" applyBorder="1"/>
    <xf numFmtId="49" fontId="3" fillId="2" borderId="2"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left" wrapText="1"/>
    </xf>
    <xf numFmtId="49" fontId="3" fillId="3" borderId="1" xfId="0" applyNumberFormat="1" applyFont="1" applyFill="1" applyBorder="1" applyAlignment="1" applyProtection="1">
      <alignment horizontal="center" vertical="center"/>
    </xf>
    <xf numFmtId="49" fontId="3" fillId="4" borderId="2" xfId="0"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horizontal="left" wrapText="1"/>
    </xf>
    <xf numFmtId="164" fontId="3" fillId="4" borderId="1" xfId="0" applyNumberFormat="1" applyFont="1" applyFill="1" applyBorder="1" applyAlignment="1" applyProtection="1">
      <alignment horizontal="right"/>
    </xf>
    <xf numFmtId="49" fontId="3" fillId="4" borderId="1" xfId="0" applyNumberFormat="1" applyFont="1" applyFill="1" applyBorder="1" applyAlignment="1" applyProtection="1">
      <alignment horizontal="center" vertical="center" wrapText="1"/>
    </xf>
    <xf numFmtId="164" fontId="0" fillId="0" borderId="0" xfId="0" applyNumberFormat="1"/>
    <xf numFmtId="0" fontId="4" fillId="3" borderId="1" xfId="0" applyNumberFormat="1" applyFont="1" applyFill="1" applyBorder="1" applyAlignment="1" applyProtection="1">
      <alignment horizontal="left" wrapText="1"/>
    </xf>
    <xf numFmtId="164" fontId="3" fillId="3" borderId="1" xfId="0" applyNumberFormat="1" applyFont="1" applyFill="1" applyBorder="1" applyAlignment="1" applyProtection="1">
      <alignment horizontal="right"/>
    </xf>
    <xf numFmtId="0" fontId="3" fillId="3" borderId="1" xfId="0" applyNumberFormat="1" applyFont="1" applyFill="1" applyBorder="1" applyAlignment="1" applyProtection="1">
      <alignment wrapText="1"/>
    </xf>
    <xf numFmtId="3" fontId="3" fillId="3" borderId="1" xfId="0" applyNumberFormat="1" applyFont="1" applyFill="1" applyBorder="1" applyAlignment="1" applyProtection="1">
      <alignment wrapText="1"/>
    </xf>
    <xf numFmtId="3" fontId="3" fillId="3" borderId="1" xfId="0" applyNumberFormat="1" applyFont="1" applyFill="1" applyBorder="1" applyAlignment="1" applyProtection="1">
      <alignment horizontal="right"/>
    </xf>
    <xf numFmtId="0" fontId="0" fillId="0" borderId="0" xfId="0" applyAlignment="1">
      <alignment horizontal="right"/>
    </xf>
    <xf numFmtId="3" fontId="3" fillId="3" borderId="0" xfId="0" applyNumberFormat="1" applyFont="1" applyFill="1" applyBorder="1" applyAlignment="1" applyProtection="1">
      <alignment horizontal="right"/>
    </xf>
    <xf numFmtId="0" fontId="6" fillId="0" borderId="0" xfId="1"/>
    <xf numFmtId="0" fontId="7" fillId="0" borderId="1" xfId="0" applyFont="1" applyBorder="1" applyAlignment="1">
      <alignment horizontal="center" vertical="center" wrapText="1"/>
    </xf>
    <xf numFmtId="0" fontId="8" fillId="0" borderId="0" xfId="0" applyFont="1" applyAlignment="1">
      <alignment wrapText="1"/>
    </xf>
    <xf numFmtId="0" fontId="5" fillId="0" borderId="1" xfId="0" applyFont="1" applyBorder="1"/>
    <xf numFmtId="4" fontId="5" fillId="0" borderId="1" xfId="0" applyNumberFormat="1" applyFont="1" applyBorder="1"/>
    <xf numFmtId="0" fontId="5" fillId="5" borderId="1" xfId="0" applyFont="1" applyFill="1" applyBorder="1"/>
    <xf numFmtId="4" fontId="5" fillId="5" borderId="1" xfId="0" applyNumberFormat="1" applyFont="1" applyFill="1" applyBorder="1"/>
    <xf numFmtId="0" fontId="0" fillId="0" borderId="1" xfId="0" applyBorder="1"/>
    <xf numFmtId="4" fontId="0" fillId="0" borderId="1" xfId="0" applyNumberFormat="1" applyBorder="1"/>
    <xf numFmtId="0" fontId="0" fillId="5" borderId="1" xfId="0" applyFill="1" applyBorder="1"/>
    <xf numFmtId="4" fontId="0" fillId="5" borderId="1" xfId="0" applyNumberFormat="1" applyFill="1" applyBorder="1"/>
    <xf numFmtId="0" fontId="9" fillId="0" borderId="1" xfId="0" applyFont="1" applyBorder="1"/>
    <xf numFmtId="4" fontId="9" fillId="0" borderId="1" xfId="0" applyNumberFormat="1" applyFont="1" applyBorder="1"/>
    <xf numFmtId="0" fontId="9" fillId="5" borderId="1" xfId="0" applyFont="1" applyFill="1" applyBorder="1"/>
    <xf numFmtId="4" fontId="9" fillId="5" borderId="1" xfId="0" applyNumberFormat="1" applyFont="1" applyFill="1" applyBorder="1"/>
    <xf numFmtId="0" fontId="1" fillId="0" borderId="1" xfId="0" applyFont="1" applyBorder="1" applyAlignment="1">
      <alignment horizontal="center" vertical="top"/>
    </xf>
    <xf numFmtId="3" fontId="0" fillId="0" borderId="0" xfId="0" applyNumberFormat="1"/>
    <xf numFmtId="0" fontId="5" fillId="0" borderId="0" xfId="0" applyFont="1" applyBorder="1" applyAlignment="1">
      <alignment horizontal="left" vertical="center" wrapText="1"/>
    </xf>
    <xf numFmtId="164" fontId="10" fillId="3" borderId="1" xfId="0" applyNumberFormat="1" applyFont="1" applyFill="1" applyBorder="1" applyAlignment="1" applyProtection="1">
      <alignment horizontal="right"/>
    </xf>
    <xf numFmtId="3" fontId="10" fillId="3" borderId="1" xfId="0" applyNumberFormat="1" applyFont="1" applyFill="1" applyBorder="1" applyAlignment="1" applyProtection="1">
      <alignment wrapText="1"/>
    </xf>
    <xf numFmtId="164" fontId="10" fillId="4" borderId="1" xfId="0" applyNumberFormat="1" applyFont="1" applyFill="1" applyBorder="1" applyAlignment="1" applyProtection="1">
      <alignment horizontal="right"/>
    </xf>
    <xf numFmtId="3" fontId="11" fillId="3" borderId="1" xfId="0" applyNumberFormat="1" applyFont="1" applyFill="1" applyBorder="1" applyAlignment="1" applyProtection="1">
      <alignment wrapText="1"/>
    </xf>
    <xf numFmtId="3" fontId="11" fillId="3" borderId="1" xfId="0" applyNumberFormat="1" applyFont="1" applyFill="1" applyBorder="1" applyAlignment="1" applyProtection="1">
      <alignment horizontal="right"/>
    </xf>
    <xf numFmtId="3" fontId="11" fillId="3" borderId="1" xfId="0" applyNumberFormat="1" applyFont="1" applyFill="1" applyBorder="1" applyAlignment="1" applyProtection="1">
      <alignment horizontal="right" wrapText="1"/>
    </xf>
    <xf numFmtId="0" fontId="0" fillId="0" borderId="1" xfId="0" applyBorder="1" applyAlignment="1">
      <alignment vertical="center" wrapText="1"/>
    </xf>
    <xf numFmtId="0" fontId="5" fillId="0" borderId="0" xfId="0" applyFont="1"/>
    <xf numFmtId="3" fontId="5" fillId="0" borderId="0" xfId="0" applyNumberFormat="1" applyFont="1"/>
    <xf numFmtId="0" fontId="12" fillId="0" borderId="0" xfId="0" applyFont="1"/>
    <xf numFmtId="0" fontId="13" fillId="0" borderId="1" xfId="0" applyFont="1" applyBorder="1" applyAlignment="1">
      <alignment horizontal="center"/>
    </xf>
    <xf numFmtId="0" fontId="14" fillId="0" borderId="0" xfId="0" applyFont="1" applyAlignment="1">
      <alignment horizontal="center" vertical="center"/>
    </xf>
    <xf numFmtId="0" fontId="1" fillId="0" borderId="4" xfId="0" applyFont="1" applyBorder="1" applyAlignment="1">
      <alignment horizontal="center" vertical="top"/>
    </xf>
    <xf numFmtId="0" fontId="1" fillId="0" borderId="1" xfId="0" applyFont="1" applyFill="1" applyBorder="1" applyAlignment="1">
      <alignment horizontal="center" vertical="top"/>
    </xf>
    <xf numFmtId="3" fontId="0" fillId="0" borderId="1" xfId="0" applyNumberFormat="1" applyBorder="1"/>
    <xf numFmtId="0" fontId="5" fillId="0" borderId="3" xfId="0" applyFont="1" applyBorder="1" applyAlignment="1">
      <alignment horizontal="center"/>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1" xfId="0" applyFont="1" applyBorder="1" applyAlignment="1">
      <alignment horizontal="left" vertical="center" wrapText="1"/>
    </xf>
    <xf numFmtId="0" fontId="2" fillId="0" borderId="0" xfId="0" applyFont="1" applyAlignment="1">
      <alignment horizontal="center" wrapText="1"/>
    </xf>
    <xf numFmtId="3" fontId="10" fillId="3" borderId="1" xfId="0" applyNumberFormat="1" applyFont="1" applyFill="1" applyBorder="1" applyAlignment="1" applyProtection="1">
      <alignment horizontal="right"/>
    </xf>
    <xf numFmtId="0" fontId="16" fillId="2" borderId="0" xfId="2" applyFont="1" applyFill="1" applyAlignment="1">
      <alignment horizontal="center"/>
    </xf>
    <xf numFmtId="0" fontId="17" fillId="2" borderId="0" xfId="2" applyFont="1" applyFill="1"/>
    <xf numFmtId="49" fontId="18" fillId="2" borderId="0" xfId="2" applyNumberFormat="1" applyFont="1" applyFill="1" applyAlignment="1">
      <alignment horizontal="center" wrapText="1"/>
    </xf>
    <xf numFmtId="49" fontId="19" fillId="2" borderId="0" xfId="2" applyNumberFormat="1" applyFont="1" applyFill="1" applyAlignment="1">
      <alignment horizontal="right"/>
    </xf>
    <xf numFmtId="14" fontId="19" fillId="2" borderId="0" xfId="2" applyNumberFormat="1" applyFont="1" applyFill="1" applyAlignment="1">
      <alignment horizontal="left"/>
    </xf>
    <xf numFmtId="49" fontId="19" fillId="2" borderId="0" xfId="2" applyNumberFormat="1" applyFont="1" applyFill="1" applyAlignment="1">
      <alignment horizontal="center"/>
    </xf>
    <xf numFmtId="0" fontId="20" fillId="2" borderId="0" xfId="2" applyFont="1" applyFill="1" applyAlignment="1">
      <alignment horizontal="center"/>
    </xf>
    <xf numFmtId="0" fontId="21" fillId="2" borderId="0" xfId="2" applyFont="1" applyFill="1"/>
    <xf numFmtId="0" fontId="22" fillId="2" borderId="0" xfId="2" applyFont="1" applyFill="1" applyAlignment="1">
      <alignment horizontal="right"/>
    </xf>
    <xf numFmtId="0" fontId="23" fillId="2" borderId="1" xfId="2" applyFont="1" applyFill="1" applyBorder="1" applyAlignment="1"/>
    <xf numFmtId="0" fontId="24" fillId="2" borderId="1" xfId="2" applyFont="1" applyFill="1" applyBorder="1" applyAlignment="1">
      <alignment horizontal="center" vertical="center" wrapText="1"/>
    </xf>
    <xf numFmtId="0" fontId="25" fillId="2" borderId="1" xfId="2" applyFont="1" applyFill="1" applyBorder="1" applyAlignment="1">
      <alignment horizontal="center" vertical="center" wrapText="1"/>
    </xf>
    <xf numFmtId="0" fontId="24" fillId="2" borderId="1" xfId="2" applyFont="1" applyFill="1" applyBorder="1" applyAlignment="1">
      <alignment horizontal="center" vertical="center"/>
    </xf>
    <xf numFmtId="0" fontId="24" fillId="2" borderId="1" xfId="2" applyFont="1" applyFill="1" applyBorder="1" applyAlignment="1">
      <alignment horizontal="center" vertical="center"/>
    </xf>
    <xf numFmtId="0" fontId="26" fillId="2" borderId="1" xfId="2" applyFont="1" applyFill="1" applyBorder="1" applyAlignment="1">
      <alignment horizontal="left" vertical="center" wrapText="1"/>
    </xf>
    <xf numFmtId="165" fontId="25" fillId="2" borderId="1" xfId="2" applyNumberFormat="1" applyFont="1" applyFill="1" applyBorder="1"/>
    <xf numFmtId="165" fontId="27" fillId="2" borderId="1" xfId="2" applyNumberFormat="1" applyFont="1" applyFill="1" applyBorder="1"/>
    <xf numFmtId="0" fontId="24" fillId="2" borderId="1" xfId="2" applyFont="1" applyFill="1" applyBorder="1" applyAlignment="1">
      <alignment vertical="center"/>
    </xf>
    <xf numFmtId="165" fontId="25" fillId="2" borderId="1" xfId="2" applyNumberFormat="1" applyFont="1" applyFill="1" applyBorder="1" applyAlignment="1">
      <alignment horizontal="right"/>
    </xf>
    <xf numFmtId="0" fontId="28" fillId="2" borderId="1" xfId="2" applyFont="1" applyFill="1" applyBorder="1" applyAlignment="1">
      <alignment horizontal="right" vertical="center"/>
    </xf>
    <xf numFmtId="165" fontId="29" fillId="2" borderId="1" xfId="2" applyNumberFormat="1" applyFont="1" applyFill="1" applyBorder="1"/>
    <xf numFmtId="0" fontId="26" fillId="2" borderId="1" xfId="2" applyFont="1" applyFill="1" applyBorder="1" applyAlignment="1">
      <alignment vertical="center"/>
    </xf>
    <xf numFmtId="0" fontId="30" fillId="2" borderId="0" xfId="2" applyFont="1" applyFill="1"/>
    <xf numFmtId="0" fontId="26" fillId="2" borderId="1" xfId="2" applyFont="1" applyFill="1" applyBorder="1" applyAlignment="1">
      <alignment vertical="center" wrapText="1"/>
    </xf>
    <xf numFmtId="165" fontId="31" fillId="2" borderId="1" xfId="2" applyNumberFormat="1" applyFont="1" applyFill="1" applyBorder="1"/>
    <xf numFmtId="165" fontId="32" fillId="2" borderId="1" xfId="2" applyNumberFormat="1" applyFont="1" applyFill="1" applyBorder="1" applyAlignment="1">
      <alignment horizontal="right"/>
    </xf>
    <xf numFmtId="0" fontId="28" fillId="2" borderId="1" xfId="2" applyFont="1" applyFill="1" applyBorder="1" applyAlignment="1">
      <alignment vertical="center"/>
    </xf>
    <xf numFmtId="0" fontId="21" fillId="2" borderId="1" xfId="2" applyFont="1" applyFill="1" applyBorder="1" applyAlignment="1">
      <alignment vertical="center" wrapText="1"/>
    </xf>
    <xf numFmtId="165" fontId="33" fillId="2" borderId="1" xfId="2" applyNumberFormat="1" applyFont="1" applyFill="1" applyBorder="1"/>
    <xf numFmtId="0" fontId="21" fillId="2" borderId="2" xfId="2" applyFont="1" applyFill="1" applyBorder="1" applyAlignment="1">
      <alignment vertical="center" wrapText="1"/>
    </xf>
    <xf numFmtId="165" fontId="34" fillId="2" borderId="1" xfId="2" applyNumberFormat="1" applyFont="1" applyFill="1" applyBorder="1"/>
    <xf numFmtId="0" fontId="26" fillId="2" borderId="2" xfId="2" applyFont="1" applyFill="1" applyBorder="1" applyAlignment="1">
      <alignment vertical="center" wrapText="1"/>
    </xf>
    <xf numFmtId="0" fontId="21" fillId="2" borderId="1" xfId="2" applyFont="1" applyFill="1" applyBorder="1" applyAlignment="1">
      <alignment horizontal="left" vertical="center" wrapText="1"/>
    </xf>
    <xf numFmtId="0" fontId="24" fillId="2" borderId="0" xfId="2" applyFont="1" applyFill="1" applyBorder="1"/>
    <xf numFmtId="0" fontId="34" fillId="2" borderId="0" xfId="3" applyFont="1" applyFill="1" applyAlignment="1">
      <alignment horizontal="left"/>
    </xf>
    <xf numFmtId="0" fontId="17" fillId="2" borderId="0" xfId="2" applyFont="1" applyFill="1" applyAlignment="1"/>
    <xf numFmtId="0" fontId="24" fillId="2" borderId="4" xfId="2" applyFont="1" applyFill="1" applyBorder="1" applyAlignment="1">
      <alignment horizontal="center"/>
    </xf>
    <xf numFmtId="0" fontId="24" fillId="0" borderId="1" xfId="2" applyFont="1" applyFill="1" applyBorder="1" applyAlignment="1">
      <alignment horizontal="center" vertical="center" wrapText="1"/>
    </xf>
    <xf numFmtId="0" fontId="17" fillId="2" borderId="0" xfId="2" applyFont="1" applyFill="1" applyAlignment="1"/>
    <xf numFmtId="0" fontId="24" fillId="2" borderId="6" xfId="2" applyFont="1" applyFill="1" applyBorder="1" applyAlignment="1">
      <alignment horizontal="center"/>
    </xf>
    <xf numFmtId="0" fontId="36" fillId="2" borderId="0" xfId="2" applyFont="1" applyFill="1"/>
    <xf numFmtId="0" fontId="24" fillId="2" borderId="5" xfId="2" applyFont="1" applyFill="1" applyBorder="1" applyAlignment="1">
      <alignment horizontal="center"/>
    </xf>
    <xf numFmtId="0" fontId="21" fillId="2" borderId="2" xfId="2" applyFont="1" applyFill="1" applyBorder="1" applyAlignment="1">
      <alignment horizontal="left" vertical="center" wrapText="1"/>
    </xf>
    <xf numFmtId="165" fontId="34" fillId="0" borderId="1" xfId="2" applyNumberFormat="1" applyFont="1" applyFill="1" applyBorder="1"/>
    <xf numFmtId="0" fontId="37" fillId="2" borderId="0" xfId="2" applyFont="1" applyFill="1" applyBorder="1"/>
    <xf numFmtId="165" fontId="32" fillId="2" borderId="1" xfId="2" applyNumberFormat="1" applyFont="1" applyFill="1" applyBorder="1"/>
    <xf numFmtId="166" fontId="34" fillId="2" borderId="1" xfId="2" applyNumberFormat="1" applyFont="1" applyFill="1" applyBorder="1"/>
    <xf numFmtId="167" fontId="34" fillId="2" borderId="1" xfId="2" applyNumberFormat="1" applyFont="1" applyFill="1" applyBorder="1"/>
    <xf numFmtId="4" fontId="23" fillId="0" borderId="0" xfId="3" applyNumberFormat="1" applyFont="1" applyFill="1" applyBorder="1" applyAlignment="1">
      <alignment horizontal="right"/>
    </xf>
    <xf numFmtId="0" fontId="17" fillId="2" borderId="0" xfId="2" applyFont="1" applyFill="1" applyBorder="1"/>
    <xf numFmtId="0" fontId="20" fillId="2" borderId="0" xfId="2" applyFont="1" applyFill="1" applyBorder="1" applyAlignment="1">
      <alignment horizontal="center" vertical="center" wrapText="1"/>
    </xf>
    <xf numFmtId="0" fontId="38" fillId="2" borderId="0" xfId="2" applyFont="1" applyFill="1" applyBorder="1" applyAlignment="1">
      <alignment vertical="center" wrapText="1"/>
    </xf>
    <xf numFmtId="0" fontId="23" fillId="2" borderId="7" xfId="2" applyFont="1" applyFill="1" applyBorder="1" applyAlignment="1"/>
    <xf numFmtId="0" fontId="24" fillId="2" borderId="4" xfId="2" applyFont="1" applyFill="1" applyBorder="1" applyAlignment="1">
      <alignment horizontal="center" vertical="center" wrapText="1"/>
    </xf>
    <xf numFmtId="0" fontId="23" fillId="2" borderId="8" xfId="2" applyFont="1" applyFill="1" applyBorder="1" applyAlignment="1"/>
    <xf numFmtId="0" fontId="24" fillId="2" borderId="6" xfId="2" applyFont="1" applyFill="1" applyBorder="1" applyAlignment="1">
      <alignment horizontal="center" vertical="center" wrapText="1"/>
    </xf>
    <xf numFmtId="0" fontId="23" fillId="2" borderId="9" xfId="2" applyFont="1" applyFill="1" applyBorder="1" applyAlignment="1"/>
    <xf numFmtId="0" fontId="24" fillId="2" borderId="5" xfId="2" applyFont="1" applyFill="1" applyBorder="1" applyAlignment="1">
      <alignment horizontal="center" vertical="center" wrapText="1"/>
    </xf>
    <xf numFmtId="2" fontId="32" fillId="2" borderId="1" xfId="2" applyNumberFormat="1" applyFont="1" applyFill="1" applyBorder="1" applyAlignment="1">
      <alignment vertical="center" wrapText="1"/>
    </xf>
    <xf numFmtId="2" fontId="25" fillId="2" borderId="8" xfId="2" applyNumberFormat="1" applyFont="1" applyFill="1" applyBorder="1"/>
    <xf numFmtId="0" fontId="24" fillId="2" borderId="2" xfId="2" applyFont="1" applyFill="1" applyBorder="1" applyAlignment="1">
      <alignment vertical="center"/>
    </xf>
    <xf numFmtId="165" fontId="25" fillId="0" borderId="1" xfId="2" applyNumberFormat="1" applyFont="1" applyFill="1" applyBorder="1"/>
    <xf numFmtId="2" fontId="32" fillId="2" borderId="8" xfId="2" applyNumberFormat="1" applyFont="1" applyFill="1" applyBorder="1" applyAlignment="1">
      <alignment horizontal="right"/>
    </xf>
    <xf numFmtId="0" fontId="28" fillId="2" borderId="2" xfId="2" applyFont="1" applyFill="1" applyBorder="1" applyAlignment="1">
      <alignment horizontal="right" vertical="center"/>
    </xf>
    <xf numFmtId="2" fontId="32" fillId="2" borderId="8" xfId="2" applyNumberFormat="1" applyFont="1" applyFill="1" applyBorder="1"/>
    <xf numFmtId="0" fontId="26" fillId="2" borderId="2" xfId="2" applyFont="1" applyFill="1" applyBorder="1" applyAlignment="1">
      <alignment vertical="center"/>
    </xf>
    <xf numFmtId="165" fontId="31" fillId="0" borderId="1" xfId="2" applyNumberFormat="1" applyFont="1" applyFill="1" applyBorder="1"/>
    <xf numFmtId="165" fontId="31" fillId="2" borderId="1" xfId="2" applyNumberFormat="1" applyFont="1" applyFill="1" applyBorder="1" applyAlignment="1">
      <alignment horizontal="right"/>
    </xf>
    <xf numFmtId="2" fontId="31" fillId="2" borderId="8" xfId="2" applyNumberFormat="1" applyFont="1" applyFill="1" applyBorder="1"/>
    <xf numFmtId="0" fontId="28" fillId="2" borderId="2" xfId="2" applyFont="1" applyFill="1" applyBorder="1" applyAlignment="1">
      <alignment vertical="center"/>
    </xf>
    <xf numFmtId="165" fontId="33" fillId="0" borderId="1" xfId="2" applyNumberFormat="1" applyFont="1" applyFill="1" applyBorder="1"/>
    <xf numFmtId="167" fontId="31" fillId="2" borderId="1" xfId="2" applyNumberFormat="1" applyFont="1" applyFill="1" applyBorder="1" applyAlignment="1">
      <alignment horizontal="right"/>
    </xf>
    <xf numFmtId="166" fontId="39" fillId="2" borderId="1" xfId="2" applyNumberFormat="1" applyFont="1" applyFill="1" applyBorder="1"/>
    <xf numFmtId="167" fontId="31" fillId="2" borderId="1" xfId="2" applyNumberFormat="1" applyFont="1" applyFill="1" applyBorder="1"/>
    <xf numFmtId="2" fontId="33" fillId="2" borderId="8" xfId="2" applyNumberFormat="1" applyFont="1" applyFill="1" applyBorder="1"/>
    <xf numFmtId="165" fontId="34" fillId="0" borderId="1" xfId="2" applyNumberFormat="1" applyFont="1" applyFill="1" applyBorder="1" applyAlignment="1">
      <alignment vertical="center"/>
    </xf>
    <xf numFmtId="165" fontId="34" fillId="2" borderId="1" xfId="2" applyNumberFormat="1" applyFont="1" applyFill="1" applyBorder="1" applyAlignment="1">
      <alignment vertical="center"/>
    </xf>
    <xf numFmtId="2" fontId="34" fillId="2" borderId="8" xfId="2" applyNumberFormat="1" applyFont="1" applyFill="1" applyBorder="1"/>
    <xf numFmtId="0" fontId="28" fillId="2" borderId="10" xfId="2" applyFont="1" applyFill="1" applyBorder="1" applyAlignment="1">
      <alignment vertical="top" wrapText="1"/>
    </xf>
    <xf numFmtId="0" fontId="35" fillId="2" borderId="10" xfId="3" applyFill="1" applyBorder="1" applyAlignment="1">
      <alignment vertical="top"/>
    </xf>
    <xf numFmtId="165" fontId="32" fillId="2" borderId="0" xfId="2" applyNumberFormat="1" applyFont="1" applyFill="1" applyBorder="1"/>
    <xf numFmtId="0" fontId="40" fillId="2" borderId="0" xfId="3" applyFont="1" applyFill="1" applyAlignment="1"/>
    <xf numFmtId="0" fontId="40" fillId="2" borderId="0" xfId="3" applyFont="1" applyFill="1" applyAlignment="1">
      <alignment horizontal="center"/>
    </xf>
    <xf numFmtId="0" fontId="41" fillId="2" borderId="0" xfId="2" applyFont="1" applyFill="1" applyAlignment="1"/>
    <xf numFmtId="0" fontId="41" fillId="2" borderId="0" xfId="2" applyFont="1" applyFill="1"/>
    <xf numFmtId="0" fontId="41" fillId="2" borderId="0" xfId="2" applyFont="1" applyFill="1" applyBorder="1"/>
    <xf numFmtId="49" fontId="36" fillId="2" borderId="0" xfId="2" applyNumberFormat="1" applyFont="1" applyFill="1" applyAlignment="1">
      <alignment wrapText="1"/>
    </xf>
    <xf numFmtId="49" fontId="36" fillId="2" borderId="0" xfId="2" applyNumberFormat="1" applyFont="1" applyFill="1"/>
    <xf numFmtId="165" fontId="36" fillId="2" borderId="0" xfId="2" applyNumberFormat="1" applyFont="1" applyFill="1"/>
    <xf numFmtId="165" fontId="17" fillId="2" borderId="0" xfId="2" applyNumberFormat="1" applyFont="1" applyFill="1"/>
    <xf numFmtId="0" fontId="17" fillId="2" borderId="10" xfId="2" applyFont="1" applyFill="1" applyBorder="1"/>
    <xf numFmtId="49" fontId="25" fillId="2" borderId="0" xfId="4" applyNumberFormat="1" applyFont="1" applyFill="1" applyAlignment="1">
      <alignment horizontal="left" vertical="justify" wrapText="1"/>
    </xf>
    <xf numFmtId="167" fontId="32" fillId="2" borderId="0" xfId="2" applyNumberFormat="1" applyFont="1" applyFill="1" applyBorder="1"/>
    <xf numFmtId="166" fontId="32" fillId="2" borderId="0" xfId="2" applyNumberFormat="1" applyFont="1" applyFill="1" applyBorder="1"/>
    <xf numFmtId="49" fontId="32" fillId="2" borderId="0" xfId="4" applyNumberFormat="1" applyFont="1" applyFill="1" applyAlignment="1">
      <alignment horizontal="left" vertical="justify" wrapText="1"/>
    </xf>
    <xf numFmtId="0" fontId="24" fillId="2" borderId="0" xfId="2" applyFont="1" applyFill="1" applyAlignment="1"/>
    <xf numFmtId="0" fontId="25" fillId="2" borderId="0" xfId="2" applyFont="1" applyFill="1" applyAlignment="1"/>
    <xf numFmtId="0" fontId="29" fillId="2" borderId="0" xfId="2" applyFont="1" applyFill="1" applyAlignment="1"/>
    <xf numFmtId="0" fontId="43" fillId="2" borderId="0" xfId="2" applyFont="1" applyFill="1"/>
    <xf numFmtId="0" fontId="16" fillId="2" borderId="0" xfId="2" applyFont="1" applyFill="1" applyAlignment="1">
      <alignment horizontal="center" vertical="center"/>
    </xf>
    <xf numFmtId="49" fontId="18" fillId="2" borderId="0" xfId="2" applyNumberFormat="1" applyFont="1" applyFill="1" applyAlignment="1">
      <alignment horizontal="center" vertical="center" wrapText="1"/>
    </xf>
    <xf numFmtId="49" fontId="19" fillId="2" borderId="0" xfId="2" applyNumberFormat="1" applyFont="1" applyFill="1" applyAlignment="1">
      <alignment horizontal="center" vertical="center"/>
    </xf>
    <xf numFmtId="0" fontId="24" fillId="3" borderId="1" xfId="2" applyFont="1" applyFill="1" applyBorder="1" applyAlignment="1">
      <alignment horizontal="center" vertical="center" wrapText="1"/>
    </xf>
    <xf numFmtId="165" fontId="29" fillId="2" borderId="1" xfId="2" applyNumberFormat="1" applyFont="1" applyFill="1" applyBorder="1" applyAlignment="1">
      <alignment horizontal="right"/>
    </xf>
    <xf numFmtId="165" fontId="45" fillId="2" borderId="1" xfId="2" applyNumberFormat="1" applyFont="1" applyFill="1" applyBorder="1" applyAlignment="1">
      <alignment horizontal="right"/>
    </xf>
    <xf numFmtId="49" fontId="21" fillId="2" borderId="1" xfId="2" applyNumberFormat="1" applyFont="1" applyFill="1" applyBorder="1" applyAlignment="1">
      <alignment vertical="center" wrapText="1"/>
    </xf>
    <xf numFmtId="49" fontId="21" fillId="3" borderId="1" xfId="2" applyNumberFormat="1" applyFont="1" applyFill="1" applyBorder="1" applyAlignment="1">
      <alignment vertical="center" wrapText="1"/>
    </xf>
    <xf numFmtId="165" fontId="25" fillId="3" borderId="1" xfId="2" applyNumberFormat="1" applyFont="1" applyFill="1" applyBorder="1"/>
    <xf numFmtId="165" fontId="45" fillId="3" borderId="1" xfId="2" applyNumberFormat="1" applyFont="1" applyFill="1" applyBorder="1"/>
    <xf numFmtId="165" fontId="34" fillId="3" borderId="1" xfId="2" applyNumberFormat="1" applyFont="1" applyFill="1" applyBorder="1"/>
    <xf numFmtId="0" fontId="37" fillId="2" borderId="0" xfId="2" applyFont="1" applyFill="1"/>
    <xf numFmtId="4" fontId="37" fillId="2" borderId="0" xfId="2" applyNumberFormat="1" applyFont="1" applyFill="1" applyBorder="1"/>
    <xf numFmtId="165" fontId="37" fillId="2" borderId="0" xfId="2" applyNumberFormat="1" applyFont="1" applyFill="1"/>
    <xf numFmtId="165" fontId="32" fillId="0" borderId="1" xfId="2" applyNumberFormat="1" applyFont="1" applyFill="1" applyBorder="1"/>
    <xf numFmtId="4" fontId="46" fillId="0" borderId="0" xfId="3" applyNumberFormat="1" applyFont="1" applyFill="1" applyBorder="1" applyAlignment="1">
      <alignment horizontal="right"/>
    </xf>
    <xf numFmtId="0" fontId="47" fillId="2" borderId="0" xfId="2" applyFont="1" applyFill="1"/>
    <xf numFmtId="49" fontId="21" fillId="3" borderId="2" xfId="2" applyNumberFormat="1" applyFont="1" applyFill="1" applyBorder="1" applyAlignment="1">
      <alignment vertical="center" wrapText="1"/>
    </xf>
    <xf numFmtId="165" fontId="25" fillId="3" borderId="1" xfId="2" applyNumberFormat="1" applyFont="1" applyFill="1" applyBorder="1" applyAlignment="1">
      <alignment horizontal="right"/>
    </xf>
    <xf numFmtId="165" fontId="29" fillId="3" borderId="1" xfId="2" applyNumberFormat="1" applyFont="1" applyFill="1" applyBorder="1" applyAlignment="1">
      <alignment horizontal="right"/>
    </xf>
    <xf numFmtId="165" fontId="29" fillId="3" borderId="1" xfId="2" applyNumberFormat="1" applyFont="1" applyFill="1" applyBorder="1"/>
    <xf numFmtId="0" fontId="48" fillId="2" borderId="0" xfId="2" applyFont="1" applyFill="1"/>
    <xf numFmtId="0" fontId="48" fillId="2" borderId="0" xfId="2" applyFont="1" applyFill="1" applyAlignment="1"/>
    <xf numFmtId="0" fontId="48" fillId="2" borderId="0" xfId="2" applyFont="1" applyFill="1" applyBorder="1"/>
    <xf numFmtId="0" fontId="48" fillId="3" borderId="0" xfId="2" applyFont="1" applyFill="1"/>
    <xf numFmtId="49" fontId="48" fillId="3" borderId="0" xfId="2" applyNumberFormat="1" applyFont="1" applyFill="1" applyAlignment="1">
      <alignment wrapText="1"/>
    </xf>
    <xf numFmtId="49" fontId="48" fillId="3" borderId="0" xfId="2" applyNumberFormat="1" applyFont="1" applyFill="1"/>
    <xf numFmtId="165" fontId="48" fillId="3" borderId="0" xfId="2" applyNumberFormat="1" applyFont="1" applyFill="1"/>
    <xf numFmtId="49" fontId="49" fillId="2" borderId="0" xfId="4" applyNumberFormat="1" applyFont="1" applyFill="1" applyAlignment="1">
      <alignment horizontal="left" vertical="justify" wrapText="1"/>
    </xf>
    <xf numFmtId="167" fontId="50" fillId="2" borderId="0" xfId="2" applyNumberFormat="1" applyFont="1" applyFill="1" applyBorder="1"/>
    <xf numFmtId="166" fontId="50" fillId="2" borderId="0" xfId="2" applyNumberFormat="1" applyFont="1" applyFill="1" applyBorder="1"/>
    <xf numFmtId="165" fontId="51" fillId="2" borderId="0" xfId="2" applyNumberFormat="1" applyFont="1" applyFill="1" applyBorder="1"/>
    <xf numFmtId="0" fontId="49" fillId="2" borderId="0" xfId="4" applyFont="1" applyFill="1" applyAlignment="1">
      <alignment horizontal="left" vertical="justify" wrapText="1"/>
    </xf>
    <xf numFmtId="49" fontId="50" fillId="2" borderId="0" xfId="4" applyNumberFormat="1" applyFont="1" applyFill="1" applyAlignment="1">
      <alignment horizontal="left" vertical="justify" wrapText="1"/>
    </xf>
    <xf numFmtId="0" fontId="45" fillId="2" borderId="0" xfId="2" applyFont="1" applyFill="1" applyAlignment="1"/>
    <xf numFmtId="0" fontId="55" fillId="0" borderId="0" xfId="6" applyFont="1" applyFill="1" applyAlignment="1" applyProtection="1">
      <alignment horizontal="center" vertical="top"/>
    </xf>
    <xf numFmtId="0" fontId="59" fillId="0" borderId="4" xfId="6" applyFont="1" applyFill="1" applyBorder="1" applyAlignment="1" applyProtection="1">
      <alignment horizontal="center" vertical="center" wrapText="1"/>
    </xf>
    <xf numFmtId="0" fontId="59" fillId="0" borderId="5" xfId="6" applyFont="1" applyFill="1" applyBorder="1" applyAlignment="1" applyProtection="1">
      <alignment horizontal="center" vertical="center" wrapText="1"/>
    </xf>
    <xf numFmtId="0" fontId="62" fillId="0" borderId="4" xfId="6" applyFont="1" applyFill="1" applyBorder="1" applyAlignment="1" applyProtection="1">
      <alignment horizontal="center" vertical="center" wrapText="1"/>
    </xf>
    <xf numFmtId="1" fontId="63" fillId="0" borderId="13" xfId="6" applyNumberFormat="1" applyFont="1" applyFill="1" applyBorder="1" applyAlignment="1" applyProtection="1">
      <alignment horizontal="center" wrapText="1"/>
    </xf>
    <xf numFmtId="4" fontId="65" fillId="0" borderId="15" xfId="6" applyNumberFormat="1" applyFont="1" applyFill="1" applyBorder="1" applyAlignment="1" applyProtection="1"/>
    <xf numFmtId="4" fontId="65" fillId="0" borderId="16" xfId="6" applyNumberFormat="1" applyFont="1" applyFill="1" applyBorder="1" applyAlignment="1" applyProtection="1"/>
    <xf numFmtId="4" fontId="65" fillId="0" borderId="17" xfId="6" applyNumberFormat="1" applyFont="1" applyFill="1" applyBorder="1" applyAlignment="1" applyProtection="1"/>
    <xf numFmtId="1" fontId="63" fillId="0" borderId="18" xfId="6" applyNumberFormat="1" applyFont="1" applyFill="1" applyBorder="1" applyAlignment="1" applyProtection="1">
      <alignment horizontal="center" wrapText="1"/>
    </xf>
    <xf numFmtId="0" fontId="66" fillId="0" borderId="13" xfId="6" applyFont="1" applyFill="1" applyBorder="1" applyAlignment="1" applyProtection="1">
      <alignment horizontal="left" vertical="top" wrapText="1"/>
    </xf>
    <xf numFmtId="4" fontId="67" fillId="0" borderId="17" xfId="6" applyNumberFormat="1" applyFont="1" applyFill="1" applyBorder="1" applyAlignment="1" applyProtection="1"/>
    <xf numFmtId="4" fontId="67" fillId="0" borderId="15" xfId="6" applyNumberFormat="1" applyFont="1" applyFill="1" applyBorder="1" applyAlignment="1" applyProtection="1"/>
    <xf numFmtId="4" fontId="67" fillId="0" borderId="16" xfId="6" applyNumberFormat="1" applyFont="1" applyFill="1" applyBorder="1" applyAlignment="1" applyProtection="1"/>
    <xf numFmtId="1" fontId="68" fillId="0" borderId="13" xfId="6" applyNumberFormat="1" applyFont="1" applyFill="1" applyBorder="1" applyAlignment="1" applyProtection="1">
      <alignment horizontal="center" wrapText="1"/>
    </xf>
    <xf numFmtId="0" fontId="69" fillId="0" borderId="13" xfId="6" applyFont="1" applyFill="1" applyBorder="1" applyAlignment="1" applyProtection="1">
      <alignment vertical="top" wrapText="1"/>
    </xf>
    <xf numFmtId="4" fontId="53" fillId="0" borderId="17" xfId="6" applyNumberFormat="1" applyFont="1" applyFill="1" applyBorder="1" applyAlignment="1" applyProtection="1"/>
    <xf numFmtId="4" fontId="53" fillId="0" borderId="15" xfId="6" applyNumberFormat="1" applyFont="1" applyFill="1" applyBorder="1" applyAlignment="1" applyProtection="1"/>
    <xf numFmtId="0" fontId="71" fillId="0" borderId="13" xfId="6" applyFont="1" applyFill="1" applyBorder="1" applyAlignment="1" applyProtection="1">
      <alignment vertical="top" wrapText="1"/>
    </xf>
    <xf numFmtId="0" fontId="69" fillId="0" borderId="13" xfId="6" applyFont="1" applyFill="1" applyBorder="1" applyAlignment="1" applyProtection="1">
      <alignment horizontal="left" vertical="top" wrapText="1"/>
    </xf>
    <xf numFmtId="0" fontId="68" fillId="0" borderId="13" xfId="6" applyFont="1" applyFill="1" applyBorder="1" applyAlignment="1" applyProtection="1">
      <alignment horizontal="center" wrapText="1"/>
    </xf>
    <xf numFmtId="0" fontId="63" fillId="0" borderId="13" xfId="6" applyFont="1" applyFill="1" applyBorder="1" applyAlignment="1" applyProtection="1">
      <alignment horizontal="center" wrapText="1"/>
    </xf>
    <xf numFmtId="0" fontId="66" fillId="0" borderId="13" xfId="6" applyFont="1" applyFill="1" applyBorder="1" applyAlignment="1" applyProtection="1">
      <alignment vertical="top" wrapText="1"/>
    </xf>
    <xf numFmtId="4" fontId="74" fillId="0" borderId="17" xfId="6" applyNumberFormat="1" applyFont="1" applyFill="1" applyBorder="1" applyAlignment="1" applyProtection="1"/>
    <xf numFmtId="4" fontId="74" fillId="0" borderId="15" xfId="6" applyNumberFormat="1" applyFont="1" applyFill="1" applyBorder="1" applyAlignment="1" applyProtection="1"/>
    <xf numFmtId="4" fontId="77" fillId="0" borderId="17" xfId="6" applyNumberFormat="1" applyFont="1" applyFill="1" applyBorder="1" applyAlignment="1" applyProtection="1"/>
    <xf numFmtId="4" fontId="77" fillId="0" borderId="14" xfId="6" applyNumberFormat="1" applyFont="1" applyFill="1" applyBorder="1" applyAlignment="1" applyProtection="1"/>
    <xf numFmtId="4" fontId="77" fillId="0" borderId="15" xfId="6" applyNumberFormat="1" applyFont="1" applyFill="1" applyBorder="1" applyAlignment="1" applyProtection="1"/>
    <xf numFmtId="0" fontId="79" fillId="0" borderId="13" xfId="6" applyFont="1" applyFill="1" applyBorder="1" applyAlignment="1" applyProtection="1">
      <alignment vertical="top" wrapText="1"/>
    </xf>
    <xf numFmtId="0" fontId="69" fillId="0" borderId="16" xfId="6" applyFont="1" applyFill="1" applyBorder="1" applyAlignment="1" applyProtection="1">
      <alignment vertical="top" wrapText="1"/>
    </xf>
    <xf numFmtId="0" fontId="76" fillId="0" borderId="16" xfId="6" applyFont="1" applyFill="1" applyBorder="1" applyAlignment="1" applyProtection="1">
      <alignment horizontal="left" vertical="top" wrapText="1"/>
    </xf>
    <xf numFmtId="4" fontId="53" fillId="0" borderId="14" xfId="6" applyNumberFormat="1" applyFont="1" applyFill="1" applyBorder="1" applyAlignment="1" applyProtection="1"/>
    <xf numFmtId="0" fontId="68" fillId="0" borderId="13" xfId="6" applyFont="1" applyFill="1" applyBorder="1" applyAlignment="1" applyProtection="1">
      <alignment horizontal="center"/>
    </xf>
    <xf numFmtId="4" fontId="81" fillId="0" borderId="17" xfId="6" applyNumberFormat="1" applyFont="1" applyFill="1" applyBorder="1" applyAlignment="1" applyProtection="1"/>
    <xf numFmtId="4" fontId="81" fillId="0" borderId="20" xfId="6" applyNumberFormat="1" applyFont="1" applyFill="1" applyBorder="1" applyAlignment="1" applyProtection="1"/>
    <xf numFmtId="4" fontId="81" fillId="0" borderId="15" xfId="6" applyNumberFormat="1" applyFont="1" applyFill="1" applyBorder="1" applyAlignment="1" applyProtection="1"/>
    <xf numFmtId="0" fontId="79" fillId="0" borderId="13" xfId="6" applyFont="1" applyFill="1" applyBorder="1" applyAlignment="1" applyProtection="1">
      <alignment horizontal="left" vertical="top" wrapText="1"/>
    </xf>
    <xf numFmtId="4" fontId="53" fillId="0" borderId="21" xfId="6" applyNumberFormat="1" applyFont="1" applyFill="1" applyBorder="1" applyAlignment="1" applyProtection="1"/>
    <xf numFmtId="4" fontId="53" fillId="0" borderId="22" xfId="6" applyNumberFormat="1" applyFont="1" applyFill="1" applyBorder="1" applyAlignment="1" applyProtection="1"/>
    <xf numFmtId="4" fontId="53" fillId="0" borderId="23" xfId="6" applyNumberFormat="1" applyFont="1" applyFill="1" applyBorder="1" applyAlignment="1" applyProtection="1"/>
    <xf numFmtId="0" fontId="69" fillId="0" borderId="16" xfId="6" applyFont="1" applyFill="1" applyBorder="1" applyAlignment="1" applyProtection="1">
      <alignment horizontal="left" vertical="top" wrapText="1"/>
    </xf>
    <xf numFmtId="4" fontId="77" fillId="0" borderId="20" xfId="6" applyNumberFormat="1" applyFont="1" applyFill="1" applyBorder="1" applyAlignment="1" applyProtection="1"/>
    <xf numFmtId="4" fontId="58" fillId="0" borderId="17" xfId="6" applyNumberFormat="1" applyFont="1" applyFill="1" applyBorder="1" applyAlignment="1" applyProtection="1"/>
    <xf numFmtId="0" fontId="82" fillId="0" borderId="0" xfId="0" applyFont="1" applyAlignment="1">
      <alignment vertical="center" wrapText="1"/>
    </xf>
    <xf numFmtId="0" fontId="83" fillId="6" borderId="30" xfId="0" applyFont="1" applyFill="1" applyBorder="1" applyAlignment="1">
      <alignment horizontal="center" vertical="center" wrapText="1"/>
    </xf>
    <xf numFmtId="0" fontId="83" fillId="6" borderId="31" xfId="0" applyFont="1" applyFill="1" applyBorder="1" applyAlignment="1">
      <alignment horizontal="right" vertical="center" wrapText="1" indent="2"/>
    </xf>
    <xf numFmtId="0" fontId="83" fillId="6" borderId="32" xfId="0" applyFont="1" applyFill="1" applyBorder="1" applyAlignment="1">
      <alignment horizontal="right" vertical="center" wrapText="1" indent="2"/>
    </xf>
    <xf numFmtId="0" fontId="83" fillId="6" borderId="33" xfId="0" applyFont="1" applyFill="1" applyBorder="1" applyAlignment="1">
      <alignment horizontal="right" vertical="center" wrapText="1" indent="2"/>
    </xf>
    <xf numFmtId="0" fontId="83" fillId="6" borderId="34" xfId="0" applyFont="1" applyFill="1" applyBorder="1" applyAlignment="1">
      <alignment horizontal="left" vertical="center" wrapText="1" indent="2"/>
    </xf>
    <xf numFmtId="0" fontId="83" fillId="6" borderId="35" xfId="0" applyFont="1" applyFill="1" applyBorder="1" applyAlignment="1">
      <alignment horizontal="left" vertical="center" wrapText="1" indent="2"/>
    </xf>
    <xf numFmtId="0" fontId="83" fillId="6" borderId="36" xfId="0" applyFont="1" applyFill="1" applyBorder="1" applyAlignment="1">
      <alignment horizontal="left" vertical="center" wrapText="1" indent="2"/>
    </xf>
    <xf numFmtId="0" fontId="83" fillId="6" borderId="37" xfId="0" applyFont="1" applyFill="1" applyBorder="1" applyAlignment="1">
      <alignment horizontal="left" vertical="center" wrapText="1" indent="2"/>
    </xf>
    <xf numFmtId="0" fontId="83" fillId="6" borderId="38" xfId="0" applyFont="1" applyFill="1" applyBorder="1" applyAlignment="1">
      <alignment horizontal="center" vertical="center" wrapText="1"/>
    </xf>
    <xf numFmtId="0" fontId="83" fillId="6" borderId="39" xfId="0" applyFont="1" applyFill="1" applyBorder="1" applyAlignment="1">
      <alignment horizontal="center" vertical="center" wrapText="1"/>
    </xf>
    <xf numFmtId="0" fontId="83" fillId="6" borderId="31" xfId="0" applyFont="1" applyFill="1" applyBorder="1" applyAlignment="1">
      <alignment horizontal="center" vertical="center" wrapText="1"/>
    </xf>
    <xf numFmtId="0" fontId="83" fillId="6" borderId="33" xfId="0" applyFont="1" applyFill="1" applyBorder="1" applyAlignment="1">
      <alignment horizontal="center" vertical="center" wrapText="1"/>
    </xf>
    <xf numFmtId="0" fontId="85" fillId="6" borderId="31" xfId="0" applyFont="1" applyFill="1" applyBorder="1" applyAlignment="1">
      <alignment horizontal="left" vertical="center" wrapText="1" indent="2"/>
    </xf>
    <xf numFmtId="0" fontId="85" fillId="6" borderId="33" xfId="0" applyFont="1" applyFill="1" applyBorder="1" applyAlignment="1">
      <alignment horizontal="left" vertical="center" wrapText="1" indent="2"/>
    </xf>
    <xf numFmtId="4" fontId="85" fillId="6" borderId="30" xfId="0" applyNumberFormat="1" applyFont="1" applyFill="1" applyBorder="1" applyAlignment="1">
      <alignment horizontal="center" vertical="center" wrapText="1"/>
    </xf>
    <xf numFmtId="10" fontId="85" fillId="6" borderId="30" xfId="0" applyNumberFormat="1" applyFont="1" applyFill="1" applyBorder="1" applyAlignment="1">
      <alignment horizontal="center" vertical="center" wrapText="1"/>
    </xf>
    <xf numFmtId="0" fontId="86" fillId="0" borderId="0" xfId="0" applyFont="1"/>
    <xf numFmtId="0" fontId="87" fillId="6" borderId="31" xfId="0" applyFont="1" applyFill="1" applyBorder="1" applyAlignment="1">
      <alignment horizontal="left" vertical="center" wrapText="1" indent="2"/>
    </xf>
    <xf numFmtId="0" fontId="87" fillId="6" borderId="33" xfId="0" applyFont="1" applyFill="1" applyBorder="1" applyAlignment="1">
      <alignment horizontal="left" vertical="center" wrapText="1" indent="2"/>
    </xf>
    <xf numFmtId="0" fontId="85" fillId="6" borderId="30" xfId="0" applyFont="1" applyFill="1" applyBorder="1" applyAlignment="1">
      <alignment horizontal="center" vertical="center" wrapText="1"/>
    </xf>
    <xf numFmtId="4" fontId="87" fillId="6" borderId="30" xfId="0" applyNumberFormat="1" applyFont="1" applyFill="1" applyBorder="1" applyAlignment="1">
      <alignment horizontal="center" vertical="center" wrapText="1"/>
    </xf>
    <xf numFmtId="10" fontId="87" fillId="6" borderId="30" xfId="0" applyNumberFormat="1" applyFont="1" applyFill="1" applyBorder="1" applyAlignment="1">
      <alignment horizontal="center" vertical="center" wrapText="1"/>
    </xf>
    <xf numFmtId="0" fontId="85" fillId="6" borderId="30" xfId="0" applyFont="1" applyFill="1" applyBorder="1" applyAlignment="1">
      <alignment horizontal="left" vertical="center" wrapText="1" indent="2"/>
    </xf>
    <xf numFmtId="0" fontId="84" fillId="0" borderId="0" xfId="0" applyFont="1"/>
    <xf numFmtId="0" fontId="87" fillId="0" borderId="0" xfId="0" applyFont="1" applyAlignment="1">
      <alignment horizontal="center" vertical="center" wrapText="1"/>
    </xf>
    <xf numFmtId="0" fontId="88" fillId="0" borderId="0" xfId="0" applyFont="1" applyAlignment="1">
      <alignment horizontal="center" vertical="center" wrapText="1"/>
    </xf>
    <xf numFmtId="0" fontId="88" fillId="0" borderId="0" xfId="0" applyFont="1" applyAlignment="1">
      <alignment horizontal="right" vertical="center" wrapText="1"/>
    </xf>
    <xf numFmtId="0" fontId="85" fillId="6" borderId="34" xfId="0" applyFont="1" applyFill="1" applyBorder="1" applyAlignment="1">
      <alignment horizontal="left" vertical="center" wrapText="1" indent="2"/>
    </xf>
    <xf numFmtId="0" fontId="85" fillId="6" borderId="35" xfId="0" applyFont="1" applyFill="1" applyBorder="1" applyAlignment="1">
      <alignment horizontal="left" vertical="center" wrapText="1" indent="2"/>
    </xf>
    <xf numFmtId="0" fontId="88" fillId="6" borderId="38" xfId="0" applyFont="1" applyFill="1" applyBorder="1" applyAlignment="1">
      <alignment horizontal="right" vertical="center" wrapText="1" indent="2"/>
    </xf>
    <xf numFmtId="0" fontId="85" fillId="6" borderId="31" xfId="0" applyFont="1" applyFill="1" applyBorder="1" applyAlignment="1">
      <alignment horizontal="right" vertical="center" wrapText="1" indent="2"/>
    </xf>
    <xf numFmtId="0" fontId="85" fillId="6" borderId="33" xfId="0" applyFont="1" applyFill="1" applyBorder="1" applyAlignment="1">
      <alignment horizontal="right" vertical="center" wrapText="1" indent="2"/>
    </xf>
    <xf numFmtId="0" fontId="85" fillId="6" borderId="36" xfId="0" applyFont="1" applyFill="1" applyBorder="1" applyAlignment="1">
      <alignment horizontal="left" vertical="center" wrapText="1" indent="2"/>
    </xf>
    <xf numFmtId="0" fontId="85" fillId="6" borderId="37" xfId="0" applyFont="1" applyFill="1" applyBorder="1" applyAlignment="1">
      <alignment horizontal="left" vertical="center" wrapText="1" indent="2"/>
    </xf>
    <xf numFmtId="0" fontId="88" fillId="6" borderId="39" xfId="0" applyFont="1" applyFill="1" applyBorder="1" applyAlignment="1">
      <alignment horizontal="right" vertical="center" wrapText="1" indent="2"/>
    </xf>
    <xf numFmtId="0" fontId="85" fillId="6" borderId="30" xfId="0" applyFont="1" applyFill="1" applyBorder="1" applyAlignment="1">
      <alignment horizontal="right" vertical="center" wrapText="1" indent="2"/>
    </xf>
    <xf numFmtId="0" fontId="85" fillId="6" borderId="31" xfId="0" applyFont="1" applyFill="1" applyBorder="1" applyAlignment="1">
      <alignment horizontal="justify" vertical="center" wrapText="1"/>
    </xf>
    <xf numFmtId="0" fontId="85" fillId="6" borderId="33" xfId="0" applyFont="1" applyFill="1" applyBorder="1" applyAlignment="1">
      <alignment horizontal="justify" vertical="center" wrapText="1"/>
    </xf>
    <xf numFmtId="4" fontId="85" fillId="6" borderId="30" xfId="0" applyNumberFormat="1" applyFont="1" applyFill="1" applyBorder="1" applyAlignment="1">
      <alignment horizontal="right" vertical="center" wrapText="1" indent="2"/>
    </xf>
    <xf numFmtId="10" fontId="85" fillId="6" borderId="30" xfId="0" applyNumberFormat="1" applyFont="1" applyFill="1" applyBorder="1" applyAlignment="1">
      <alignment horizontal="right" vertical="center" wrapText="1" indent="2"/>
    </xf>
    <xf numFmtId="0" fontId="87" fillId="6" borderId="31" xfId="0" applyFont="1" applyFill="1" applyBorder="1" applyAlignment="1">
      <alignment horizontal="justify" vertical="center" wrapText="1"/>
    </xf>
    <xf numFmtId="0" fontId="87" fillId="6" borderId="33" xfId="0" applyFont="1" applyFill="1" applyBorder="1" applyAlignment="1">
      <alignment horizontal="justify" vertical="center" wrapText="1"/>
    </xf>
    <xf numFmtId="0" fontId="87" fillId="6" borderId="30" xfId="0" applyFont="1" applyFill="1" applyBorder="1" applyAlignment="1">
      <alignment horizontal="right" vertical="center" wrapText="1" indent="2"/>
    </xf>
    <xf numFmtId="4" fontId="87" fillId="6" borderId="30" xfId="0" applyNumberFormat="1" applyFont="1" applyFill="1" applyBorder="1" applyAlignment="1">
      <alignment horizontal="right" vertical="center" wrapText="1" indent="2"/>
    </xf>
    <xf numFmtId="10" fontId="87" fillId="6" borderId="30" xfId="0" applyNumberFormat="1" applyFont="1" applyFill="1" applyBorder="1" applyAlignment="1">
      <alignment horizontal="right" vertical="center" wrapText="1" indent="2"/>
    </xf>
    <xf numFmtId="0" fontId="85" fillId="6" borderId="38" xfId="0" applyFont="1" applyFill="1" applyBorder="1" applyAlignment="1">
      <alignment horizontal="justify" vertical="center" wrapText="1"/>
    </xf>
    <xf numFmtId="0" fontId="85" fillId="6" borderId="30" xfId="0" applyFont="1" applyFill="1" applyBorder="1" applyAlignment="1">
      <alignment horizontal="justify" vertical="center" wrapText="1"/>
    </xf>
    <xf numFmtId="0" fontId="85" fillId="6" borderId="40" xfId="0" applyFont="1" applyFill="1" applyBorder="1" applyAlignment="1">
      <alignment horizontal="justify" vertical="center" wrapText="1"/>
    </xf>
    <xf numFmtId="0" fontId="85" fillId="6" borderId="39" xfId="0" applyFont="1" applyFill="1" applyBorder="1" applyAlignment="1">
      <alignment horizontal="justify" vertical="center" wrapText="1"/>
    </xf>
    <xf numFmtId="0" fontId="88" fillId="0" borderId="0" xfId="0" applyFont="1" applyAlignment="1">
      <alignment vertical="center" wrapText="1"/>
    </xf>
    <xf numFmtId="0" fontId="88" fillId="6" borderId="38" xfId="0" applyFont="1" applyFill="1" applyBorder="1" applyAlignment="1">
      <alignment horizontal="center" vertical="center" wrapText="1"/>
    </xf>
    <xf numFmtId="0" fontId="85" fillId="6" borderId="38" xfId="0" applyFont="1" applyFill="1" applyBorder="1" applyAlignment="1">
      <alignment horizontal="center" vertical="center" wrapText="1"/>
    </xf>
    <xf numFmtId="0" fontId="85" fillId="6" borderId="31" xfId="0" applyFont="1" applyFill="1" applyBorder="1" applyAlignment="1">
      <alignment horizontal="center" vertical="center" wrapText="1"/>
    </xf>
    <xf numFmtId="0" fontId="85" fillId="6" borderId="33" xfId="0" applyFont="1" applyFill="1" applyBorder="1" applyAlignment="1">
      <alignment horizontal="center" vertical="center" wrapText="1"/>
    </xf>
    <xf numFmtId="0" fontId="88" fillId="6" borderId="39" xfId="0" applyFont="1" applyFill="1" applyBorder="1" applyAlignment="1">
      <alignment horizontal="center" vertical="center" wrapText="1"/>
    </xf>
    <xf numFmtId="0" fontId="85" fillId="6" borderId="39" xfId="0" applyFont="1" applyFill="1" applyBorder="1" applyAlignment="1">
      <alignment horizontal="center" vertical="center" wrapText="1"/>
    </xf>
    <xf numFmtId="0" fontId="85" fillId="6" borderId="38" xfId="0" applyFont="1" applyFill="1" applyBorder="1" applyAlignment="1">
      <alignment horizontal="left" vertical="center" wrapText="1" indent="2"/>
    </xf>
    <xf numFmtId="0" fontId="85" fillId="6" borderId="40" xfId="0" applyFont="1" applyFill="1" applyBorder="1" applyAlignment="1">
      <alignment horizontal="left" vertical="center" wrapText="1" indent="2"/>
    </xf>
    <xf numFmtId="0" fontId="85" fillId="6" borderId="39" xfId="0" applyFont="1" applyFill="1" applyBorder="1" applyAlignment="1">
      <alignment horizontal="left" vertical="center" wrapText="1" indent="2"/>
    </xf>
    <xf numFmtId="0" fontId="87" fillId="6" borderId="30" xfId="0" applyFont="1" applyFill="1" applyBorder="1" applyAlignment="1">
      <alignment horizontal="left" vertical="center" wrapText="1" indent="2"/>
    </xf>
    <xf numFmtId="0" fontId="85" fillId="6" borderId="34" xfId="0" applyFont="1" applyFill="1" applyBorder="1" applyAlignment="1">
      <alignment vertical="center" wrapText="1"/>
    </xf>
    <xf numFmtId="0" fontId="85" fillId="6" borderId="35" xfId="0" applyFont="1" applyFill="1" applyBorder="1" applyAlignment="1">
      <alignment vertical="center" wrapText="1"/>
    </xf>
    <xf numFmtId="0" fontId="88" fillId="6" borderId="38" xfId="0" applyFont="1" applyFill="1" applyBorder="1" applyAlignment="1">
      <alignment horizontal="right" vertical="center" wrapText="1"/>
    </xf>
    <xf numFmtId="0" fontId="88" fillId="6" borderId="38" xfId="0" applyFont="1" applyFill="1" applyBorder="1" applyAlignment="1">
      <alignment horizontal="right" vertical="center" wrapText="1"/>
    </xf>
    <xf numFmtId="0" fontId="85" fillId="6" borderId="31" xfId="0" applyFont="1" applyFill="1" applyBorder="1" applyAlignment="1">
      <alignment horizontal="right" vertical="center" wrapText="1"/>
    </xf>
    <xf numFmtId="0" fontId="85" fillId="6" borderId="33" xfId="0" applyFont="1" applyFill="1" applyBorder="1" applyAlignment="1">
      <alignment horizontal="right" vertical="center" wrapText="1"/>
    </xf>
    <xf numFmtId="0" fontId="85" fillId="6" borderId="36" xfId="0" applyFont="1" applyFill="1" applyBorder="1" applyAlignment="1">
      <alignment vertical="center" wrapText="1"/>
    </xf>
    <xf numFmtId="0" fontId="85" fillId="6" borderId="37" xfId="0" applyFont="1" applyFill="1" applyBorder="1" applyAlignment="1">
      <alignment vertical="center" wrapText="1"/>
    </xf>
    <xf numFmtId="0" fontId="88" fillId="6" borderId="39" xfId="0" applyFont="1" applyFill="1" applyBorder="1" applyAlignment="1">
      <alignment horizontal="right" vertical="center" wrapText="1"/>
    </xf>
    <xf numFmtId="0" fontId="88" fillId="6" borderId="39" xfId="0" applyFont="1" applyFill="1" applyBorder="1" applyAlignment="1">
      <alignment horizontal="right" vertical="center" wrapText="1"/>
    </xf>
    <xf numFmtId="0" fontId="85" fillId="6" borderId="30" xfId="0" applyFont="1" applyFill="1" applyBorder="1" applyAlignment="1">
      <alignment horizontal="right" vertical="center" wrapText="1"/>
    </xf>
    <xf numFmtId="0" fontId="85" fillId="6" borderId="31" xfId="0" applyFont="1" applyFill="1" applyBorder="1" applyAlignment="1">
      <alignment vertical="center" wrapText="1"/>
    </xf>
    <xf numFmtId="0" fontId="85" fillId="6" borderId="33" xfId="0" applyFont="1" applyFill="1" applyBorder="1" applyAlignment="1">
      <alignment vertical="center" wrapText="1"/>
    </xf>
    <xf numFmtId="4" fontId="85" fillId="6" borderId="30" xfId="0" applyNumberFormat="1" applyFont="1" applyFill="1" applyBorder="1" applyAlignment="1">
      <alignment horizontal="right" vertical="center" wrapText="1"/>
    </xf>
    <xf numFmtId="10" fontId="85" fillId="6" borderId="30" xfId="0" applyNumberFormat="1" applyFont="1" applyFill="1" applyBorder="1" applyAlignment="1">
      <alignment horizontal="right" vertical="center" wrapText="1"/>
    </xf>
    <xf numFmtId="0" fontId="87" fillId="6" borderId="31" xfId="0" applyFont="1" applyFill="1" applyBorder="1" applyAlignment="1">
      <alignment vertical="center" wrapText="1"/>
    </xf>
    <xf numFmtId="0" fontId="87" fillId="6" borderId="33" xfId="0" applyFont="1" applyFill="1" applyBorder="1" applyAlignment="1">
      <alignment vertical="center" wrapText="1"/>
    </xf>
    <xf numFmtId="4" fontId="87" fillId="6" borderId="30" xfId="0" applyNumberFormat="1" applyFont="1" applyFill="1" applyBorder="1" applyAlignment="1">
      <alignment horizontal="right" vertical="center" wrapText="1"/>
    </xf>
    <xf numFmtId="10" fontId="87" fillId="6" borderId="30" xfId="0" applyNumberFormat="1" applyFont="1" applyFill="1" applyBorder="1" applyAlignment="1">
      <alignment horizontal="right" vertical="center" wrapText="1"/>
    </xf>
    <xf numFmtId="0" fontId="85" fillId="6" borderId="30" xfId="0" applyFont="1" applyFill="1" applyBorder="1" applyAlignment="1">
      <alignment vertical="center" wrapText="1"/>
    </xf>
    <xf numFmtId="0" fontId="87" fillId="6" borderId="30" xfId="0" applyFont="1" applyFill="1" applyBorder="1" applyAlignment="1">
      <alignment horizontal="right" vertical="center" wrapText="1"/>
    </xf>
    <xf numFmtId="0" fontId="87" fillId="6" borderId="0" xfId="0" applyFont="1" applyFill="1" applyAlignment="1">
      <alignment horizontal="center" vertical="center" wrapText="1"/>
    </xf>
    <xf numFmtId="0" fontId="87" fillId="0" borderId="0" xfId="0" applyFont="1" applyAlignment="1">
      <alignment vertical="center" wrapText="1"/>
    </xf>
    <xf numFmtId="0" fontId="85" fillId="6" borderId="32" xfId="0" applyFont="1" applyFill="1" applyBorder="1" applyAlignment="1">
      <alignment horizontal="right" vertical="center" wrapText="1"/>
    </xf>
    <xf numFmtId="0" fontId="89" fillId="6" borderId="38" xfId="0" applyFont="1" applyFill="1" applyBorder="1" applyAlignment="1">
      <alignment horizontal="center" vertical="center" wrapText="1"/>
    </xf>
    <xf numFmtId="0" fontId="89" fillId="6" borderId="39" xfId="0" applyFont="1" applyFill="1" applyBorder="1" applyAlignment="1">
      <alignment horizontal="center" vertical="center" wrapText="1"/>
    </xf>
    <xf numFmtId="0" fontId="90" fillId="0" borderId="0" xfId="0" applyFont="1" applyAlignment="1">
      <alignment horizontal="center" vertical="center" wrapText="1"/>
    </xf>
    <xf numFmtId="0" fontId="91" fillId="0" borderId="0" xfId="0" applyFont="1" applyAlignment="1">
      <alignment horizontal="right" vertical="center" wrapText="1"/>
    </xf>
    <xf numFmtId="0" fontId="90" fillId="0" borderId="41" xfId="0" applyFont="1" applyBorder="1" applyAlignment="1">
      <alignment horizontal="center" vertical="center" wrapText="1"/>
    </xf>
    <xf numFmtId="0" fontId="92" fillId="0" borderId="41" xfId="1" applyFont="1" applyBorder="1" applyAlignment="1">
      <alignment horizontal="center" vertical="center" wrapText="1"/>
    </xf>
    <xf numFmtId="0" fontId="93" fillId="0" borderId="41" xfId="0" applyFont="1" applyBorder="1" applyAlignment="1">
      <alignment horizontal="center" vertical="center" wrapText="1"/>
    </xf>
    <xf numFmtId="0" fontId="93" fillId="0" borderId="41" xfId="0" applyFont="1" applyBorder="1" applyAlignment="1">
      <alignment vertical="top" wrapText="1"/>
    </xf>
    <xf numFmtId="0" fontId="90" fillId="0" borderId="41" xfId="0" applyFont="1" applyBorder="1" applyAlignment="1">
      <alignment horizontal="left" vertical="center" wrapText="1"/>
    </xf>
    <xf numFmtId="10" fontId="90" fillId="0" borderId="41" xfId="0" applyNumberFormat="1" applyFont="1" applyBorder="1" applyAlignment="1">
      <alignment horizontal="center" vertical="center" wrapText="1"/>
    </xf>
    <xf numFmtId="0" fontId="90" fillId="0" borderId="41" xfId="0" applyFont="1" applyBorder="1" applyAlignment="1">
      <alignment vertical="top" wrapText="1"/>
    </xf>
    <xf numFmtId="0" fontId="93" fillId="0" borderId="41" xfId="0" applyFont="1" applyBorder="1" applyAlignment="1">
      <alignment horizontal="left" vertical="center" wrapText="1"/>
    </xf>
    <xf numFmtId="10" fontId="93" fillId="0" borderId="41" xfId="0" applyNumberFormat="1" applyFont="1" applyBorder="1" applyAlignment="1">
      <alignment horizontal="center" vertical="center" wrapText="1"/>
    </xf>
    <xf numFmtId="0" fontId="93" fillId="0" borderId="42" xfId="0" applyFont="1" applyBorder="1" applyAlignment="1">
      <alignment horizontal="center" vertical="center" wrapText="1"/>
    </xf>
    <xf numFmtId="0" fontId="93" fillId="0" borderId="43" xfId="0" applyFont="1" applyBorder="1" applyAlignment="1">
      <alignment horizontal="center" vertical="center" wrapText="1"/>
    </xf>
    <xf numFmtId="0" fontId="93" fillId="0" borderId="44" xfId="0" applyFont="1" applyBorder="1" applyAlignment="1">
      <alignment horizontal="center" vertical="center" wrapText="1"/>
    </xf>
    <xf numFmtId="0" fontId="90" fillId="0" borderId="42" xfId="0" applyFont="1" applyBorder="1" applyAlignment="1">
      <alignment horizontal="center" vertical="center" wrapText="1"/>
    </xf>
    <xf numFmtId="0" fontId="90" fillId="0" borderId="43" xfId="0" applyFont="1" applyBorder="1" applyAlignment="1">
      <alignment horizontal="center" vertical="center" wrapText="1"/>
    </xf>
    <xf numFmtId="0" fontId="90" fillId="0" borderId="44" xfId="0" applyFont="1" applyBorder="1" applyAlignment="1">
      <alignment horizontal="center" vertical="center" wrapText="1"/>
    </xf>
    <xf numFmtId="0" fontId="91" fillId="0" borderId="45" xfId="0" applyFont="1" applyBorder="1" applyAlignment="1">
      <alignment horizontal="left" vertical="center" wrapText="1"/>
    </xf>
    <xf numFmtId="0" fontId="91" fillId="0" borderId="46" xfId="0" applyFont="1" applyBorder="1" applyAlignment="1">
      <alignment horizontal="left" vertical="center" wrapText="1"/>
    </xf>
    <xf numFmtId="0" fontId="91" fillId="0" borderId="47" xfId="0" applyFont="1" applyBorder="1" applyAlignment="1">
      <alignment horizontal="left" vertical="center" wrapText="1"/>
    </xf>
    <xf numFmtId="0" fontId="91" fillId="0" borderId="48" xfId="0" applyFont="1" applyBorder="1" applyAlignment="1">
      <alignment horizontal="left" vertical="center" wrapText="1"/>
    </xf>
    <xf numFmtId="0" fontId="91" fillId="0" borderId="49" xfId="0" applyFont="1" applyBorder="1" applyAlignment="1">
      <alignment horizontal="left" vertical="center" wrapText="1"/>
    </xf>
    <xf numFmtId="0" fontId="91" fillId="0" borderId="50" xfId="0" applyFont="1" applyBorder="1" applyAlignment="1">
      <alignment horizontal="left" vertical="center" wrapText="1"/>
    </xf>
    <xf numFmtId="0" fontId="94" fillId="0" borderId="41" xfId="0" applyFont="1" applyBorder="1" applyAlignment="1">
      <alignment horizontal="left" vertical="center" wrapText="1"/>
    </xf>
    <xf numFmtId="0" fontId="94" fillId="0" borderId="41" xfId="0" applyFont="1" applyBorder="1" applyAlignment="1">
      <alignment horizontal="center" vertical="center" wrapText="1"/>
    </xf>
    <xf numFmtId="0" fontId="94" fillId="0" borderId="51" xfId="0" applyFont="1" applyBorder="1" applyAlignment="1">
      <alignment horizontal="left" vertical="center" wrapText="1"/>
    </xf>
    <xf numFmtId="0" fontId="93" fillId="0" borderId="51" xfId="0" applyFont="1" applyBorder="1" applyAlignment="1">
      <alignment horizontal="center" vertical="center" wrapText="1"/>
    </xf>
    <xf numFmtId="0" fontId="94" fillId="0" borderId="51" xfId="0" applyFont="1" applyBorder="1" applyAlignment="1">
      <alignment horizontal="center" vertical="center" wrapText="1"/>
    </xf>
    <xf numFmtId="0" fontId="90" fillId="0" borderId="51" xfId="0" applyFont="1" applyBorder="1" applyAlignment="1">
      <alignment horizontal="center" vertical="center" wrapText="1"/>
    </xf>
    <xf numFmtId="0" fontId="94" fillId="0" borderId="52" xfId="0" applyFont="1" applyBorder="1" applyAlignment="1">
      <alignment horizontal="left" vertical="center" wrapText="1"/>
    </xf>
    <xf numFmtId="0" fontId="93" fillId="0" borderId="52" xfId="0" applyFont="1" applyBorder="1" applyAlignment="1">
      <alignment horizontal="center" vertical="center" wrapText="1"/>
    </xf>
    <xf numFmtId="0" fontId="94" fillId="0" borderId="52" xfId="0" applyFont="1" applyBorder="1" applyAlignment="1">
      <alignment horizontal="center" vertical="center" wrapText="1"/>
    </xf>
    <xf numFmtId="0" fontId="90" fillId="0" borderId="52" xfId="0" applyFont="1" applyBorder="1" applyAlignment="1">
      <alignment horizontal="center" vertical="center" wrapText="1"/>
    </xf>
    <xf numFmtId="0" fontId="95" fillId="0" borderId="0" xfId="6" applyFont="1" applyFill="1" applyAlignment="1" applyProtection="1"/>
    <xf numFmtId="0" fontId="96" fillId="0" borderId="0" xfId="6" applyFont="1" applyFill="1" applyAlignment="1" applyProtection="1">
      <alignment horizontal="center" vertical="top"/>
    </xf>
    <xf numFmtId="0" fontId="70" fillId="0" borderId="0" xfId="6" applyFont="1" applyFill="1" applyAlignment="1" applyProtection="1">
      <alignment horizontal="left" vertical="top" wrapText="1"/>
    </xf>
    <xf numFmtId="0" fontId="52" fillId="0" borderId="0" xfId="6" applyFont="1" applyFill="1" applyAlignment="1" applyProtection="1"/>
    <xf numFmtId="0" fontId="97" fillId="0" borderId="0" xfId="6" applyFont="1" applyFill="1" applyAlignment="1" applyProtection="1">
      <alignment horizontal="center" vertical="top"/>
    </xf>
    <xf numFmtId="0" fontId="98" fillId="0" borderId="0" xfId="6" applyFont="1" applyFill="1" applyAlignment="1" applyProtection="1">
      <alignment horizontal="center" vertical="top"/>
    </xf>
    <xf numFmtId="0" fontId="99" fillId="0" borderId="0" xfId="6" applyFont="1" applyFill="1" applyAlignment="1" applyProtection="1">
      <alignment horizontal="center" vertical="top"/>
    </xf>
    <xf numFmtId="0" fontId="100" fillId="0" borderId="0" xfId="6" applyFont="1" applyFill="1" applyAlignment="1" applyProtection="1">
      <alignment horizontal="center" vertical="top"/>
    </xf>
    <xf numFmtId="0" fontId="54" fillId="0" borderId="0" xfId="6" applyFont="1" applyFill="1" applyAlignment="1" applyProtection="1">
      <alignment horizontal="left" vertical="top"/>
    </xf>
    <xf numFmtId="0" fontId="70" fillId="0" borderId="0" xfId="6" applyFont="1" applyFill="1" applyAlignment="1" applyProtection="1">
      <alignment horizontal="left" vertical="top" wrapText="1"/>
    </xf>
    <xf numFmtId="0" fontId="56" fillId="0" borderId="0" xfId="6" applyFont="1" applyFill="1" applyAlignment="1" applyProtection="1">
      <alignment horizontal="center"/>
    </xf>
    <xf numFmtId="0" fontId="101" fillId="0" borderId="0" xfId="6" applyFont="1" applyFill="1" applyAlignment="1" applyProtection="1">
      <alignment horizontal="center" vertical="center"/>
    </xf>
    <xf numFmtId="0" fontId="102" fillId="0" borderId="0" xfId="6" applyFont="1" applyFill="1" applyAlignment="1" applyProtection="1"/>
    <xf numFmtId="0" fontId="70" fillId="0" borderId="0" xfId="6" applyFont="1" applyFill="1" applyAlignment="1" applyProtection="1">
      <alignment horizontal="left" vertical="top"/>
    </xf>
    <xf numFmtId="0" fontId="70" fillId="0" borderId="0" xfId="6" applyFont="1" applyFill="1" applyAlignment="1" applyProtection="1"/>
    <xf numFmtId="0" fontId="72" fillId="0" borderId="0" xfId="6" applyFont="1" applyFill="1" applyAlignment="1" applyProtection="1">
      <alignment horizontal="right" vertical="center"/>
    </xf>
    <xf numFmtId="0" fontId="59" fillId="0" borderId="0" xfId="6" applyFont="1" applyFill="1" applyAlignment="1" applyProtection="1">
      <alignment horizontal="right" vertical="center"/>
    </xf>
    <xf numFmtId="0" fontId="68" fillId="0" borderId="4" xfId="6" applyFont="1" applyFill="1" applyBorder="1" applyAlignment="1" applyProtection="1">
      <alignment horizontal="center" vertical="center" wrapText="1"/>
    </xf>
    <xf numFmtId="0" fontId="59" fillId="0" borderId="11" xfId="6" applyFont="1" applyFill="1" applyBorder="1" applyAlignment="1" applyProtection="1">
      <alignment horizontal="center" wrapText="1"/>
    </xf>
    <xf numFmtId="0" fontId="59" fillId="0" borderId="12" xfId="6" applyFont="1" applyFill="1" applyBorder="1" applyAlignment="1" applyProtection="1">
      <alignment horizontal="center" wrapText="1"/>
    </xf>
    <xf numFmtId="0" fontId="59" fillId="0" borderId="11" xfId="6" applyFont="1" applyFill="1" applyBorder="1" applyAlignment="1" applyProtection="1">
      <alignment horizontal="center"/>
    </xf>
    <xf numFmtId="0" fontId="59" fillId="0" borderId="12" xfId="6" applyFont="1" applyFill="1" applyBorder="1" applyAlignment="1" applyProtection="1">
      <alignment horizontal="center"/>
    </xf>
    <xf numFmtId="0" fontId="68" fillId="0" borderId="5" xfId="6" applyFont="1" applyFill="1" applyBorder="1" applyAlignment="1" applyProtection="1">
      <alignment horizontal="center" vertical="center" wrapText="1"/>
    </xf>
    <xf numFmtId="0" fontId="103" fillId="0" borderId="4" xfId="6" applyFont="1" applyFill="1" applyBorder="1" applyAlignment="1">
      <alignment horizontal="center" vertical="center" wrapText="1"/>
    </xf>
    <xf numFmtId="0" fontId="57" fillId="0" borderId="6" xfId="7" applyNumberFormat="1" applyFont="1" applyFill="1" applyBorder="1" applyAlignment="1" applyProtection="1">
      <alignment horizontal="center" vertical="center" wrapText="1"/>
    </xf>
    <xf numFmtId="0" fontId="61" fillId="0" borderId="1" xfId="6" applyFont="1" applyFill="1" applyBorder="1" applyAlignment="1" applyProtection="1">
      <alignment horizontal="center" wrapText="1"/>
    </xf>
    <xf numFmtId="0" fontId="73" fillId="0" borderId="12" xfId="6" applyFont="1" applyFill="1" applyBorder="1" applyAlignment="1" applyProtection="1">
      <alignment horizontal="center" vertical="top" wrapText="1"/>
    </xf>
    <xf numFmtId="0" fontId="73" fillId="0" borderId="12" xfId="6" applyFont="1" applyFill="1" applyBorder="1" applyAlignment="1" applyProtection="1">
      <alignment horizontal="center" wrapText="1"/>
    </xf>
    <xf numFmtId="0" fontId="73" fillId="0" borderId="12" xfId="6" applyFont="1" applyFill="1" applyBorder="1" applyAlignment="1" applyProtection="1">
      <alignment horizontal="centerContinuous" wrapText="1"/>
    </xf>
    <xf numFmtId="0" fontId="73" fillId="0" borderId="1" xfId="6" applyFont="1" applyFill="1" applyBorder="1" applyAlignment="1" applyProtection="1">
      <alignment horizontal="center" wrapText="1"/>
    </xf>
    <xf numFmtId="0" fontId="73" fillId="0" borderId="1" xfId="6" applyFont="1" applyFill="1" applyBorder="1" applyAlignment="1" applyProtection="1">
      <alignment horizontal="center"/>
    </xf>
    <xf numFmtId="0" fontId="64" fillId="0" borderId="53" xfId="6" applyFont="1" applyFill="1" applyBorder="1" applyAlignment="1" applyProtection="1">
      <alignment vertical="top" wrapText="1"/>
    </xf>
    <xf numFmtId="4" fontId="59" fillId="0" borderId="53" xfId="6" applyNumberFormat="1" applyFont="1" applyFill="1" applyBorder="1" applyAlignment="1" applyProtection="1">
      <alignment horizontal="right"/>
    </xf>
    <xf numFmtId="4" fontId="59" fillId="0" borderId="54" xfId="6" applyNumberFormat="1" applyFont="1" applyFill="1" applyBorder="1" applyAlignment="1" applyProtection="1">
      <alignment horizontal="right"/>
    </xf>
    <xf numFmtId="4" fontId="59" fillId="0" borderId="55" xfId="6" applyNumberFormat="1" applyFont="1" applyFill="1" applyBorder="1" applyAlignment="1" applyProtection="1">
      <alignment horizontal="right"/>
    </xf>
    <xf numFmtId="4" fontId="59" fillId="0" borderId="56" xfId="6" applyNumberFormat="1" applyFont="1" applyFill="1" applyBorder="1" applyAlignment="1" applyProtection="1">
      <alignment horizontal="right"/>
    </xf>
    <xf numFmtId="4" fontId="59" fillId="0" borderId="53" xfId="6" applyNumberFormat="1" applyFont="1" applyFill="1" applyBorder="1" applyAlignment="1" applyProtection="1"/>
    <xf numFmtId="4" fontId="59" fillId="0" borderId="54" xfId="6" applyNumberFormat="1" applyFont="1" applyFill="1" applyBorder="1" applyAlignment="1" applyProtection="1"/>
    <xf numFmtId="4" fontId="59" fillId="0" borderId="57" xfId="6" applyNumberFormat="1" applyFont="1" applyFill="1" applyBorder="1" applyAlignment="1" applyProtection="1"/>
    <xf numFmtId="4" fontId="52" fillId="0" borderId="0" xfId="6" applyNumberFormat="1" applyFont="1" applyFill="1" applyAlignment="1" applyProtection="1"/>
    <xf numFmtId="4" fontId="105" fillId="0" borderId="21" xfId="6" applyNumberFormat="1" applyFont="1" applyFill="1" applyBorder="1" applyAlignment="1" applyProtection="1"/>
    <xf numFmtId="4" fontId="105" fillId="0" borderId="16" xfId="6" applyNumberFormat="1" applyFont="1" applyFill="1" applyBorder="1" applyAlignment="1" applyProtection="1"/>
    <xf numFmtId="4" fontId="105" fillId="0" borderId="20" xfId="6" applyNumberFormat="1" applyFont="1" applyFill="1" applyBorder="1" applyAlignment="1" applyProtection="1"/>
    <xf numFmtId="4" fontId="105" fillId="0" borderId="23" xfId="6" applyNumberFormat="1" applyFont="1" applyFill="1" applyBorder="1" applyAlignment="1" applyProtection="1"/>
    <xf numFmtId="4" fontId="70" fillId="0" borderId="17" xfId="6" applyNumberFormat="1" applyFont="1" applyFill="1" applyBorder="1" applyAlignment="1" applyProtection="1">
      <alignment horizontal="right"/>
    </xf>
    <xf numFmtId="4" fontId="70" fillId="0" borderId="22" xfId="6" applyNumberFormat="1" applyFont="1" applyFill="1" applyBorder="1" applyAlignment="1" applyProtection="1"/>
    <xf numFmtId="4" fontId="70" fillId="0" borderId="23" xfId="6" applyNumberFormat="1" applyFont="1" applyFill="1" applyBorder="1" applyAlignment="1" applyProtection="1"/>
    <xf numFmtId="4" fontId="70" fillId="0" borderId="20" xfId="6" applyNumberFormat="1" applyFont="1" applyFill="1" applyBorder="1" applyAlignment="1" applyProtection="1"/>
    <xf numFmtId="4" fontId="70" fillId="0" borderId="16" xfId="6" applyNumberFormat="1" applyFont="1" applyFill="1" applyBorder="1" applyAlignment="1" applyProtection="1"/>
    <xf numFmtId="0" fontId="79" fillId="0" borderId="16" xfId="6" applyFont="1" applyFill="1" applyBorder="1" applyAlignment="1" applyProtection="1">
      <alignment vertical="top" wrapText="1"/>
    </xf>
    <xf numFmtId="4" fontId="70" fillId="0" borderId="15" xfId="6" applyNumberFormat="1" applyFont="1" applyFill="1" applyBorder="1" applyAlignment="1" applyProtection="1"/>
    <xf numFmtId="4" fontId="70" fillId="0" borderId="58" xfId="6" applyNumberFormat="1" applyFont="1" applyFill="1" applyBorder="1" applyAlignment="1" applyProtection="1">
      <alignment horizontal="right"/>
    </xf>
    <xf numFmtId="4" fontId="70" fillId="0" borderId="59" xfId="6" applyNumberFormat="1" applyFont="1" applyFill="1" applyBorder="1" applyAlignment="1" applyProtection="1">
      <alignment horizontal="right"/>
    </xf>
    <xf numFmtId="4" fontId="70" fillId="0" borderId="60" xfId="6" applyNumberFormat="1" applyFont="1" applyFill="1" applyBorder="1" applyAlignment="1" applyProtection="1">
      <alignment horizontal="right"/>
    </xf>
    <xf numFmtId="4" fontId="70" fillId="0" borderId="61" xfId="6" applyNumberFormat="1" applyFont="1" applyFill="1" applyBorder="1" applyAlignment="1" applyProtection="1">
      <alignment horizontal="right"/>
    </xf>
    <xf numFmtId="0" fontId="79" fillId="0" borderId="16" xfId="6" applyFont="1" applyFill="1" applyBorder="1" applyAlignment="1" applyProtection="1">
      <alignment horizontal="left" vertical="top" wrapText="1"/>
    </xf>
    <xf numFmtId="4" fontId="70" fillId="0" borderId="17" xfId="6" applyNumberFormat="1" applyFont="1" applyFill="1" applyBorder="1" applyAlignment="1" applyProtection="1"/>
    <xf numFmtId="0" fontId="79" fillId="0" borderId="16" xfId="6" applyNumberFormat="1" applyFont="1" applyFill="1" applyBorder="1" applyAlignment="1" applyProtection="1">
      <alignment vertical="top" wrapText="1"/>
    </xf>
    <xf numFmtId="4" fontId="70" fillId="0" borderId="21" xfId="6" applyNumberFormat="1" applyFont="1" applyFill="1" applyBorder="1" applyAlignment="1" applyProtection="1"/>
    <xf numFmtId="0" fontId="75" fillId="0" borderId="16" xfId="6" applyFont="1" applyFill="1" applyBorder="1" applyAlignment="1" applyProtection="1">
      <alignment vertical="top" wrapText="1"/>
    </xf>
    <xf numFmtId="0" fontId="106" fillId="0" borderId="0" xfId="6" applyFont="1" applyFill="1" applyAlignment="1" applyProtection="1"/>
    <xf numFmtId="4" fontId="105" fillId="0" borderId="15" xfId="6" applyNumberFormat="1" applyFont="1" applyFill="1" applyBorder="1" applyAlignment="1" applyProtection="1"/>
    <xf numFmtId="0" fontId="66" fillId="0" borderId="16" xfId="6" applyFont="1" applyFill="1" applyBorder="1" applyAlignment="1" applyProtection="1">
      <alignment vertical="top" wrapText="1"/>
    </xf>
    <xf numFmtId="4" fontId="70" fillId="0" borderId="58" xfId="6" applyNumberFormat="1" applyFont="1" applyFill="1" applyBorder="1" applyAlignment="1" applyProtection="1"/>
    <xf numFmtId="0" fontId="66" fillId="0" borderId="16" xfId="6" applyFont="1" applyFill="1" applyBorder="1" applyAlignment="1" applyProtection="1">
      <alignment horizontal="left" vertical="top" wrapText="1"/>
    </xf>
    <xf numFmtId="4" fontId="105" fillId="0" borderId="17" xfId="6" applyNumberFormat="1" applyFont="1" applyFill="1" applyBorder="1" applyAlignment="1" applyProtection="1"/>
    <xf numFmtId="4" fontId="105" fillId="0" borderId="22" xfId="6" applyNumberFormat="1" applyFont="1" applyFill="1" applyBorder="1" applyAlignment="1" applyProtection="1"/>
    <xf numFmtId="4" fontId="70" fillId="0" borderId="62" xfId="6" applyNumberFormat="1" applyFont="1" applyFill="1" applyBorder="1" applyAlignment="1" applyProtection="1">
      <alignment horizontal="right"/>
    </xf>
    <xf numFmtId="4" fontId="107" fillId="0" borderId="17" xfId="6" applyNumberFormat="1" applyFont="1" applyFill="1" applyBorder="1" applyAlignment="1" applyProtection="1"/>
    <xf numFmtId="4" fontId="107" fillId="0" borderId="21" xfId="6" applyNumberFormat="1" applyFont="1" applyFill="1" applyBorder="1" applyAlignment="1" applyProtection="1"/>
    <xf numFmtId="4" fontId="107" fillId="0" borderId="15" xfId="6" applyNumberFormat="1" applyFont="1" applyFill="1" applyBorder="1" applyAlignment="1" applyProtection="1"/>
    <xf numFmtId="4" fontId="107" fillId="0" borderId="20" xfId="6" applyNumberFormat="1" applyFont="1" applyFill="1" applyBorder="1" applyAlignment="1" applyProtection="1"/>
    <xf numFmtId="4" fontId="107" fillId="0" borderId="16" xfId="6" applyNumberFormat="1" applyFont="1" applyFill="1" applyBorder="1" applyAlignment="1" applyProtection="1"/>
    <xf numFmtId="4" fontId="107" fillId="0" borderId="23" xfId="6" applyNumberFormat="1" applyFont="1" applyFill="1" applyBorder="1" applyAlignment="1" applyProtection="1"/>
    <xf numFmtId="2" fontId="69" fillId="0" borderId="13" xfId="6" applyNumberFormat="1" applyFont="1" applyFill="1" applyBorder="1" applyAlignment="1" applyProtection="1">
      <alignment vertical="top" wrapText="1"/>
    </xf>
    <xf numFmtId="0" fontId="80" fillId="0" borderId="16" xfId="6" applyFont="1" applyFill="1" applyBorder="1" applyAlignment="1" applyProtection="1">
      <alignment horizontal="left" vertical="top" wrapText="1"/>
    </xf>
    <xf numFmtId="4" fontId="59" fillId="0" borderId="16" xfId="6" applyNumberFormat="1" applyFont="1" applyFill="1" applyBorder="1" applyAlignment="1" applyProtection="1"/>
    <xf numFmtId="4" fontId="59" fillId="0" borderId="14" xfId="6" applyNumberFormat="1" applyFont="1" applyFill="1" applyBorder="1" applyAlignment="1" applyProtection="1"/>
    <xf numFmtId="4" fontId="59" fillId="0" borderId="21" xfId="6" applyNumberFormat="1" applyFont="1" applyFill="1" applyBorder="1" applyAlignment="1" applyProtection="1"/>
    <xf numFmtId="4" fontId="59" fillId="0" borderId="20" xfId="6" applyNumberFormat="1" applyFont="1" applyFill="1" applyBorder="1" applyAlignment="1" applyProtection="1"/>
    <xf numFmtId="4" fontId="59" fillId="0" borderId="23" xfId="6" applyNumberFormat="1" applyFont="1" applyFill="1" applyBorder="1" applyAlignment="1" applyProtection="1"/>
    <xf numFmtId="4" fontId="70" fillId="0" borderId="14" xfId="6" applyNumberFormat="1" applyFont="1" applyFill="1" applyBorder="1" applyAlignment="1" applyProtection="1"/>
    <xf numFmtId="0" fontId="79" fillId="0" borderId="16" xfId="6" applyNumberFormat="1" applyFont="1" applyFill="1" applyBorder="1" applyAlignment="1" applyProtection="1">
      <alignment horizontal="left" vertical="top" wrapText="1"/>
    </xf>
    <xf numFmtId="4" fontId="70" fillId="0" borderId="55" xfId="6" applyNumberFormat="1" applyFont="1" applyFill="1" applyBorder="1" applyAlignment="1" applyProtection="1">
      <alignment horizontal="right"/>
    </xf>
    <xf numFmtId="4" fontId="70" fillId="0" borderId="55" xfId="6" applyNumberFormat="1" applyFont="1" applyFill="1" applyBorder="1" applyAlignment="1" applyProtection="1"/>
    <xf numFmtId="4" fontId="70" fillId="0" borderId="54" xfId="6" applyNumberFormat="1" applyFont="1" applyFill="1" applyBorder="1" applyAlignment="1" applyProtection="1"/>
    <xf numFmtId="4" fontId="70" fillId="0" borderId="19" xfId="6" applyNumberFormat="1" applyFont="1" applyFill="1" applyBorder="1" applyAlignment="1" applyProtection="1"/>
    <xf numFmtId="4" fontId="70" fillId="0" borderId="53" xfId="6" applyNumberFormat="1" applyFont="1" applyFill="1" applyBorder="1" applyAlignment="1" applyProtection="1"/>
    <xf numFmtId="4" fontId="70" fillId="0" borderId="59" xfId="6" applyNumberFormat="1" applyFont="1" applyFill="1" applyBorder="1" applyAlignment="1" applyProtection="1"/>
    <xf numFmtId="4" fontId="81" fillId="0" borderId="16" xfId="6" applyNumberFormat="1" applyFont="1" applyFill="1" applyBorder="1" applyAlignment="1" applyProtection="1"/>
    <xf numFmtId="4" fontId="81" fillId="0" borderId="21" xfId="6" applyNumberFormat="1" applyFont="1" applyFill="1" applyBorder="1" applyAlignment="1" applyProtection="1"/>
    <xf numFmtId="4" fontId="81" fillId="0" borderId="22" xfId="6" applyNumberFormat="1" applyFont="1" applyFill="1" applyBorder="1" applyAlignment="1" applyProtection="1"/>
    <xf numFmtId="0" fontId="76" fillId="0" borderId="16" xfId="6" applyFont="1" applyFill="1" applyBorder="1" applyAlignment="1" applyProtection="1">
      <alignment vertical="top" wrapText="1"/>
    </xf>
    <xf numFmtId="0" fontId="78" fillId="0" borderId="16" xfId="6" applyFont="1" applyFill="1" applyBorder="1" applyAlignment="1" applyProtection="1">
      <alignment vertical="top" wrapText="1"/>
    </xf>
    <xf numFmtId="4" fontId="70" fillId="0" borderId="21" xfId="6" applyNumberFormat="1" applyFont="1" applyFill="1" applyBorder="1" applyAlignment="1" applyProtection="1">
      <alignment horizontal="right"/>
    </xf>
    <xf numFmtId="4" fontId="70" fillId="0" borderId="20" xfId="6" applyNumberFormat="1" applyFont="1" applyFill="1" applyBorder="1" applyAlignment="1" applyProtection="1">
      <alignment horizontal="right"/>
    </xf>
    <xf numFmtId="4" fontId="70" fillId="0" borderId="63" xfId="6" applyNumberFormat="1" applyFont="1" applyFill="1" applyBorder="1" applyAlignment="1" applyProtection="1">
      <alignment horizontal="right"/>
    </xf>
    <xf numFmtId="4" fontId="70" fillId="0" borderId="64" xfId="6" applyNumberFormat="1" applyFont="1" applyFill="1" applyBorder="1" applyAlignment="1" applyProtection="1">
      <alignment horizontal="right"/>
    </xf>
    <xf numFmtId="0" fontId="79" fillId="0" borderId="65" xfId="6" applyFont="1" applyFill="1" applyBorder="1" applyAlignment="1" applyProtection="1">
      <alignment horizontal="left" vertical="top" wrapText="1"/>
    </xf>
    <xf numFmtId="0" fontId="78" fillId="0" borderId="16" xfId="6" applyFont="1" applyFill="1" applyBorder="1" applyAlignment="1" applyProtection="1">
      <alignment horizontal="left" vertical="top" wrapText="1"/>
    </xf>
    <xf numFmtId="0" fontId="78" fillId="0" borderId="16" xfId="6" applyNumberFormat="1" applyFont="1" applyFill="1" applyBorder="1" applyAlignment="1" applyProtection="1">
      <alignment horizontal="left" vertical="top" wrapText="1"/>
    </xf>
    <xf numFmtId="0" fontId="75" fillId="0" borderId="16" xfId="6" applyFont="1" applyFill="1" applyBorder="1" applyAlignment="1" applyProtection="1">
      <alignment horizontal="left" vertical="top" wrapText="1"/>
    </xf>
    <xf numFmtId="4" fontId="59" fillId="0" borderId="17" xfId="6" applyNumberFormat="1" applyFont="1" applyFill="1" applyBorder="1" applyAlignment="1" applyProtection="1"/>
    <xf numFmtId="4" fontId="59" fillId="0" borderId="15" xfId="6" applyNumberFormat="1" applyFont="1" applyFill="1" applyBorder="1" applyAlignment="1" applyProtection="1"/>
    <xf numFmtId="1" fontId="108" fillId="0" borderId="13" xfId="6" applyNumberFormat="1" applyFont="1" applyFill="1" applyBorder="1" applyAlignment="1" applyProtection="1">
      <alignment horizontal="center" wrapText="1"/>
    </xf>
    <xf numFmtId="0" fontId="75" fillId="0" borderId="13" xfId="6" applyFont="1" applyFill="1" applyBorder="1" applyAlignment="1" applyProtection="1">
      <alignment horizontal="left" vertical="top" wrapText="1"/>
    </xf>
    <xf numFmtId="0" fontId="78" fillId="0" borderId="13" xfId="6" applyNumberFormat="1" applyFont="1" applyFill="1" applyBorder="1" applyAlignment="1" applyProtection="1">
      <alignment vertical="top" wrapText="1"/>
    </xf>
    <xf numFmtId="0" fontId="109" fillId="0" borderId="16" xfId="6" applyFont="1" applyFill="1" applyBorder="1" applyAlignment="1" applyProtection="1">
      <alignment vertical="top" wrapText="1"/>
    </xf>
    <xf numFmtId="0" fontId="73" fillId="0" borderId="16" xfId="6" applyFont="1" applyFill="1" applyBorder="1" applyAlignment="1" applyProtection="1">
      <alignment vertical="top" wrapText="1"/>
    </xf>
    <xf numFmtId="0" fontId="73" fillId="0" borderId="16" xfId="6" applyFont="1" applyFill="1" applyBorder="1" applyAlignment="1" applyProtection="1">
      <alignment horizontal="left" vertical="top" wrapText="1"/>
    </xf>
    <xf numFmtId="0" fontId="110" fillId="0" borderId="16" xfId="6" applyFont="1" applyFill="1" applyBorder="1" applyAlignment="1" applyProtection="1">
      <alignment vertical="top" wrapText="1"/>
    </xf>
    <xf numFmtId="0" fontId="109" fillId="0" borderId="16" xfId="6" applyFont="1" applyFill="1" applyBorder="1" applyAlignment="1" applyProtection="1">
      <alignment horizontal="left" vertical="top" wrapText="1"/>
    </xf>
    <xf numFmtId="4" fontId="53" fillId="0" borderId="20" xfId="6" applyNumberFormat="1" applyFont="1" applyFill="1" applyBorder="1" applyAlignment="1" applyProtection="1"/>
    <xf numFmtId="0" fontId="111" fillId="0" borderId="25" xfId="6" applyFont="1" applyFill="1" applyBorder="1" applyAlignment="1" applyProtection="1">
      <alignment horizontal="center" wrapText="1"/>
    </xf>
    <xf numFmtId="0" fontId="73" fillId="0" borderId="66" xfId="6" applyFont="1" applyFill="1" applyBorder="1" applyAlignment="1" applyProtection="1">
      <alignment horizontal="left" vertical="top" wrapText="1"/>
    </xf>
    <xf numFmtId="4" fontId="59" fillId="0" borderId="28" xfId="6" applyNumberFormat="1" applyFont="1" applyFill="1" applyBorder="1" applyAlignment="1" applyProtection="1"/>
    <xf numFmtId="4" fontId="59" fillId="0" borderId="26" xfId="6" applyNumberFormat="1" applyFont="1" applyFill="1" applyBorder="1" applyAlignment="1" applyProtection="1"/>
    <xf numFmtId="4" fontId="59" fillId="0" borderId="29" xfId="6" applyNumberFormat="1" applyFont="1" applyFill="1" applyBorder="1" applyAlignment="1" applyProtection="1"/>
    <xf numFmtId="4" fontId="59" fillId="0" borderId="66" xfId="6" applyNumberFormat="1" applyFont="1" applyFill="1" applyBorder="1" applyAlignment="1" applyProtection="1"/>
    <xf numFmtId="4" fontId="59" fillId="0" borderId="27" xfId="6" applyNumberFormat="1" applyFont="1" applyFill="1" applyBorder="1" applyAlignment="1" applyProtection="1"/>
    <xf numFmtId="4" fontId="70" fillId="0" borderId="0" xfId="6" applyNumberFormat="1" applyFont="1" applyFill="1" applyAlignment="1" applyProtection="1"/>
    <xf numFmtId="0" fontId="68" fillId="0" borderId="4" xfId="6" applyFont="1" applyFill="1" applyBorder="1" applyAlignment="1">
      <alignment horizontal="center" vertical="center" wrapText="1"/>
    </xf>
    <xf numFmtId="4" fontId="70" fillId="0" borderId="60" xfId="6" applyNumberFormat="1" applyFont="1" applyFill="1" applyBorder="1" applyAlignment="1" applyProtection="1"/>
    <xf numFmtId="0" fontId="59" fillId="0" borderId="11" xfId="6" applyFont="1" applyFill="1" applyBorder="1" applyAlignment="1" applyProtection="1">
      <alignment horizontal="center" vertical="center" wrapText="1"/>
    </xf>
    <xf numFmtId="0" fontId="59" fillId="0" borderId="12" xfId="6" applyFont="1" applyFill="1" applyBorder="1" applyAlignment="1" applyProtection="1">
      <alignment horizontal="center" vertical="center" wrapText="1"/>
    </xf>
    <xf numFmtId="0" fontId="59" fillId="0" borderId="11" xfId="6" applyFont="1" applyFill="1" applyBorder="1" applyAlignment="1" applyProtection="1">
      <alignment horizontal="center" vertical="center"/>
    </xf>
    <xf numFmtId="0" fontId="59" fillId="0" borderId="12" xfId="6" applyFont="1" applyFill="1" applyBorder="1" applyAlignment="1" applyProtection="1">
      <alignment horizontal="center" vertical="center"/>
    </xf>
    <xf numFmtId="1" fontId="61" fillId="0" borderId="18" xfId="6" applyNumberFormat="1" applyFont="1" applyFill="1" applyBorder="1" applyAlignment="1" applyProtection="1">
      <alignment horizontal="center" wrapText="1"/>
    </xf>
    <xf numFmtId="1" fontId="61" fillId="0" borderId="13" xfId="6" applyNumberFormat="1" applyFont="1" applyFill="1" applyBorder="1" applyAlignment="1" applyProtection="1">
      <alignment horizontal="center" wrapText="1"/>
    </xf>
    <xf numFmtId="1" fontId="57" fillId="0" borderId="13" xfId="6" applyNumberFormat="1" applyFont="1" applyFill="1" applyBorder="1" applyAlignment="1" applyProtection="1">
      <alignment horizontal="center" wrapText="1"/>
    </xf>
    <xf numFmtId="0" fontId="57" fillId="0" borderId="13" xfId="6" applyFont="1" applyFill="1" applyBorder="1" applyAlignment="1" applyProtection="1">
      <alignment horizontal="center" wrapText="1"/>
    </xf>
    <xf numFmtId="0" fontId="61" fillId="0" borderId="13" xfId="6" applyFont="1" applyFill="1" applyBorder="1" applyAlignment="1" applyProtection="1">
      <alignment horizontal="center" wrapText="1"/>
    </xf>
    <xf numFmtId="0" fontId="79" fillId="7" borderId="16" xfId="6" applyNumberFormat="1" applyFont="1" applyFill="1" applyBorder="1" applyAlignment="1" applyProtection="1">
      <alignment horizontal="left" vertical="top" wrapText="1"/>
    </xf>
    <xf numFmtId="0" fontId="57" fillId="0" borderId="13" xfId="6" applyFont="1" applyFill="1" applyBorder="1" applyAlignment="1" applyProtection="1">
      <alignment horizontal="center"/>
    </xf>
    <xf numFmtId="0" fontId="59" fillId="0" borderId="16" xfId="6" applyFont="1" applyFill="1" applyBorder="1" applyAlignment="1" applyProtection="1">
      <alignment vertical="top" wrapText="1"/>
    </xf>
    <xf numFmtId="0" fontId="73" fillId="0" borderId="16" xfId="6" applyFont="1" applyBorder="1" applyAlignment="1" applyProtection="1">
      <alignment horizontal="left" vertical="top" wrapText="1"/>
    </xf>
    <xf numFmtId="4" fontId="59" fillId="0" borderId="17" xfId="6" applyNumberFormat="1" applyFont="1" applyBorder="1" applyAlignment="1" applyProtection="1"/>
    <xf numFmtId="4" fontId="59" fillId="0" borderId="20" xfId="6" applyNumberFormat="1" applyFont="1" applyBorder="1" applyAlignment="1" applyProtection="1"/>
    <xf numFmtId="4" fontId="59" fillId="0" borderId="16" xfId="6" applyNumberFormat="1" applyFont="1" applyBorder="1" applyAlignment="1" applyProtection="1"/>
    <xf numFmtId="4" fontId="59" fillId="0" borderId="23" xfId="6" applyNumberFormat="1" applyFont="1" applyBorder="1" applyAlignment="1" applyProtection="1"/>
    <xf numFmtId="0" fontId="110" fillId="0" borderId="16" xfId="6" applyFont="1" applyBorder="1" applyAlignment="1" applyProtection="1">
      <alignment vertical="top" wrapText="1"/>
    </xf>
    <xf numFmtId="4" fontId="105" fillId="0" borderId="17" xfId="6" applyNumberFormat="1" applyFont="1" applyBorder="1" applyAlignment="1" applyProtection="1"/>
    <xf numFmtId="4" fontId="105" fillId="0" borderId="20" xfId="6" applyNumberFormat="1" applyFont="1" applyBorder="1" applyAlignment="1" applyProtection="1"/>
    <xf numFmtId="4" fontId="105" fillId="0" borderId="15" xfId="6" applyNumberFormat="1" applyFont="1" applyBorder="1" applyAlignment="1" applyProtection="1"/>
    <xf numFmtId="4" fontId="105" fillId="0" borderId="16" xfId="6" applyNumberFormat="1" applyFont="1" applyBorder="1" applyAlignment="1" applyProtection="1"/>
    <xf numFmtId="4" fontId="105" fillId="0" borderId="23" xfId="6" applyNumberFormat="1" applyFont="1" applyBorder="1" applyAlignment="1" applyProtection="1"/>
    <xf numFmtId="4" fontId="70" fillId="0" borderId="22" xfId="6" applyNumberFormat="1" applyFont="1" applyBorder="1" applyAlignment="1" applyProtection="1"/>
    <xf numFmtId="4" fontId="70" fillId="0" borderId="20" xfId="6" applyNumberFormat="1" applyFont="1" applyBorder="1" applyAlignment="1" applyProtection="1"/>
    <xf numFmtId="4" fontId="70" fillId="0" borderId="21" xfId="6" applyNumberFormat="1" applyFont="1" applyBorder="1" applyAlignment="1" applyProtection="1"/>
    <xf numFmtId="4" fontId="70" fillId="0" borderId="17" xfId="6" applyNumberFormat="1" applyFont="1" applyBorder="1" applyAlignment="1" applyProtection="1"/>
    <xf numFmtId="4" fontId="70" fillId="0" borderId="16" xfId="6" applyNumberFormat="1" applyFont="1" applyBorder="1" applyAlignment="1" applyProtection="1"/>
    <xf numFmtId="4" fontId="70" fillId="0" borderId="23" xfId="6" applyNumberFormat="1" applyFont="1" applyBorder="1" applyAlignment="1" applyProtection="1"/>
    <xf numFmtId="0" fontId="109" fillId="0" borderId="16" xfId="6" applyFont="1" applyBorder="1" applyAlignment="1" applyProtection="1">
      <alignment horizontal="left" vertical="top" wrapText="1"/>
    </xf>
    <xf numFmtId="4" fontId="70" fillId="0" borderId="15" xfId="6" applyNumberFormat="1" applyFont="1" applyBorder="1" applyAlignment="1" applyProtection="1"/>
    <xf numFmtId="0" fontId="59" fillId="0" borderId="66" xfId="6" applyFont="1" applyFill="1" applyBorder="1" applyAlignment="1" applyProtection="1">
      <alignment horizontal="left" vertical="top" wrapText="1"/>
    </xf>
    <xf numFmtId="172" fontId="70" fillId="0" borderId="0" xfId="6" applyNumberFormat="1" applyFont="1" applyFill="1" applyAlignment="1" applyProtection="1"/>
    <xf numFmtId="0" fontId="112" fillId="0" borderId="0" xfId="6" applyFont="1" applyFill="1" applyAlignment="1" applyProtection="1">
      <alignment horizontal="left" vertical="top" wrapText="1"/>
    </xf>
    <xf numFmtId="0" fontId="113" fillId="0" borderId="0" xfId="6" applyFont="1" applyFill="1" applyAlignment="1" applyProtection="1"/>
    <xf numFmtId="4" fontId="113" fillId="0" borderId="0" xfId="6" applyNumberFormat="1" applyFont="1" applyFill="1" applyAlignment="1" applyProtection="1"/>
    <xf numFmtId="0" fontId="112" fillId="0" borderId="0" xfId="6" applyFont="1" applyFill="1" applyAlignment="1" applyProtection="1">
      <alignment horizontal="right"/>
    </xf>
    <xf numFmtId="0" fontId="112" fillId="0" borderId="0" xfId="6" applyFont="1" applyFill="1" applyAlignment="1" applyProtection="1">
      <alignment horizontal="right" vertical="top"/>
    </xf>
    <xf numFmtId="0" fontId="112" fillId="0" borderId="0" xfId="6" applyFont="1" applyFill="1" applyAlignment="1" applyProtection="1">
      <alignment horizontal="left" vertical="top"/>
    </xf>
    <xf numFmtId="0" fontId="100" fillId="0" borderId="0" xfId="6" applyFont="1" applyFill="1" applyAlignment="1" applyProtection="1"/>
    <xf numFmtId="0" fontId="100" fillId="0" borderId="0" xfId="6" applyFont="1" applyFill="1" applyAlignment="1" applyProtection="1">
      <alignment horizontal="right"/>
    </xf>
    <xf numFmtId="4" fontId="99" fillId="0" borderId="0" xfId="6" applyNumberFormat="1" applyFont="1" applyFill="1" applyAlignment="1" applyProtection="1"/>
    <xf numFmtId="0" fontId="99" fillId="0" borderId="0" xfId="6" applyFont="1" applyFill="1" applyAlignment="1" applyProtection="1"/>
    <xf numFmtId="0" fontId="112" fillId="0" borderId="0" xfId="6" applyFont="1" applyFill="1" applyAlignment="1" applyProtection="1">
      <alignment vertical="top"/>
    </xf>
    <xf numFmtId="0" fontId="112" fillId="0" borderId="0" xfId="6" applyFont="1" applyFill="1" applyAlignment="1" applyProtection="1"/>
    <xf numFmtId="4" fontId="112" fillId="0" borderId="0" xfId="6" applyNumberFormat="1" applyFont="1" applyFill="1" applyAlignment="1" applyProtection="1"/>
    <xf numFmtId="0" fontId="114" fillId="0" borderId="0" xfId="6" applyFont="1"/>
    <xf numFmtId="0" fontId="115" fillId="0" borderId="0" xfId="6" applyFont="1" applyFill="1" applyAlignment="1" applyProtection="1">
      <alignment horizontal="left" vertical="top" wrapText="1"/>
    </xf>
    <xf numFmtId="0" fontId="115" fillId="0" borderId="0" xfId="6" applyFont="1" applyFill="1" applyAlignment="1" applyProtection="1"/>
    <xf numFmtId="0" fontId="115" fillId="0" borderId="0" xfId="6" applyFont="1" applyFill="1" applyAlignment="1" applyProtection="1">
      <alignment horizontal="right"/>
    </xf>
    <xf numFmtId="0" fontId="116" fillId="0" borderId="0" xfId="6" applyFont="1" applyFill="1" applyAlignment="1" applyProtection="1"/>
    <xf numFmtId="0" fontId="81" fillId="0" borderId="0" xfId="6" applyFont="1" applyFill="1" applyAlignment="1" applyProtection="1"/>
    <xf numFmtId="0" fontId="117" fillId="0" borderId="0" xfId="6" applyFont="1" applyFill="1" applyAlignment="1" applyProtection="1">
      <alignment horizontal="center"/>
    </xf>
    <xf numFmtId="0" fontId="77" fillId="0" borderId="0" xfId="6" applyFont="1" applyAlignment="1" applyProtection="1"/>
    <xf numFmtId="0" fontId="77" fillId="0" borderId="0" xfId="6" applyFont="1" applyFill="1" applyAlignment="1" applyProtection="1">
      <alignment horizontal="left"/>
    </xf>
    <xf numFmtId="0" fontId="77" fillId="0" borderId="0" xfId="6" applyFont="1" applyAlignment="1" applyProtection="1">
      <alignment horizontal="left"/>
    </xf>
    <xf numFmtId="0" fontId="81" fillId="0" borderId="0" xfId="6" applyFont="1" applyAlignment="1" applyProtection="1"/>
    <xf numFmtId="0" fontId="118" fillId="0" borderId="0" xfId="6" applyFont="1" applyFill="1" applyAlignment="1" applyProtection="1">
      <alignment horizontal="center"/>
    </xf>
    <xf numFmtId="0" fontId="77" fillId="0" borderId="0" xfId="6" applyFont="1" applyAlignment="1" applyProtection="1">
      <alignment vertical="center" wrapText="1"/>
    </xf>
    <xf numFmtId="0" fontId="77" fillId="0" borderId="0" xfId="6" applyFont="1" applyFill="1" applyAlignment="1" applyProtection="1">
      <alignment horizontal="left" vertical="center" wrapText="1"/>
    </xf>
    <xf numFmtId="0" fontId="77" fillId="0" borderId="0" xfId="6" applyFont="1" applyAlignment="1" applyProtection="1">
      <alignment horizontal="left" vertical="center"/>
    </xf>
    <xf numFmtId="0" fontId="119" fillId="0" borderId="0" xfId="6" applyFont="1" applyFill="1" applyAlignment="1" applyProtection="1">
      <alignment horizontal="center"/>
    </xf>
    <xf numFmtId="0" fontId="120" fillId="0" borderId="0" xfId="6" applyFont="1" applyFill="1" applyAlignment="1" applyProtection="1">
      <alignment horizontal="center"/>
    </xf>
    <xf numFmtId="0" fontId="121" fillId="0" borderId="0" xfId="6" applyNumberFormat="1" applyFont="1" applyFill="1" applyAlignment="1" applyProtection="1">
      <alignment horizontal="center"/>
    </xf>
    <xf numFmtId="0" fontId="78" fillId="0" borderId="0" xfId="6" applyFont="1" applyFill="1" applyAlignment="1" applyProtection="1">
      <alignment horizontal="left"/>
    </xf>
    <xf numFmtId="0" fontId="122" fillId="0" borderId="0" xfId="6" applyFont="1" applyAlignment="1" applyProtection="1">
      <alignment horizontal="center"/>
    </xf>
    <xf numFmtId="0" fontId="77" fillId="0" borderId="0" xfId="6" applyFont="1" applyFill="1" applyAlignment="1" applyProtection="1">
      <alignment horizontal="left" vertical="top"/>
    </xf>
    <xf numFmtId="0" fontId="77" fillId="0" borderId="0" xfId="6" applyFont="1" applyFill="1" applyAlignment="1" applyProtection="1"/>
    <xf numFmtId="0" fontId="123" fillId="0" borderId="0" xfId="6" applyFont="1" applyFill="1" applyAlignment="1" applyProtection="1">
      <alignment horizontal="right" vertical="center"/>
    </xf>
    <xf numFmtId="0" fontId="65" fillId="0" borderId="0" xfId="6" applyFont="1" applyFill="1" applyAlignment="1" applyProtection="1">
      <alignment horizontal="right" vertical="center"/>
    </xf>
    <xf numFmtId="0" fontId="78" fillId="0" borderId="2" xfId="6" applyFont="1" applyFill="1" applyBorder="1" applyAlignment="1" applyProtection="1">
      <alignment horizontal="center" vertical="center" wrapText="1"/>
    </xf>
    <xf numFmtId="0" fontId="64" fillId="0" borderId="4" xfId="6" applyFont="1" applyFill="1" applyBorder="1" applyAlignment="1" applyProtection="1">
      <alignment horizontal="center" vertical="center" wrapText="1"/>
    </xf>
    <xf numFmtId="0" fontId="65" fillId="0" borderId="11" xfId="6" applyFont="1" applyFill="1" applyBorder="1" applyAlignment="1" applyProtection="1">
      <alignment horizontal="center" wrapText="1"/>
    </xf>
    <xf numFmtId="0" fontId="65" fillId="0" borderId="12" xfId="6" applyFont="1" applyFill="1" applyBorder="1" applyAlignment="1" applyProtection="1">
      <alignment horizontal="center" wrapText="1"/>
    </xf>
    <xf numFmtId="0" fontId="65" fillId="0" borderId="2" xfId="6" applyFont="1" applyFill="1" applyBorder="1" applyAlignment="1" applyProtection="1">
      <alignment horizontal="center"/>
    </xf>
    <xf numFmtId="0" fontId="65" fillId="0" borderId="11" xfId="6" applyFont="1" applyFill="1" applyBorder="1" applyAlignment="1" applyProtection="1">
      <alignment horizontal="center"/>
    </xf>
    <xf numFmtId="0" fontId="65" fillId="0" borderId="12" xfId="6" applyFont="1" applyFill="1" applyBorder="1" applyAlignment="1" applyProtection="1">
      <alignment horizontal="center"/>
    </xf>
    <xf numFmtId="0" fontId="64" fillId="0" borderId="5" xfId="6" applyFont="1" applyFill="1" applyBorder="1" applyAlignment="1" applyProtection="1">
      <alignment horizontal="center" vertical="center" wrapText="1"/>
    </xf>
    <xf numFmtId="0" fontId="78" fillId="0" borderId="4" xfId="6" applyFont="1" applyFill="1" applyBorder="1" applyAlignment="1" applyProtection="1">
      <alignment horizontal="center" vertical="center" wrapText="1"/>
    </xf>
    <xf numFmtId="0" fontId="77" fillId="0" borderId="2" xfId="6" applyFont="1" applyFill="1" applyBorder="1" applyAlignment="1" applyProtection="1">
      <alignment horizontal="center" wrapText="1"/>
    </xf>
    <xf numFmtId="0" fontId="77" fillId="0" borderId="1" xfId="6" applyFont="1" applyFill="1" applyBorder="1" applyAlignment="1" applyProtection="1">
      <alignment horizontal="center" wrapText="1"/>
    </xf>
    <xf numFmtId="0" fontId="77" fillId="0" borderId="1" xfId="6" applyFont="1" applyFill="1" applyBorder="1" applyAlignment="1" applyProtection="1">
      <alignment horizontal="center"/>
    </xf>
    <xf numFmtId="1" fontId="108" fillId="0" borderId="53" xfId="6" applyNumberFormat="1" applyFont="1" applyFill="1" applyBorder="1" applyAlignment="1" applyProtection="1">
      <alignment horizontal="center" wrapText="1"/>
    </xf>
    <xf numFmtId="0" fontId="75" fillId="0" borderId="53" xfId="6" applyFont="1" applyFill="1" applyBorder="1" applyAlignment="1" applyProtection="1">
      <alignment vertical="top" wrapText="1"/>
    </xf>
    <xf numFmtId="4" fontId="65" fillId="0" borderId="53" xfId="6" applyNumberFormat="1" applyFont="1" applyFill="1" applyBorder="1" applyAlignment="1" applyProtection="1"/>
    <xf numFmtId="4" fontId="65" fillId="0" borderId="67" xfId="6" applyNumberFormat="1" applyFont="1" applyFill="1" applyBorder="1" applyAlignment="1" applyProtection="1"/>
    <xf numFmtId="4" fontId="65" fillId="0" borderId="56" xfId="6" applyNumberFormat="1" applyFont="1" applyFill="1" applyBorder="1" applyAlignment="1" applyProtection="1"/>
    <xf numFmtId="4" fontId="65" fillId="0" borderId="55" xfId="6" applyNumberFormat="1" applyFont="1" applyFill="1" applyBorder="1" applyAlignment="1" applyProtection="1"/>
    <xf numFmtId="4" fontId="65" fillId="0" borderId="68" xfId="6" applyNumberFormat="1" applyFont="1" applyFill="1" applyBorder="1" applyAlignment="1" applyProtection="1"/>
    <xf numFmtId="4" fontId="65" fillId="0" borderId="19" xfId="6" applyNumberFormat="1" applyFont="1" applyFill="1" applyBorder="1" applyAlignment="1" applyProtection="1"/>
    <xf numFmtId="1" fontId="108" fillId="0" borderId="16" xfId="6" applyNumberFormat="1" applyFont="1" applyFill="1" applyBorder="1" applyAlignment="1" applyProtection="1">
      <alignment horizontal="center" wrapText="1"/>
    </xf>
    <xf numFmtId="4" fontId="74" fillId="0" borderId="16" xfId="6" applyNumberFormat="1" applyFont="1" applyFill="1" applyBorder="1" applyAlignment="1" applyProtection="1"/>
    <xf numFmtId="4" fontId="74" fillId="0" borderId="20" xfId="6" applyNumberFormat="1" applyFont="1" applyFill="1" applyBorder="1" applyAlignment="1" applyProtection="1"/>
    <xf numFmtId="4" fontId="74" fillId="0" borderId="21" xfId="6" applyNumberFormat="1" applyFont="1" applyFill="1" applyBorder="1" applyAlignment="1" applyProtection="1"/>
    <xf numFmtId="4" fontId="74" fillId="0" borderId="23" xfId="6" applyNumberFormat="1" applyFont="1" applyFill="1" applyBorder="1" applyAlignment="1" applyProtection="1"/>
    <xf numFmtId="1" fontId="123" fillId="0" borderId="16" xfId="6" applyNumberFormat="1" applyFont="1" applyFill="1" applyBorder="1" applyAlignment="1" applyProtection="1">
      <alignment horizontal="center" wrapText="1"/>
    </xf>
    <xf numFmtId="4" fontId="77" fillId="0" borderId="16" xfId="6" applyNumberFormat="1" applyFont="1" applyFill="1" applyBorder="1" applyAlignment="1" applyProtection="1"/>
    <xf numFmtId="4" fontId="77" fillId="0" borderId="21" xfId="6" applyNumberFormat="1" applyFont="1" applyFill="1" applyBorder="1" applyAlignment="1" applyProtection="1"/>
    <xf numFmtId="4" fontId="77" fillId="0" borderId="23" xfId="6" applyNumberFormat="1" applyFont="1" applyFill="1" applyBorder="1" applyAlignment="1" applyProtection="1"/>
    <xf numFmtId="4" fontId="77" fillId="0" borderId="68" xfId="6" applyNumberFormat="1" applyFont="1" applyFill="1" applyBorder="1" applyAlignment="1" applyProtection="1"/>
    <xf numFmtId="4" fontId="77" fillId="0" borderId="22" xfId="6" applyNumberFormat="1" applyFont="1" applyFill="1" applyBorder="1" applyAlignment="1" applyProtection="1"/>
    <xf numFmtId="4" fontId="53" fillId="0" borderId="16" xfId="6" applyNumberFormat="1" applyFont="1" applyFill="1" applyBorder="1" applyAlignment="1" applyProtection="1"/>
    <xf numFmtId="0" fontId="52" fillId="0" borderId="0" xfId="6" applyFont="1" applyAlignment="1" applyProtection="1"/>
    <xf numFmtId="0" fontId="123" fillId="0" borderId="16" xfId="6" applyFont="1" applyFill="1" applyBorder="1" applyAlignment="1" applyProtection="1">
      <alignment horizontal="center" wrapText="1"/>
    </xf>
    <xf numFmtId="0" fontId="108" fillId="0" borderId="16" xfId="6" applyFont="1" applyFill="1" applyBorder="1" applyAlignment="1" applyProtection="1">
      <alignment horizontal="center" wrapText="1"/>
    </xf>
    <xf numFmtId="4" fontId="74" fillId="0" borderId="22" xfId="6" applyNumberFormat="1" applyFont="1" applyFill="1" applyBorder="1" applyAlignment="1" applyProtection="1"/>
    <xf numFmtId="4" fontId="67" fillId="0" borderId="20" xfId="6" applyNumberFormat="1" applyFont="1" applyFill="1" applyBorder="1" applyAlignment="1" applyProtection="1"/>
    <xf numFmtId="4" fontId="67" fillId="0" borderId="21" xfId="6" applyNumberFormat="1" applyFont="1" applyFill="1" applyBorder="1" applyAlignment="1" applyProtection="1"/>
    <xf numFmtId="4" fontId="65" fillId="0" borderId="20" xfId="6" applyNumberFormat="1" applyFont="1" applyFill="1" applyBorder="1" applyAlignment="1" applyProtection="1"/>
    <xf numFmtId="4" fontId="74" fillId="0" borderId="68" xfId="6" applyNumberFormat="1" applyFont="1" applyFill="1" applyBorder="1" applyAlignment="1" applyProtection="1"/>
    <xf numFmtId="4" fontId="124" fillId="0" borderId="16" xfId="6" applyNumberFormat="1" applyFont="1" applyFill="1" applyBorder="1" applyAlignment="1" applyProtection="1"/>
    <xf numFmtId="4" fontId="124" fillId="0" borderId="20" xfId="6" applyNumberFormat="1" applyFont="1" applyFill="1" applyBorder="1" applyAlignment="1" applyProtection="1"/>
    <xf numFmtId="4" fontId="124" fillId="0" borderId="21" xfId="6" applyNumberFormat="1" applyFont="1" applyFill="1" applyBorder="1" applyAlignment="1" applyProtection="1"/>
    <xf numFmtId="4" fontId="124" fillId="0" borderId="17" xfId="6" applyNumberFormat="1" applyFont="1" applyFill="1" applyBorder="1" applyAlignment="1" applyProtection="1"/>
    <xf numFmtId="4" fontId="124" fillId="0" borderId="15" xfId="6" applyNumberFormat="1" applyFont="1" applyFill="1" applyBorder="1" applyAlignment="1" applyProtection="1"/>
    <xf numFmtId="0" fontId="125" fillId="0" borderId="0" xfId="6" applyFont="1" applyAlignment="1" applyProtection="1"/>
    <xf numFmtId="4" fontId="65" fillId="0" borderId="21" xfId="6" applyNumberFormat="1" applyFont="1" applyFill="1" applyBorder="1" applyAlignment="1" applyProtection="1"/>
    <xf numFmtId="0" fontId="123" fillId="0" borderId="16" xfId="6" applyFont="1" applyFill="1" applyBorder="1" applyAlignment="1" applyProtection="1">
      <alignment horizontal="center"/>
    </xf>
    <xf numFmtId="4" fontId="53" fillId="0" borderId="16" xfId="6" applyNumberFormat="1" applyFont="1" applyFill="1" applyBorder="1" applyAlignment="1" applyProtection="1">
      <alignment horizontal="right"/>
    </xf>
    <xf numFmtId="4" fontId="53" fillId="0" borderId="20" xfId="6" applyNumberFormat="1" applyFont="1" applyFill="1" applyBorder="1" applyAlignment="1" applyProtection="1">
      <alignment horizontal="right"/>
    </xf>
    <xf numFmtId="4" fontId="53" fillId="0" borderId="21" xfId="6" applyNumberFormat="1" applyFont="1" applyFill="1" applyBorder="1" applyAlignment="1" applyProtection="1">
      <alignment horizontal="right"/>
    </xf>
    <xf numFmtId="4" fontId="53" fillId="0" borderId="23" xfId="6" applyNumberFormat="1" applyFont="1" applyFill="1" applyBorder="1" applyAlignment="1" applyProtection="1">
      <alignment horizontal="right"/>
    </xf>
    <xf numFmtId="4" fontId="77" fillId="0" borderId="16" xfId="6" applyNumberFormat="1" applyFont="1" applyFill="1" applyBorder="1" applyAlignment="1" applyProtection="1">
      <alignment horizontal="right"/>
    </xf>
    <xf numFmtId="4" fontId="77" fillId="0" borderId="20" xfId="6" applyNumberFormat="1" applyFont="1" applyFill="1" applyBorder="1" applyAlignment="1" applyProtection="1">
      <alignment horizontal="right"/>
    </xf>
    <xf numFmtId="4" fontId="77" fillId="0" borderId="21" xfId="6" applyNumberFormat="1" applyFont="1" applyFill="1" applyBorder="1" applyAlignment="1" applyProtection="1">
      <alignment horizontal="right"/>
    </xf>
    <xf numFmtId="4" fontId="77" fillId="0" borderId="23" xfId="6" applyNumberFormat="1" applyFont="1" applyFill="1" applyBorder="1" applyAlignment="1" applyProtection="1">
      <alignment horizontal="right"/>
    </xf>
    <xf numFmtId="4" fontId="74" fillId="0" borderId="16" xfId="6" applyNumberFormat="1" applyFont="1" applyFill="1" applyBorder="1" applyAlignment="1" applyProtection="1">
      <alignment horizontal="right"/>
    </xf>
    <xf numFmtId="4" fontId="74" fillId="0" borderId="20" xfId="6" applyNumberFormat="1" applyFont="1" applyFill="1" applyBorder="1" applyAlignment="1" applyProtection="1">
      <alignment horizontal="right"/>
    </xf>
    <xf numFmtId="4" fontId="74" fillId="0" borderId="21" xfId="6" applyNumberFormat="1" applyFont="1" applyFill="1" applyBorder="1" applyAlignment="1" applyProtection="1">
      <alignment horizontal="right"/>
    </xf>
    <xf numFmtId="4" fontId="74" fillId="0" borderId="23" xfId="6" applyNumberFormat="1" applyFont="1" applyFill="1" applyBorder="1" applyAlignment="1" applyProtection="1">
      <alignment horizontal="right"/>
    </xf>
    <xf numFmtId="4" fontId="65" fillId="0" borderId="16" xfId="6" applyNumberFormat="1" applyFont="1" applyFill="1" applyBorder="1" applyAlignment="1" applyProtection="1">
      <alignment horizontal="right"/>
    </xf>
    <xf numFmtId="4" fontId="65" fillId="0" borderId="20" xfId="6" applyNumberFormat="1" applyFont="1" applyFill="1" applyBorder="1" applyAlignment="1" applyProtection="1">
      <alignment horizontal="right"/>
    </xf>
    <xf numFmtId="4" fontId="65" fillId="0" borderId="21" xfId="6" applyNumberFormat="1" applyFont="1" applyFill="1" applyBorder="1" applyAlignment="1" applyProtection="1">
      <alignment horizontal="right"/>
    </xf>
    <xf numFmtId="4" fontId="65" fillId="0" borderId="23" xfId="6" applyNumberFormat="1" applyFont="1" applyFill="1" applyBorder="1" applyAlignment="1" applyProtection="1">
      <alignment horizontal="right"/>
    </xf>
    <xf numFmtId="4" fontId="67" fillId="0" borderId="16" xfId="6" applyNumberFormat="1" applyFont="1" applyFill="1" applyBorder="1" applyAlignment="1" applyProtection="1">
      <alignment horizontal="right"/>
    </xf>
    <xf numFmtId="4" fontId="67" fillId="0" borderId="20" xfId="6" applyNumberFormat="1" applyFont="1" applyFill="1" applyBorder="1" applyAlignment="1" applyProtection="1">
      <alignment horizontal="right"/>
    </xf>
    <xf numFmtId="4" fontId="67" fillId="0" borderId="21" xfId="6" applyNumberFormat="1" applyFont="1" applyFill="1" applyBorder="1" applyAlignment="1" applyProtection="1">
      <alignment horizontal="right"/>
    </xf>
    <xf numFmtId="4" fontId="67" fillId="0" borderId="23" xfId="6" applyNumberFormat="1" applyFont="1" applyFill="1" applyBorder="1" applyAlignment="1" applyProtection="1">
      <alignment horizontal="right"/>
    </xf>
    <xf numFmtId="4" fontId="58" fillId="0" borderId="16" xfId="6" applyNumberFormat="1" applyFont="1" applyFill="1" applyBorder="1" applyAlignment="1" applyProtection="1">
      <alignment horizontal="right"/>
    </xf>
    <xf numFmtId="4" fontId="58" fillId="0" borderId="20" xfId="6" applyNumberFormat="1" applyFont="1" applyFill="1" applyBorder="1" applyAlignment="1" applyProtection="1">
      <alignment horizontal="right"/>
    </xf>
    <xf numFmtId="4" fontId="58" fillId="0" borderId="21" xfId="6" applyNumberFormat="1" applyFont="1" applyFill="1" applyBorder="1" applyAlignment="1" applyProtection="1">
      <alignment horizontal="right"/>
    </xf>
    <xf numFmtId="4" fontId="58" fillId="0" borderId="22" xfId="6" applyNumberFormat="1" applyFont="1" applyFill="1" applyBorder="1" applyAlignment="1" applyProtection="1">
      <alignment horizontal="right"/>
    </xf>
    <xf numFmtId="4" fontId="58" fillId="0" borderId="15" xfId="6" applyNumberFormat="1" applyFont="1" applyFill="1" applyBorder="1" applyAlignment="1" applyProtection="1"/>
    <xf numFmtId="4" fontId="53" fillId="0" borderId="22" xfId="6" applyNumberFormat="1" applyFont="1" applyFill="1" applyBorder="1" applyAlignment="1" applyProtection="1">
      <alignment horizontal="right"/>
    </xf>
    <xf numFmtId="0" fontId="78" fillId="0" borderId="16" xfId="6" applyNumberFormat="1" applyFont="1" applyFill="1" applyBorder="1" applyAlignment="1" applyProtection="1">
      <alignment vertical="top" wrapText="1"/>
    </xf>
    <xf numFmtId="4" fontId="53" fillId="0" borderId="15" xfId="6" applyNumberFormat="1" applyFont="1" applyFill="1" applyBorder="1" applyAlignment="1" applyProtection="1">
      <alignment horizontal="right"/>
    </xf>
    <xf numFmtId="4" fontId="77" fillId="0" borderId="15" xfId="6" applyNumberFormat="1" applyFont="1" applyFill="1" applyBorder="1" applyAlignment="1" applyProtection="1">
      <alignment horizontal="right"/>
    </xf>
    <xf numFmtId="4" fontId="65" fillId="0" borderId="17" xfId="6" applyNumberFormat="1" applyFont="1" applyFill="1" applyBorder="1" applyAlignment="1" applyProtection="1">
      <alignment horizontal="right"/>
    </xf>
    <xf numFmtId="4" fontId="65" fillId="0" borderId="15" xfId="6" applyNumberFormat="1" applyFont="1" applyFill="1" applyBorder="1" applyAlignment="1" applyProtection="1">
      <alignment horizontal="right"/>
    </xf>
    <xf numFmtId="0" fontId="108" fillId="0" borderId="13" xfId="6" applyFont="1" applyFill="1" applyBorder="1" applyAlignment="1" applyProtection="1">
      <alignment horizontal="center" wrapText="1"/>
    </xf>
    <xf numFmtId="0" fontId="60" fillId="0" borderId="16" xfId="6" applyFont="1" applyFill="1" applyBorder="1" applyAlignment="1" applyProtection="1">
      <alignment horizontal="left" vertical="top" wrapText="1"/>
    </xf>
    <xf numFmtId="4" fontId="65" fillId="0" borderId="22" xfId="6" applyNumberFormat="1" applyFont="1" applyFill="1" applyBorder="1" applyAlignment="1" applyProtection="1"/>
    <xf numFmtId="4" fontId="81" fillId="0" borderId="0" xfId="6" applyNumberFormat="1" applyFont="1" applyAlignment="1" applyProtection="1"/>
    <xf numFmtId="0" fontId="126" fillId="0" borderId="16" xfId="6" applyFont="1" applyFill="1" applyBorder="1" applyAlignment="1" applyProtection="1">
      <alignment horizontal="left" vertical="top" wrapText="1"/>
    </xf>
    <xf numFmtId="4" fontId="127" fillId="0" borderId="0" xfId="6" applyNumberFormat="1" applyFont="1" applyAlignment="1" applyProtection="1"/>
    <xf numFmtId="0" fontId="127" fillId="0" borderId="0" xfId="6" applyFont="1" applyAlignment="1" applyProtection="1"/>
    <xf numFmtId="0" fontId="123" fillId="0" borderId="13" xfId="6" applyFont="1" applyFill="1" applyBorder="1" applyAlignment="1" applyProtection="1">
      <alignment horizontal="left" wrapText="1"/>
    </xf>
    <xf numFmtId="0" fontId="95" fillId="0" borderId="0" xfId="6" applyFont="1" applyAlignment="1" applyProtection="1"/>
    <xf numFmtId="4" fontId="67" fillId="0" borderId="14" xfId="6" applyNumberFormat="1" applyFont="1" applyFill="1" applyBorder="1" applyAlignment="1" applyProtection="1"/>
    <xf numFmtId="0" fontId="123" fillId="0" borderId="13" xfId="6" applyFont="1" applyFill="1" applyBorder="1" applyAlignment="1" applyProtection="1">
      <alignment horizontal="center" wrapText="1"/>
    </xf>
    <xf numFmtId="0" fontId="76" fillId="0" borderId="13" xfId="6" applyFont="1" applyFill="1" applyBorder="1" applyAlignment="1" applyProtection="1">
      <alignment horizontal="left" vertical="top" wrapText="1"/>
    </xf>
    <xf numFmtId="0" fontId="79" fillId="0" borderId="0" xfId="6" applyNumberFormat="1" applyFont="1" applyFill="1" applyAlignment="1" applyProtection="1">
      <alignment vertical="center" wrapText="1"/>
    </xf>
    <xf numFmtId="0" fontId="79" fillId="0" borderId="0" xfId="6" applyFont="1" applyFill="1" applyAlignment="1" applyProtection="1">
      <alignment wrapText="1"/>
    </xf>
    <xf numFmtId="4" fontId="77" fillId="8" borderId="20" xfId="6" applyNumberFormat="1" applyFont="1" applyFill="1" applyBorder="1" applyAlignment="1" applyProtection="1"/>
    <xf numFmtId="49" fontId="123" fillId="0" borderId="13" xfId="6" applyNumberFormat="1" applyFont="1" applyFill="1" applyBorder="1" applyAlignment="1" applyProtection="1">
      <alignment horizontal="center" wrapText="1"/>
    </xf>
    <xf numFmtId="0" fontId="79" fillId="0" borderId="13" xfId="6" applyFont="1" applyFill="1" applyBorder="1" applyAlignment="1" applyProtection="1">
      <alignment wrapText="1"/>
    </xf>
    <xf numFmtId="0" fontId="78" fillId="0" borderId="13" xfId="6" applyNumberFormat="1" applyFont="1" applyFill="1" applyBorder="1" applyAlignment="1" applyProtection="1">
      <alignment horizontal="left" vertical="top" wrapText="1"/>
    </xf>
    <xf numFmtId="1" fontId="78" fillId="0" borderId="13" xfId="8" applyNumberFormat="1" applyFont="1" applyFill="1" applyBorder="1" applyAlignment="1">
      <alignment vertical="top" wrapText="1"/>
    </xf>
    <xf numFmtId="1" fontId="78" fillId="0" borderId="16" xfId="8" applyNumberFormat="1" applyFont="1" applyFill="1" applyBorder="1" applyAlignment="1">
      <alignment vertical="top" wrapText="1"/>
    </xf>
    <xf numFmtId="4" fontId="77" fillId="0" borderId="65" xfId="6" applyNumberFormat="1" applyFont="1" applyFill="1" applyBorder="1" applyAlignment="1" applyProtection="1"/>
    <xf numFmtId="4" fontId="77" fillId="0" borderId="69" xfId="6" applyNumberFormat="1" applyFont="1" applyFill="1" applyBorder="1" applyAlignment="1" applyProtection="1"/>
    <xf numFmtId="4" fontId="77" fillId="0" borderId="70" xfId="6" applyNumberFormat="1" applyFont="1" applyFill="1" applyBorder="1" applyAlignment="1" applyProtection="1"/>
    <xf numFmtId="4" fontId="77" fillId="0" borderId="71" xfId="6" applyNumberFormat="1" applyFont="1" applyFill="1" applyBorder="1" applyAlignment="1" applyProtection="1"/>
    <xf numFmtId="4" fontId="53" fillId="0" borderId="65" xfId="6" applyNumberFormat="1" applyFont="1" applyFill="1" applyBorder="1" applyAlignment="1" applyProtection="1"/>
    <xf numFmtId="4" fontId="53" fillId="0" borderId="69" xfId="6" applyNumberFormat="1" applyFont="1" applyFill="1" applyBorder="1" applyAlignment="1" applyProtection="1"/>
    <xf numFmtId="4" fontId="53" fillId="0" borderId="70" xfId="6" applyNumberFormat="1" applyFont="1" applyFill="1" applyBorder="1" applyAlignment="1" applyProtection="1"/>
    <xf numFmtId="4" fontId="53" fillId="0" borderId="72" xfId="6" applyNumberFormat="1" applyFont="1" applyFill="1" applyBorder="1" applyAlignment="1" applyProtection="1"/>
    <xf numFmtId="4" fontId="53" fillId="0" borderId="73" xfId="6" applyNumberFormat="1" applyFont="1" applyFill="1" applyBorder="1" applyAlignment="1" applyProtection="1"/>
    <xf numFmtId="0" fontId="130" fillId="0" borderId="25" xfId="6" applyFont="1" applyFill="1" applyBorder="1" applyAlignment="1" applyProtection="1">
      <alignment horizontal="left" wrapText="1"/>
    </xf>
    <xf numFmtId="0" fontId="65" fillId="0" borderId="66" xfId="6" applyFont="1" applyFill="1" applyBorder="1" applyAlignment="1" applyProtection="1">
      <alignment horizontal="left" vertical="top" wrapText="1"/>
    </xf>
    <xf numFmtId="4" fontId="65" fillId="0" borderId="66" xfId="6" applyNumberFormat="1" applyFont="1" applyFill="1" applyBorder="1" applyAlignment="1" applyProtection="1"/>
    <xf numFmtId="4" fontId="65" fillId="0" borderId="26" xfId="6" applyNumberFormat="1" applyFont="1" applyFill="1" applyBorder="1" applyAlignment="1" applyProtection="1"/>
    <xf numFmtId="4" fontId="65" fillId="0" borderId="27" xfId="6" applyNumberFormat="1" applyFont="1" applyFill="1" applyBorder="1" applyAlignment="1" applyProtection="1"/>
    <xf numFmtId="4" fontId="65" fillId="0" borderId="74" xfId="6" applyNumberFormat="1" applyFont="1" applyFill="1" applyBorder="1" applyAlignment="1" applyProtection="1"/>
    <xf numFmtId="4" fontId="65" fillId="0" borderId="29" xfId="6" applyNumberFormat="1" applyFont="1" applyFill="1" applyBorder="1" applyAlignment="1" applyProtection="1"/>
    <xf numFmtId="4" fontId="65" fillId="0" borderId="28" xfId="6" applyNumberFormat="1" applyFont="1" applyFill="1" applyBorder="1" applyAlignment="1" applyProtection="1"/>
    <xf numFmtId="4" fontId="65" fillId="0" borderId="75" xfId="6" applyNumberFormat="1" applyFont="1" applyFill="1" applyBorder="1" applyAlignment="1" applyProtection="1"/>
    <xf numFmtId="4" fontId="77" fillId="0" borderId="0" xfId="6" applyNumberFormat="1" applyFont="1" applyFill="1" applyAlignment="1" applyProtection="1"/>
    <xf numFmtId="0" fontId="77" fillId="0" borderId="0" xfId="6" applyFont="1" applyFill="1" applyAlignment="1" applyProtection="1">
      <alignment horizontal="left"/>
    </xf>
    <xf numFmtId="0" fontId="77" fillId="0" borderId="0" xfId="6" applyFont="1" applyFill="1" applyAlignment="1" applyProtection="1">
      <alignment vertical="center" wrapText="1"/>
    </xf>
    <xf numFmtId="0" fontId="77" fillId="0" borderId="0" xfId="6" applyFont="1" applyFill="1" applyAlignment="1" applyProtection="1">
      <alignment horizontal="left" vertical="center"/>
    </xf>
    <xf numFmtId="0" fontId="122" fillId="0" borderId="0" xfId="6" applyFont="1" applyFill="1" applyAlignment="1" applyProtection="1">
      <alignment horizontal="center"/>
    </xf>
    <xf numFmtId="0" fontId="125" fillId="0" borderId="0" xfId="6" applyFont="1" applyFill="1" applyAlignment="1" applyProtection="1"/>
    <xf numFmtId="4" fontId="58" fillId="0" borderId="17" xfId="6" applyNumberFormat="1" applyFont="1" applyFill="1" applyBorder="1" applyAlignment="1" applyProtection="1">
      <alignment horizontal="right"/>
    </xf>
    <xf numFmtId="4" fontId="53" fillId="0" borderId="17" xfId="6" applyNumberFormat="1" applyFont="1" applyFill="1" applyBorder="1" applyAlignment="1" applyProtection="1">
      <alignment horizontal="right"/>
    </xf>
    <xf numFmtId="4" fontId="81" fillId="0" borderId="0" xfId="6" applyNumberFormat="1" applyFont="1" applyFill="1" applyAlignment="1" applyProtection="1"/>
    <xf numFmtId="4" fontId="127" fillId="0" borderId="0" xfId="6" applyNumberFormat="1" applyFont="1" applyFill="1" applyAlignment="1" applyProtection="1"/>
    <xf numFmtId="0" fontId="127" fillId="0" borderId="0" xfId="6" applyFont="1" applyFill="1" applyAlignment="1" applyProtection="1"/>
    <xf numFmtId="0" fontId="123" fillId="0" borderId="24" xfId="6" applyFont="1" applyFill="1" applyBorder="1" applyAlignment="1" applyProtection="1">
      <alignment horizontal="center" wrapText="1"/>
    </xf>
    <xf numFmtId="0" fontId="78" fillId="0" borderId="65" xfId="6" applyFont="1" applyFill="1" applyBorder="1" applyAlignment="1" applyProtection="1">
      <alignment horizontal="left" vertical="top" wrapText="1"/>
    </xf>
    <xf numFmtId="4" fontId="77" fillId="0" borderId="72" xfId="6" applyNumberFormat="1" applyFont="1" applyFill="1" applyBorder="1" applyAlignment="1" applyProtection="1"/>
    <xf numFmtId="4" fontId="77" fillId="0" borderId="73" xfId="6" applyNumberFormat="1" applyFont="1" applyFill="1" applyBorder="1" applyAlignment="1" applyProtection="1"/>
    <xf numFmtId="4" fontId="77" fillId="0" borderId="76" xfId="6" applyNumberFormat="1" applyFont="1" applyFill="1" applyBorder="1" applyAlignment="1" applyProtection="1"/>
    <xf numFmtId="0" fontId="130" fillId="0" borderId="1" xfId="6" applyFont="1" applyFill="1" applyBorder="1" applyAlignment="1" applyProtection="1">
      <alignment horizontal="left" wrapText="1"/>
    </xf>
    <xf numFmtId="0" fontId="65" fillId="0" borderId="2" xfId="6" applyFont="1" applyFill="1" applyBorder="1" applyAlignment="1" applyProtection="1">
      <alignment horizontal="left" vertical="top" wrapText="1"/>
    </xf>
    <xf numFmtId="4" fontId="65" fillId="0" borderId="2" xfId="6" applyNumberFormat="1" applyFont="1" applyFill="1" applyBorder="1" applyAlignment="1" applyProtection="1"/>
    <xf numFmtId="4" fontId="65" fillId="0" borderId="77" xfId="6" applyNumberFormat="1" applyFont="1" applyFill="1" applyBorder="1" applyAlignment="1" applyProtection="1"/>
    <xf numFmtId="4" fontId="65" fillId="0" borderId="12" xfId="6" applyNumberFormat="1" applyFont="1" applyFill="1" applyBorder="1" applyAlignment="1" applyProtection="1"/>
    <xf numFmtId="4" fontId="65" fillId="0" borderId="78" xfId="6" applyNumberFormat="1" applyFont="1" applyFill="1" applyBorder="1" applyAlignment="1" applyProtection="1"/>
    <xf numFmtId="4" fontId="65" fillId="0" borderId="79" xfId="6" applyNumberFormat="1" applyFont="1" applyFill="1" applyBorder="1" applyAlignment="1" applyProtection="1"/>
    <xf numFmtId="4" fontId="65" fillId="0" borderId="80" xfId="6" applyNumberFormat="1" applyFont="1" applyFill="1" applyBorder="1" applyAlignment="1" applyProtection="1"/>
    <xf numFmtId="4" fontId="65" fillId="0" borderId="11" xfId="6" applyNumberFormat="1" applyFont="1" applyFill="1" applyBorder="1" applyAlignment="1" applyProtection="1"/>
    <xf numFmtId="0" fontId="131" fillId="0" borderId="0" xfId="6" applyFont="1" applyFill="1" applyAlignment="1" applyProtection="1"/>
    <xf numFmtId="4" fontId="131" fillId="0" borderId="0" xfId="6" applyNumberFormat="1" applyFont="1" applyFill="1" applyAlignment="1" applyProtection="1"/>
    <xf numFmtId="0" fontId="65" fillId="0" borderId="11" xfId="6" applyFont="1" applyFill="1" applyBorder="1" applyAlignment="1" applyProtection="1">
      <alignment horizontal="center" vertical="center" wrapText="1"/>
    </xf>
    <xf numFmtId="0" fontId="65" fillId="0" borderId="12" xfId="6" applyFont="1" applyFill="1" applyBorder="1" applyAlignment="1" applyProtection="1">
      <alignment horizontal="center" vertical="center" wrapText="1"/>
    </xf>
    <xf numFmtId="0" fontId="65" fillId="0" borderId="2" xfId="6" applyFont="1" applyFill="1" applyBorder="1" applyAlignment="1" applyProtection="1">
      <alignment horizontal="center" vertical="center"/>
    </xf>
    <xf numFmtId="0" fontId="65" fillId="0" borderId="11" xfId="6" applyFont="1" applyFill="1" applyBorder="1" applyAlignment="1" applyProtection="1">
      <alignment horizontal="center" vertical="center"/>
    </xf>
    <xf numFmtId="0" fontId="65" fillId="0" borderId="12" xfId="6" applyFont="1" applyFill="1" applyBorder="1" applyAlignment="1" applyProtection="1">
      <alignment horizontal="center" vertical="center"/>
    </xf>
    <xf numFmtId="1" fontId="60" fillId="0" borderId="53" xfId="6" applyNumberFormat="1" applyFont="1" applyFill="1" applyBorder="1" applyAlignment="1" applyProtection="1">
      <alignment horizontal="center" wrapText="1"/>
    </xf>
    <xf numFmtId="1" fontId="60" fillId="0" borderId="16" xfId="6" applyNumberFormat="1" applyFont="1" applyFill="1" applyBorder="1" applyAlignment="1" applyProtection="1">
      <alignment horizontal="center" wrapText="1"/>
    </xf>
    <xf numFmtId="1" fontId="78" fillId="0" borderId="16" xfId="6" applyNumberFormat="1" applyFont="1" applyFill="1" applyBorder="1" applyAlignment="1" applyProtection="1">
      <alignment horizontal="center" wrapText="1"/>
    </xf>
    <xf numFmtId="0" fontId="78" fillId="0" borderId="16" xfId="6" applyFont="1" applyFill="1" applyBorder="1" applyAlignment="1" applyProtection="1">
      <alignment horizontal="center" wrapText="1"/>
    </xf>
    <xf numFmtId="0" fontId="60" fillId="0" borderId="16" xfId="6" applyFont="1" applyFill="1" applyBorder="1" applyAlignment="1" applyProtection="1">
      <alignment horizontal="center" wrapText="1"/>
    </xf>
    <xf numFmtId="0" fontId="78" fillId="0" borderId="16" xfId="6" applyFont="1" applyFill="1" applyBorder="1" applyAlignment="1" applyProtection="1">
      <alignment horizontal="center"/>
    </xf>
    <xf numFmtId="1" fontId="78" fillId="0" borderId="13" xfId="6" applyNumberFormat="1" applyFont="1" applyFill="1" applyBorder="1" applyAlignment="1" applyProtection="1">
      <alignment horizontal="center" wrapText="1"/>
    </xf>
    <xf numFmtId="0" fontId="64" fillId="0" borderId="16" xfId="6" applyFont="1" applyFill="1" applyBorder="1" applyAlignment="1" applyProtection="1">
      <alignment vertical="center" wrapText="1"/>
    </xf>
    <xf numFmtId="0" fontId="60" fillId="0" borderId="13" xfId="6" applyFont="1" applyFill="1" applyBorder="1" applyAlignment="1" applyProtection="1">
      <alignment horizontal="center" wrapText="1"/>
    </xf>
    <xf numFmtId="0" fontId="78" fillId="0" borderId="13" xfId="6" applyFont="1" applyFill="1" applyBorder="1" applyAlignment="1" applyProtection="1">
      <alignment horizontal="left" wrapText="1"/>
    </xf>
    <xf numFmtId="0" fontId="78" fillId="0" borderId="13" xfId="6" applyFont="1" applyFill="1" applyBorder="1" applyAlignment="1" applyProtection="1">
      <alignment horizontal="center" wrapText="1"/>
    </xf>
    <xf numFmtId="0" fontId="78" fillId="9" borderId="13" xfId="6" applyFont="1" applyFill="1" applyBorder="1" applyAlignment="1" applyProtection="1">
      <alignment horizontal="center" wrapText="1"/>
    </xf>
    <xf numFmtId="0" fontId="78" fillId="10" borderId="16" xfId="6" applyNumberFormat="1" applyFont="1" applyFill="1" applyBorder="1" applyAlignment="1" applyProtection="1">
      <alignment vertical="top" wrapText="1"/>
    </xf>
    <xf numFmtId="0" fontId="78" fillId="9" borderId="16" xfId="6" applyFont="1" applyFill="1" applyBorder="1" applyAlignment="1" applyProtection="1">
      <alignment horizontal="left" vertical="top" wrapText="1"/>
    </xf>
    <xf numFmtId="0" fontId="78" fillId="0" borderId="24" xfId="6" applyFont="1" applyFill="1" applyBorder="1" applyAlignment="1" applyProtection="1">
      <alignment horizontal="center" wrapText="1"/>
    </xf>
    <xf numFmtId="0" fontId="65" fillId="0" borderId="2" xfId="6" applyFont="1" applyFill="1" applyBorder="1" applyAlignment="1" applyProtection="1">
      <alignment horizontal="left" vertical="center" wrapText="1"/>
    </xf>
    <xf numFmtId="0" fontId="112" fillId="0" borderId="0" xfId="6" applyFont="1" applyFill="1" applyAlignment="1" applyProtection="1">
      <alignment horizontal="left"/>
    </xf>
    <xf numFmtId="0" fontId="131" fillId="0" borderId="0" xfId="6" applyFont="1" applyAlignment="1" applyProtection="1"/>
    <xf numFmtId="4" fontId="131" fillId="0" borderId="0" xfId="6" applyNumberFormat="1" applyFont="1" applyAlignment="1" applyProtection="1"/>
  </cellXfs>
  <cellStyles count="9">
    <cellStyle name="Hyperlink" xfId="1" builtinId="8"/>
    <cellStyle name="Normal" xfId="0" builtinId="0"/>
    <cellStyle name="normal 2" xfId="3"/>
    <cellStyle name="Normal 3" xfId="5"/>
    <cellStyle name="Normal 4" xfId="6"/>
    <cellStyle name="Обычный 2" xfId="4"/>
    <cellStyle name="Обычный_Dod3" xfId="7"/>
    <cellStyle name="Обычный_INFORM (16-00)" xfId="2"/>
    <cellStyle name="Обычный_Додаток_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321</xdr:row>
      <xdr:rowOff>0</xdr:rowOff>
    </xdr:from>
    <xdr:to>
      <xdr:col>1</xdr:col>
      <xdr:colOff>76200</xdr:colOff>
      <xdr:row>321</xdr:row>
      <xdr:rowOff>28575</xdr:rowOff>
    </xdr:to>
    <xdr:sp macro="" textlink="">
      <xdr:nvSpPr>
        <xdr:cNvPr id="2" name="Text Box 1"/>
        <xdr:cNvSpPr txBox="1">
          <a:spLocks noChangeArrowheads="1"/>
        </xdr:cNvSpPr>
      </xdr:nvSpPr>
      <xdr:spPr bwMode="auto">
        <a:xfrm>
          <a:off x="723900" y="567594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319</xdr:row>
      <xdr:rowOff>0</xdr:rowOff>
    </xdr:from>
    <xdr:to>
      <xdr:col>1</xdr:col>
      <xdr:colOff>76200</xdr:colOff>
      <xdr:row>320</xdr:row>
      <xdr:rowOff>28575</xdr:rowOff>
    </xdr:to>
    <xdr:sp macro="" textlink="">
      <xdr:nvSpPr>
        <xdr:cNvPr id="3" name="Text Box 2"/>
        <xdr:cNvSpPr txBox="1">
          <a:spLocks noChangeArrowheads="1"/>
        </xdr:cNvSpPr>
      </xdr:nvSpPr>
      <xdr:spPr bwMode="auto">
        <a:xfrm>
          <a:off x="723900" y="564261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362</xdr:row>
      <xdr:rowOff>0</xdr:rowOff>
    </xdr:from>
    <xdr:to>
      <xdr:col>1</xdr:col>
      <xdr:colOff>76200</xdr:colOff>
      <xdr:row>362</xdr:row>
      <xdr:rowOff>57150</xdr:rowOff>
    </xdr:to>
    <xdr:sp macro="" textlink="">
      <xdr:nvSpPr>
        <xdr:cNvPr id="4" name="Text Box 4"/>
        <xdr:cNvSpPr txBox="1">
          <a:spLocks noChangeArrowheads="1"/>
        </xdr:cNvSpPr>
      </xdr:nvSpPr>
      <xdr:spPr bwMode="auto">
        <a:xfrm>
          <a:off x="723900" y="73018650"/>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321</xdr:row>
      <xdr:rowOff>0</xdr:rowOff>
    </xdr:from>
    <xdr:to>
      <xdr:col>1</xdr:col>
      <xdr:colOff>76200</xdr:colOff>
      <xdr:row>321</xdr:row>
      <xdr:rowOff>28575</xdr:rowOff>
    </xdr:to>
    <xdr:sp macro="" textlink="">
      <xdr:nvSpPr>
        <xdr:cNvPr id="5" name="Text Box 1"/>
        <xdr:cNvSpPr txBox="1">
          <a:spLocks noChangeArrowheads="1"/>
        </xdr:cNvSpPr>
      </xdr:nvSpPr>
      <xdr:spPr bwMode="auto">
        <a:xfrm>
          <a:off x="723900" y="567594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319</xdr:row>
      <xdr:rowOff>0</xdr:rowOff>
    </xdr:from>
    <xdr:to>
      <xdr:col>1</xdr:col>
      <xdr:colOff>76200</xdr:colOff>
      <xdr:row>320</xdr:row>
      <xdr:rowOff>28575</xdr:rowOff>
    </xdr:to>
    <xdr:sp macro="" textlink="">
      <xdr:nvSpPr>
        <xdr:cNvPr id="6" name="Text Box 2"/>
        <xdr:cNvSpPr txBox="1">
          <a:spLocks noChangeArrowheads="1"/>
        </xdr:cNvSpPr>
      </xdr:nvSpPr>
      <xdr:spPr bwMode="auto">
        <a:xfrm>
          <a:off x="723900" y="564261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362</xdr:row>
      <xdr:rowOff>0</xdr:rowOff>
    </xdr:from>
    <xdr:to>
      <xdr:col>1</xdr:col>
      <xdr:colOff>76200</xdr:colOff>
      <xdr:row>362</xdr:row>
      <xdr:rowOff>57150</xdr:rowOff>
    </xdr:to>
    <xdr:sp macro="" textlink="">
      <xdr:nvSpPr>
        <xdr:cNvPr id="7" name="Text Box 4"/>
        <xdr:cNvSpPr txBox="1">
          <a:spLocks noChangeArrowheads="1"/>
        </xdr:cNvSpPr>
      </xdr:nvSpPr>
      <xdr:spPr bwMode="auto">
        <a:xfrm>
          <a:off x="723900" y="73018650"/>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317</xdr:row>
      <xdr:rowOff>0</xdr:rowOff>
    </xdr:from>
    <xdr:to>
      <xdr:col>1</xdr:col>
      <xdr:colOff>76200</xdr:colOff>
      <xdr:row>317</xdr:row>
      <xdr:rowOff>28575</xdr:rowOff>
    </xdr:to>
    <xdr:sp macro="" textlink="">
      <xdr:nvSpPr>
        <xdr:cNvPr id="2" name="Text Box 1"/>
        <xdr:cNvSpPr txBox="1">
          <a:spLocks noChangeArrowheads="1"/>
        </xdr:cNvSpPr>
      </xdr:nvSpPr>
      <xdr:spPr bwMode="auto">
        <a:xfrm>
          <a:off x="723900" y="5517832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315</xdr:row>
      <xdr:rowOff>0</xdr:rowOff>
    </xdr:from>
    <xdr:to>
      <xdr:col>1</xdr:col>
      <xdr:colOff>76200</xdr:colOff>
      <xdr:row>316</xdr:row>
      <xdr:rowOff>28575</xdr:rowOff>
    </xdr:to>
    <xdr:sp macro="" textlink="">
      <xdr:nvSpPr>
        <xdr:cNvPr id="3" name="Text Box 2"/>
        <xdr:cNvSpPr txBox="1">
          <a:spLocks noChangeArrowheads="1"/>
        </xdr:cNvSpPr>
      </xdr:nvSpPr>
      <xdr:spPr bwMode="auto">
        <a:xfrm>
          <a:off x="723900" y="5484495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348</xdr:row>
      <xdr:rowOff>0</xdr:rowOff>
    </xdr:from>
    <xdr:to>
      <xdr:col>1</xdr:col>
      <xdr:colOff>76200</xdr:colOff>
      <xdr:row>348</xdr:row>
      <xdr:rowOff>57150</xdr:rowOff>
    </xdr:to>
    <xdr:sp macro="" textlink="">
      <xdr:nvSpPr>
        <xdr:cNvPr id="4" name="Text Box 4"/>
        <xdr:cNvSpPr txBox="1">
          <a:spLocks noChangeArrowheads="1"/>
        </xdr:cNvSpPr>
      </xdr:nvSpPr>
      <xdr:spPr bwMode="auto">
        <a:xfrm>
          <a:off x="723900" y="66008250"/>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317</xdr:row>
      <xdr:rowOff>0</xdr:rowOff>
    </xdr:from>
    <xdr:to>
      <xdr:col>1</xdr:col>
      <xdr:colOff>76200</xdr:colOff>
      <xdr:row>317</xdr:row>
      <xdr:rowOff>28575</xdr:rowOff>
    </xdr:to>
    <xdr:sp macro="" textlink="">
      <xdr:nvSpPr>
        <xdr:cNvPr id="5" name="Text Box 1"/>
        <xdr:cNvSpPr txBox="1">
          <a:spLocks noChangeArrowheads="1"/>
        </xdr:cNvSpPr>
      </xdr:nvSpPr>
      <xdr:spPr bwMode="auto">
        <a:xfrm>
          <a:off x="723900" y="5517832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315</xdr:row>
      <xdr:rowOff>0</xdr:rowOff>
    </xdr:from>
    <xdr:to>
      <xdr:col>1</xdr:col>
      <xdr:colOff>76200</xdr:colOff>
      <xdr:row>316</xdr:row>
      <xdr:rowOff>28575</xdr:rowOff>
    </xdr:to>
    <xdr:sp macro="" textlink="">
      <xdr:nvSpPr>
        <xdr:cNvPr id="6" name="Text Box 2"/>
        <xdr:cNvSpPr txBox="1">
          <a:spLocks noChangeArrowheads="1"/>
        </xdr:cNvSpPr>
      </xdr:nvSpPr>
      <xdr:spPr bwMode="auto">
        <a:xfrm>
          <a:off x="723900" y="5484495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348</xdr:row>
      <xdr:rowOff>0</xdr:rowOff>
    </xdr:from>
    <xdr:to>
      <xdr:col>1</xdr:col>
      <xdr:colOff>76200</xdr:colOff>
      <xdr:row>348</xdr:row>
      <xdr:rowOff>57150</xdr:rowOff>
    </xdr:to>
    <xdr:sp macro="" textlink="">
      <xdr:nvSpPr>
        <xdr:cNvPr id="7" name="Text Box 4"/>
        <xdr:cNvSpPr txBox="1">
          <a:spLocks noChangeArrowheads="1"/>
        </xdr:cNvSpPr>
      </xdr:nvSpPr>
      <xdr:spPr bwMode="auto">
        <a:xfrm>
          <a:off x="723900" y="66008250"/>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328</xdr:row>
      <xdr:rowOff>0</xdr:rowOff>
    </xdr:from>
    <xdr:to>
      <xdr:col>1</xdr:col>
      <xdr:colOff>76200</xdr:colOff>
      <xdr:row>328</xdr:row>
      <xdr:rowOff>28575</xdr:rowOff>
    </xdr:to>
    <xdr:sp macro="" textlink="">
      <xdr:nvSpPr>
        <xdr:cNvPr id="2" name="Text Box 1"/>
        <xdr:cNvSpPr txBox="1">
          <a:spLocks noChangeArrowheads="1"/>
        </xdr:cNvSpPr>
      </xdr:nvSpPr>
      <xdr:spPr bwMode="auto">
        <a:xfrm>
          <a:off x="704850" y="538638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326</xdr:row>
      <xdr:rowOff>0</xdr:rowOff>
    </xdr:from>
    <xdr:to>
      <xdr:col>1</xdr:col>
      <xdr:colOff>76200</xdr:colOff>
      <xdr:row>327</xdr:row>
      <xdr:rowOff>28575</xdr:rowOff>
    </xdr:to>
    <xdr:sp macro="" textlink="">
      <xdr:nvSpPr>
        <xdr:cNvPr id="3" name="Text Box 2"/>
        <xdr:cNvSpPr txBox="1">
          <a:spLocks noChangeArrowheads="1"/>
        </xdr:cNvSpPr>
      </xdr:nvSpPr>
      <xdr:spPr bwMode="auto">
        <a:xfrm>
          <a:off x="704850" y="535305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399</xdr:row>
      <xdr:rowOff>0</xdr:rowOff>
    </xdr:from>
    <xdr:to>
      <xdr:col>1</xdr:col>
      <xdr:colOff>76200</xdr:colOff>
      <xdr:row>399</xdr:row>
      <xdr:rowOff>57150</xdr:rowOff>
    </xdr:to>
    <xdr:sp macro="" textlink="">
      <xdr:nvSpPr>
        <xdr:cNvPr id="4" name="Text Box 4"/>
        <xdr:cNvSpPr txBox="1">
          <a:spLocks noChangeArrowheads="1"/>
        </xdr:cNvSpPr>
      </xdr:nvSpPr>
      <xdr:spPr bwMode="auto">
        <a:xfrm>
          <a:off x="704850" y="68856225"/>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328</xdr:row>
      <xdr:rowOff>0</xdr:rowOff>
    </xdr:from>
    <xdr:to>
      <xdr:col>1</xdr:col>
      <xdr:colOff>76200</xdr:colOff>
      <xdr:row>328</xdr:row>
      <xdr:rowOff>28575</xdr:rowOff>
    </xdr:to>
    <xdr:sp macro="" textlink="">
      <xdr:nvSpPr>
        <xdr:cNvPr id="5" name="Text Box 1"/>
        <xdr:cNvSpPr txBox="1">
          <a:spLocks noChangeArrowheads="1"/>
        </xdr:cNvSpPr>
      </xdr:nvSpPr>
      <xdr:spPr bwMode="auto">
        <a:xfrm>
          <a:off x="704850" y="53863875"/>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326</xdr:row>
      <xdr:rowOff>0</xdr:rowOff>
    </xdr:from>
    <xdr:to>
      <xdr:col>1</xdr:col>
      <xdr:colOff>76200</xdr:colOff>
      <xdr:row>327</xdr:row>
      <xdr:rowOff>28575</xdr:rowOff>
    </xdr:to>
    <xdr:sp macro="" textlink="">
      <xdr:nvSpPr>
        <xdr:cNvPr id="6" name="Text Box 2"/>
        <xdr:cNvSpPr txBox="1">
          <a:spLocks noChangeArrowheads="1"/>
        </xdr:cNvSpPr>
      </xdr:nvSpPr>
      <xdr:spPr bwMode="auto">
        <a:xfrm>
          <a:off x="704850" y="53530500"/>
          <a:ext cx="762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399</xdr:row>
      <xdr:rowOff>0</xdr:rowOff>
    </xdr:from>
    <xdr:to>
      <xdr:col>1</xdr:col>
      <xdr:colOff>76200</xdr:colOff>
      <xdr:row>399</xdr:row>
      <xdr:rowOff>57150</xdr:rowOff>
    </xdr:to>
    <xdr:sp macro="" textlink="">
      <xdr:nvSpPr>
        <xdr:cNvPr id="7" name="Text Box 4"/>
        <xdr:cNvSpPr txBox="1">
          <a:spLocks noChangeArrowheads="1"/>
        </xdr:cNvSpPr>
      </xdr:nvSpPr>
      <xdr:spPr bwMode="auto">
        <a:xfrm>
          <a:off x="704850" y="68856225"/>
          <a:ext cx="762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UT\01C\DOHOD\BEREZEN%60\DOHOD%2003_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ukasevych/Downloads/5c0e3d81c975a9805544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озрахунок"/>
      <sheetName val="січень-березень"/>
      <sheetName val="грудень"/>
      <sheetName val="березень"/>
      <sheetName val="спецфонд_січень-березень"/>
      <sheetName val="спецфонд_грудень"/>
      <sheetName val="спецфонд _березень"/>
      <sheetName val="з_ф день"/>
      <sheetName val="с_ф день"/>
      <sheetName val="42"/>
      <sheetName val="СД"/>
      <sheetName val="СД_скороч"/>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ерж.-2017"/>
      <sheetName val="Зведений-2017"/>
      <sheetName val="Місц.-2017"/>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zakon.rada.gov.ua/rada/show/v0007890-1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zakon.rada.gov.ua/rada/show/v0007890-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zakon.rada.gov.ua/rada/show/104-2017-%D0%B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treasury.gov.ua/ua/file-storage/vikonannya-derzhavnogo-byudzhet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1"/>
  <sheetViews>
    <sheetView showZeros="0" tabSelected="1" zoomScaleNormal="100" workbookViewId="0">
      <selection activeCell="I369" sqref="I369"/>
    </sheetView>
  </sheetViews>
  <sheetFormatPr defaultRowHeight="12.75"/>
  <cols>
    <col min="1" max="1" width="10.85546875" style="531" customWidth="1"/>
    <col min="2" max="2" width="67.42578125" style="531" customWidth="1"/>
    <col min="3" max="3" width="17.5703125" style="536" customWidth="1"/>
    <col min="4" max="4" width="20.28515625" style="536" customWidth="1"/>
    <col min="5" max="5" width="17.42578125" style="536" customWidth="1"/>
    <col min="6" max="6" width="16.42578125" style="536" customWidth="1"/>
    <col min="7" max="7" width="17.28515625" style="536" customWidth="1"/>
    <col min="8" max="8" width="17.140625" style="536" customWidth="1"/>
    <col min="9" max="9" width="17.5703125" style="536" customWidth="1"/>
    <col min="10" max="10" width="18.28515625" style="536" customWidth="1"/>
    <col min="11" max="11" width="17.28515625" style="536" customWidth="1"/>
    <col min="12" max="12" width="15" style="536" bestFit="1" customWidth="1"/>
    <col min="13" max="13" width="14" style="536" bestFit="1" customWidth="1"/>
    <col min="14" max="14" width="15.42578125" style="536" bestFit="1" customWidth="1"/>
    <col min="15" max="256" width="9.140625" style="536"/>
    <col min="257" max="257" width="10.85546875" style="536" customWidth="1"/>
    <col min="258" max="258" width="67.42578125" style="536" customWidth="1"/>
    <col min="259" max="259" width="17.5703125" style="536" customWidth="1"/>
    <col min="260" max="260" width="20.28515625" style="536" customWidth="1"/>
    <col min="261" max="261" width="17.42578125" style="536" customWidth="1"/>
    <col min="262" max="262" width="16.42578125" style="536" customWidth="1"/>
    <col min="263" max="263" width="17.28515625" style="536" customWidth="1"/>
    <col min="264" max="264" width="17.140625" style="536" customWidth="1"/>
    <col min="265" max="265" width="17.5703125" style="536" customWidth="1"/>
    <col min="266" max="266" width="18.28515625" style="536" customWidth="1"/>
    <col min="267" max="267" width="17.28515625" style="536" customWidth="1"/>
    <col min="268" max="268" width="15" style="536" bestFit="1" customWidth="1"/>
    <col min="269" max="269" width="14" style="536" bestFit="1" customWidth="1"/>
    <col min="270" max="270" width="15.42578125" style="536" bestFit="1" customWidth="1"/>
    <col min="271" max="512" width="9.140625" style="536"/>
    <col min="513" max="513" width="10.85546875" style="536" customWidth="1"/>
    <col min="514" max="514" width="67.42578125" style="536" customWidth="1"/>
    <col min="515" max="515" width="17.5703125" style="536" customWidth="1"/>
    <col min="516" max="516" width="20.28515625" style="536" customWidth="1"/>
    <col min="517" max="517" width="17.42578125" style="536" customWidth="1"/>
    <col min="518" max="518" width="16.42578125" style="536" customWidth="1"/>
    <col min="519" max="519" width="17.28515625" style="536" customWidth="1"/>
    <col min="520" max="520" width="17.140625" style="536" customWidth="1"/>
    <col min="521" max="521" width="17.5703125" style="536" customWidth="1"/>
    <col min="522" max="522" width="18.28515625" style="536" customWidth="1"/>
    <col min="523" max="523" width="17.28515625" style="536" customWidth="1"/>
    <col min="524" max="524" width="15" style="536" bestFit="1" customWidth="1"/>
    <col min="525" max="525" width="14" style="536" bestFit="1" customWidth="1"/>
    <col min="526" max="526" width="15.42578125" style="536" bestFit="1" customWidth="1"/>
    <col min="527" max="768" width="9.140625" style="536"/>
    <col min="769" max="769" width="10.85546875" style="536" customWidth="1"/>
    <col min="770" max="770" width="67.42578125" style="536" customWidth="1"/>
    <col min="771" max="771" width="17.5703125" style="536" customWidth="1"/>
    <col min="772" max="772" width="20.28515625" style="536" customWidth="1"/>
    <col min="773" max="773" width="17.42578125" style="536" customWidth="1"/>
    <col min="774" max="774" width="16.42578125" style="536" customWidth="1"/>
    <col min="775" max="775" width="17.28515625" style="536" customWidth="1"/>
    <col min="776" max="776" width="17.140625" style="536" customWidth="1"/>
    <col min="777" max="777" width="17.5703125" style="536" customWidth="1"/>
    <col min="778" max="778" width="18.28515625" style="536" customWidth="1"/>
    <col min="779" max="779" width="17.28515625" style="536" customWidth="1"/>
    <col min="780" max="780" width="15" style="536" bestFit="1" customWidth="1"/>
    <col min="781" max="781" width="14" style="536" bestFit="1" customWidth="1"/>
    <col min="782" max="782" width="15.42578125" style="536" bestFit="1" customWidth="1"/>
    <col min="783" max="1024" width="9.140625" style="536"/>
    <col min="1025" max="1025" width="10.85546875" style="536" customWidth="1"/>
    <col min="1026" max="1026" width="67.42578125" style="536" customWidth="1"/>
    <col min="1027" max="1027" width="17.5703125" style="536" customWidth="1"/>
    <col min="1028" max="1028" width="20.28515625" style="536" customWidth="1"/>
    <col min="1029" max="1029" width="17.42578125" style="536" customWidth="1"/>
    <col min="1030" max="1030" width="16.42578125" style="536" customWidth="1"/>
    <col min="1031" max="1031" width="17.28515625" style="536" customWidth="1"/>
    <col min="1032" max="1032" width="17.140625" style="536" customWidth="1"/>
    <col min="1033" max="1033" width="17.5703125" style="536" customWidth="1"/>
    <col min="1034" max="1034" width="18.28515625" style="536" customWidth="1"/>
    <col min="1035" max="1035" width="17.28515625" style="536" customWidth="1"/>
    <col min="1036" max="1036" width="15" style="536" bestFit="1" customWidth="1"/>
    <col min="1037" max="1037" width="14" style="536" bestFit="1" customWidth="1"/>
    <col min="1038" max="1038" width="15.42578125" style="536" bestFit="1" customWidth="1"/>
    <col min="1039" max="1280" width="9.140625" style="536"/>
    <col min="1281" max="1281" width="10.85546875" style="536" customWidth="1"/>
    <col min="1282" max="1282" width="67.42578125" style="536" customWidth="1"/>
    <col min="1283" max="1283" width="17.5703125" style="536" customWidth="1"/>
    <col min="1284" max="1284" width="20.28515625" style="536" customWidth="1"/>
    <col min="1285" max="1285" width="17.42578125" style="536" customWidth="1"/>
    <col min="1286" max="1286" width="16.42578125" style="536" customWidth="1"/>
    <col min="1287" max="1287" width="17.28515625" style="536" customWidth="1"/>
    <col min="1288" max="1288" width="17.140625" style="536" customWidth="1"/>
    <col min="1289" max="1289" width="17.5703125" style="536" customWidth="1"/>
    <col min="1290" max="1290" width="18.28515625" style="536" customWidth="1"/>
    <col min="1291" max="1291" width="17.28515625" style="536" customWidth="1"/>
    <col min="1292" max="1292" width="15" style="536" bestFit="1" customWidth="1"/>
    <col min="1293" max="1293" width="14" style="536" bestFit="1" customWidth="1"/>
    <col min="1294" max="1294" width="15.42578125" style="536" bestFit="1" customWidth="1"/>
    <col min="1295" max="1536" width="9.140625" style="536"/>
    <col min="1537" max="1537" width="10.85546875" style="536" customWidth="1"/>
    <col min="1538" max="1538" width="67.42578125" style="536" customWidth="1"/>
    <col min="1539" max="1539" width="17.5703125" style="536" customWidth="1"/>
    <col min="1540" max="1540" width="20.28515625" style="536" customWidth="1"/>
    <col min="1541" max="1541" width="17.42578125" style="536" customWidth="1"/>
    <col min="1542" max="1542" width="16.42578125" style="536" customWidth="1"/>
    <col min="1543" max="1543" width="17.28515625" style="536" customWidth="1"/>
    <col min="1544" max="1544" width="17.140625" style="536" customWidth="1"/>
    <col min="1545" max="1545" width="17.5703125" style="536" customWidth="1"/>
    <col min="1546" max="1546" width="18.28515625" style="536" customWidth="1"/>
    <col min="1547" max="1547" width="17.28515625" style="536" customWidth="1"/>
    <col min="1548" max="1548" width="15" style="536" bestFit="1" customWidth="1"/>
    <col min="1549" max="1549" width="14" style="536" bestFit="1" customWidth="1"/>
    <col min="1550" max="1550" width="15.42578125" style="536" bestFit="1" customWidth="1"/>
    <col min="1551" max="1792" width="9.140625" style="536"/>
    <col min="1793" max="1793" width="10.85546875" style="536" customWidth="1"/>
    <col min="1794" max="1794" width="67.42578125" style="536" customWidth="1"/>
    <col min="1795" max="1795" width="17.5703125" style="536" customWidth="1"/>
    <col min="1796" max="1796" width="20.28515625" style="536" customWidth="1"/>
    <col min="1797" max="1797" width="17.42578125" style="536" customWidth="1"/>
    <col min="1798" max="1798" width="16.42578125" style="536" customWidth="1"/>
    <col min="1799" max="1799" width="17.28515625" style="536" customWidth="1"/>
    <col min="1800" max="1800" width="17.140625" style="536" customWidth="1"/>
    <col min="1801" max="1801" width="17.5703125" style="536" customWidth="1"/>
    <col min="1802" max="1802" width="18.28515625" style="536" customWidth="1"/>
    <col min="1803" max="1803" width="17.28515625" style="536" customWidth="1"/>
    <col min="1804" max="1804" width="15" style="536" bestFit="1" customWidth="1"/>
    <col min="1805" max="1805" width="14" style="536" bestFit="1" customWidth="1"/>
    <col min="1806" max="1806" width="15.42578125" style="536" bestFit="1" customWidth="1"/>
    <col min="1807" max="2048" width="9.140625" style="536"/>
    <col min="2049" max="2049" width="10.85546875" style="536" customWidth="1"/>
    <col min="2050" max="2050" width="67.42578125" style="536" customWidth="1"/>
    <col min="2051" max="2051" width="17.5703125" style="536" customWidth="1"/>
    <col min="2052" max="2052" width="20.28515625" style="536" customWidth="1"/>
    <col min="2053" max="2053" width="17.42578125" style="536" customWidth="1"/>
    <col min="2054" max="2054" width="16.42578125" style="536" customWidth="1"/>
    <col min="2055" max="2055" width="17.28515625" style="536" customWidth="1"/>
    <col min="2056" max="2056" width="17.140625" style="536" customWidth="1"/>
    <col min="2057" max="2057" width="17.5703125" style="536" customWidth="1"/>
    <col min="2058" max="2058" width="18.28515625" style="536" customWidth="1"/>
    <col min="2059" max="2059" width="17.28515625" style="536" customWidth="1"/>
    <col min="2060" max="2060" width="15" style="536" bestFit="1" customWidth="1"/>
    <col min="2061" max="2061" width="14" style="536" bestFit="1" customWidth="1"/>
    <col min="2062" max="2062" width="15.42578125" style="536" bestFit="1" customWidth="1"/>
    <col min="2063" max="2304" width="9.140625" style="536"/>
    <col min="2305" max="2305" width="10.85546875" style="536" customWidth="1"/>
    <col min="2306" max="2306" width="67.42578125" style="536" customWidth="1"/>
    <col min="2307" max="2307" width="17.5703125" style="536" customWidth="1"/>
    <col min="2308" max="2308" width="20.28515625" style="536" customWidth="1"/>
    <col min="2309" max="2309" width="17.42578125" style="536" customWidth="1"/>
    <col min="2310" max="2310" width="16.42578125" style="536" customWidth="1"/>
    <col min="2311" max="2311" width="17.28515625" style="536" customWidth="1"/>
    <col min="2312" max="2312" width="17.140625" style="536" customWidth="1"/>
    <col min="2313" max="2313" width="17.5703125" style="536" customWidth="1"/>
    <col min="2314" max="2314" width="18.28515625" style="536" customWidth="1"/>
    <col min="2315" max="2315" width="17.28515625" style="536" customWidth="1"/>
    <col min="2316" max="2316" width="15" style="536" bestFit="1" customWidth="1"/>
    <col min="2317" max="2317" width="14" style="536" bestFit="1" customWidth="1"/>
    <col min="2318" max="2318" width="15.42578125" style="536" bestFit="1" customWidth="1"/>
    <col min="2319" max="2560" width="9.140625" style="536"/>
    <col min="2561" max="2561" width="10.85546875" style="536" customWidth="1"/>
    <col min="2562" max="2562" width="67.42578125" style="536" customWidth="1"/>
    <col min="2563" max="2563" width="17.5703125" style="536" customWidth="1"/>
    <col min="2564" max="2564" width="20.28515625" style="536" customWidth="1"/>
    <col min="2565" max="2565" width="17.42578125" style="536" customWidth="1"/>
    <col min="2566" max="2566" width="16.42578125" style="536" customWidth="1"/>
    <col min="2567" max="2567" width="17.28515625" style="536" customWidth="1"/>
    <col min="2568" max="2568" width="17.140625" style="536" customWidth="1"/>
    <col min="2569" max="2569" width="17.5703125" style="536" customWidth="1"/>
    <col min="2570" max="2570" width="18.28515625" style="536" customWidth="1"/>
    <col min="2571" max="2571" width="17.28515625" style="536" customWidth="1"/>
    <col min="2572" max="2572" width="15" style="536" bestFit="1" customWidth="1"/>
    <col min="2573" max="2573" width="14" style="536" bestFit="1" customWidth="1"/>
    <col min="2574" max="2574" width="15.42578125" style="536" bestFit="1" customWidth="1"/>
    <col min="2575" max="2816" width="9.140625" style="536"/>
    <col min="2817" max="2817" width="10.85546875" style="536" customWidth="1"/>
    <col min="2818" max="2818" width="67.42578125" style="536" customWidth="1"/>
    <col min="2819" max="2819" width="17.5703125" style="536" customWidth="1"/>
    <col min="2820" max="2820" width="20.28515625" style="536" customWidth="1"/>
    <col min="2821" max="2821" width="17.42578125" style="536" customWidth="1"/>
    <col min="2822" max="2822" width="16.42578125" style="536" customWidth="1"/>
    <col min="2823" max="2823" width="17.28515625" style="536" customWidth="1"/>
    <col min="2824" max="2824" width="17.140625" style="536" customWidth="1"/>
    <col min="2825" max="2825" width="17.5703125" style="536" customWidth="1"/>
    <col min="2826" max="2826" width="18.28515625" style="536" customWidth="1"/>
    <col min="2827" max="2827" width="17.28515625" style="536" customWidth="1"/>
    <col min="2828" max="2828" width="15" style="536" bestFit="1" customWidth="1"/>
    <col min="2829" max="2829" width="14" style="536" bestFit="1" customWidth="1"/>
    <col min="2830" max="2830" width="15.42578125" style="536" bestFit="1" customWidth="1"/>
    <col min="2831" max="3072" width="9.140625" style="536"/>
    <col min="3073" max="3073" width="10.85546875" style="536" customWidth="1"/>
    <col min="3074" max="3074" width="67.42578125" style="536" customWidth="1"/>
    <col min="3075" max="3075" width="17.5703125" style="536" customWidth="1"/>
    <col min="3076" max="3076" width="20.28515625" style="536" customWidth="1"/>
    <col min="3077" max="3077" width="17.42578125" style="536" customWidth="1"/>
    <col min="3078" max="3078" width="16.42578125" style="536" customWidth="1"/>
    <col min="3079" max="3079" width="17.28515625" style="536" customWidth="1"/>
    <col min="3080" max="3080" width="17.140625" style="536" customWidth="1"/>
    <col min="3081" max="3081" width="17.5703125" style="536" customWidth="1"/>
    <col min="3082" max="3082" width="18.28515625" style="536" customWidth="1"/>
    <col min="3083" max="3083" width="17.28515625" style="536" customWidth="1"/>
    <col min="3084" max="3084" width="15" style="536" bestFit="1" customWidth="1"/>
    <col min="3085" max="3085" width="14" style="536" bestFit="1" customWidth="1"/>
    <col min="3086" max="3086" width="15.42578125" style="536" bestFit="1" customWidth="1"/>
    <col min="3087" max="3328" width="9.140625" style="536"/>
    <col min="3329" max="3329" width="10.85546875" style="536" customWidth="1"/>
    <col min="3330" max="3330" width="67.42578125" style="536" customWidth="1"/>
    <col min="3331" max="3331" width="17.5703125" style="536" customWidth="1"/>
    <col min="3332" max="3332" width="20.28515625" style="536" customWidth="1"/>
    <col min="3333" max="3333" width="17.42578125" style="536" customWidth="1"/>
    <col min="3334" max="3334" width="16.42578125" style="536" customWidth="1"/>
    <col min="3335" max="3335" width="17.28515625" style="536" customWidth="1"/>
    <col min="3336" max="3336" width="17.140625" style="536" customWidth="1"/>
    <col min="3337" max="3337" width="17.5703125" style="536" customWidth="1"/>
    <col min="3338" max="3338" width="18.28515625" style="536" customWidth="1"/>
    <col min="3339" max="3339" width="17.28515625" style="536" customWidth="1"/>
    <col min="3340" max="3340" width="15" style="536" bestFit="1" customWidth="1"/>
    <col min="3341" max="3341" width="14" style="536" bestFit="1" customWidth="1"/>
    <col min="3342" max="3342" width="15.42578125" style="536" bestFit="1" customWidth="1"/>
    <col min="3343" max="3584" width="9.140625" style="536"/>
    <col min="3585" max="3585" width="10.85546875" style="536" customWidth="1"/>
    <col min="3586" max="3586" width="67.42578125" style="536" customWidth="1"/>
    <col min="3587" max="3587" width="17.5703125" style="536" customWidth="1"/>
    <col min="3588" max="3588" width="20.28515625" style="536" customWidth="1"/>
    <col min="3589" max="3589" width="17.42578125" style="536" customWidth="1"/>
    <col min="3590" max="3590" width="16.42578125" style="536" customWidth="1"/>
    <col min="3591" max="3591" width="17.28515625" style="536" customWidth="1"/>
    <col min="3592" max="3592" width="17.140625" style="536" customWidth="1"/>
    <col min="3593" max="3593" width="17.5703125" style="536" customWidth="1"/>
    <col min="3594" max="3594" width="18.28515625" style="536" customWidth="1"/>
    <col min="3595" max="3595" width="17.28515625" style="536" customWidth="1"/>
    <col min="3596" max="3596" width="15" style="536" bestFit="1" customWidth="1"/>
    <col min="3597" max="3597" width="14" style="536" bestFit="1" customWidth="1"/>
    <col min="3598" max="3598" width="15.42578125" style="536" bestFit="1" customWidth="1"/>
    <col min="3599" max="3840" width="9.140625" style="536"/>
    <col min="3841" max="3841" width="10.85546875" style="536" customWidth="1"/>
    <col min="3842" max="3842" width="67.42578125" style="536" customWidth="1"/>
    <col min="3843" max="3843" width="17.5703125" style="536" customWidth="1"/>
    <col min="3844" max="3844" width="20.28515625" style="536" customWidth="1"/>
    <col min="3845" max="3845" width="17.42578125" style="536" customWidth="1"/>
    <col min="3846" max="3846" width="16.42578125" style="536" customWidth="1"/>
    <col min="3847" max="3847" width="17.28515625" style="536" customWidth="1"/>
    <col min="3848" max="3848" width="17.140625" style="536" customWidth="1"/>
    <col min="3849" max="3849" width="17.5703125" style="536" customWidth="1"/>
    <col min="3850" max="3850" width="18.28515625" style="536" customWidth="1"/>
    <col min="3851" max="3851" width="17.28515625" style="536" customWidth="1"/>
    <col min="3852" max="3852" width="15" style="536" bestFit="1" customWidth="1"/>
    <col min="3853" max="3853" width="14" style="536" bestFit="1" customWidth="1"/>
    <col min="3854" max="3854" width="15.42578125" style="536" bestFit="1" customWidth="1"/>
    <col min="3855" max="4096" width="9.140625" style="536"/>
    <col min="4097" max="4097" width="10.85546875" style="536" customWidth="1"/>
    <col min="4098" max="4098" width="67.42578125" style="536" customWidth="1"/>
    <col min="4099" max="4099" width="17.5703125" style="536" customWidth="1"/>
    <col min="4100" max="4100" width="20.28515625" style="536" customWidth="1"/>
    <col min="4101" max="4101" width="17.42578125" style="536" customWidth="1"/>
    <col min="4102" max="4102" width="16.42578125" style="536" customWidth="1"/>
    <col min="4103" max="4103" width="17.28515625" style="536" customWidth="1"/>
    <col min="4104" max="4104" width="17.140625" style="536" customWidth="1"/>
    <col min="4105" max="4105" width="17.5703125" style="536" customWidth="1"/>
    <col min="4106" max="4106" width="18.28515625" style="536" customWidth="1"/>
    <col min="4107" max="4107" width="17.28515625" style="536" customWidth="1"/>
    <col min="4108" max="4108" width="15" style="536" bestFit="1" customWidth="1"/>
    <col min="4109" max="4109" width="14" style="536" bestFit="1" customWidth="1"/>
    <col min="4110" max="4110" width="15.42578125" style="536" bestFit="1" customWidth="1"/>
    <col min="4111" max="4352" width="9.140625" style="536"/>
    <col min="4353" max="4353" width="10.85546875" style="536" customWidth="1"/>
    <col min="4354" max="4354" width="67.42578125" style="536" customWidth="1"/>
    <col min="4355" max="4355" width="17.5703125" style="536" customWidth="1"/>
    <col min="4356" max="4356" width="20.28515625" style="536" customWidth="1"/>
    <col min="4357" max="4357" width="17.42578125" style="536" customWidth="1"/>
    <col min="4358" max="4358" width="16.42578125" style="536" customWidth="1"/>
    <col min="4359" max="4359" width="17.28515625" style="536" customWidth="1"/>
    <col min="4360" max="4360" width="17.140625" style="536" customWidth="1"/>
    <col min="4361" max="4361" width="17.5703125" style="536" customWidth="1"/>
    <col min="4362" max="4362" width="18.28515625" style="536" customWidth="1"/>
    <col min="4363" max="4363" width="17.28515625" style="536" customWidth="1"/>
    <col min="4364" max="4364" width="15" style="536" bestFit="1" customWidth="1"/>
    <col min="4365" max="4365" width="14" style="536" bestFit="1" customWidth="1"/>
    <col min="4366" max="4366" width="15.42578125" style="536" bestFit="1" customWidth="1"/>
    <col min="4367" max="4608" width="9.140625" style="536"/>
    <col min="4609" max="4609" width="10.85546875" style="536" customWidth="1"/>
    <col min="4610" max="4610" width="67.42578125" style="536" customWidth="1"/>
    <col min="4611" max="4611" width="17.5703125" style="536" customWidth="1"/>
    <col min="4612" max="4612" width="20.28515625" style="536" customWidth="1"/>
    <col min="4613" max="4613" width="17.42578125" style="536" customWidth="1"/>
    <col min="4614" max="4614" width="16.42578125" style="536" customWidth="1"/>
    <col min="4615" max="4615" width="17.28515625" style="536" customWidth="1"/>
    <col min="4616" max="4616" width="17.140625" style="536" customWidth="1"/>
    <col min="4617" max="4617" width="17.5703125" style="536" customWidth="1"/>
    <col min="4618" max="4618" width="18.28515625" style="536" customWidth="1"/>
    <col min="4619" max="4619" width="17.28515625" style="536" customWidth="1"/>
    <col min="4620" max="4620" width="15" style="536" bestFit="1" customWidth="1"/>
    <col min="4621" max="4621" width="14" style="536" bestFit="1" customWidth="1"/>
    <col min="4622" max="4622" width="15.42578125" style="536" bestFit="1" customWidth="1"/>
    <col min="4623" max="4864" width="9.140625" style="536"/>
    <col min="4865" max="4865" width="10.85546875" style="536" customWidth="1"/>
    <col min="4866" max="4866" width="67.42578125" style="536" customWidth="1"/>
    <col min="4867" max="4867" width="17.5703125" style="536" customWidth="1"/>
    <col min="4868" max="4868" width="20.28515625" style="536" customWidth="1"/>
    <col min="4869" max="4869" width="17.42578125" style="536" customWidth="1"/>
    <col min="4870" max="4870" width="16.42578125" style="536" customWidth="1"/>
    <col min="4871" max="4871" width="17.28515625" style="536" customWidth="1"/>
    <col min="4872" max="4872" width="17.140625" style="536" customWidth="1"/>
    <col min="4873" max="4873" width="17.5703125" style="536" customWidth="1"/>
    <col min="4874" max="4874" width="18.28515625" style="536" customWidth="1"/>
    <col min="4875" max="4875" width="17.28515625" style="536" customWidth="1"/>
    <col min="4876" max="4876" width="15" style="536" bestFit="1" customWidth="1"/>
    <col min="4877" max="4877" width="14" style="536" bestFit="1" customWidth="1"/>
    <col min="4878" max="4878" width="15.42578125" style="536" bestFit="1" customWidth="1"/>
    <col min="4879" max="5120" width="9.140625" style="536"/>
    <col min="5121" max="5121" width="10.85546875" style="536" customWidth="1"/>
    <col min="5122" max="5122" width="67.42578125" style="536" customWidth="1"/>
    <col min="5123" max="5123" width="17.5703125" style="536" customWidth="1"/>
    <col min="5124" max="5124" width="20.28515625" style="536" customWidth="1"/>
    <col min="5125" max="5125" width="17.42578125" style="536" customWidth="1"/>
    <col min="5126" max="5126" width="16.42578125" style="536" customWidth="1"/>
    <col min="5127" max="5127" width="17.28515625" style="536" customWidth="1"/>
    <col min="5128" max="5128" width="17.140625" style="536" customWidth="1"/>
    <col min="5129" max="5129" width="17.5703125" style="536" customWidth="1"/>
    <col min="5130" max="5130" width="18.28515625" style="536" customWidth="1"/>
    <col min="5131" max="5131" width="17.28515625" style="536" customWidth="1"/>
    <col min="5132" max="5132" width="15" style="536" bestFit="1" customWidth="1"/>
    <col min="5133" max="5133" width="14" style="536" bestFit="1" customWidth="1"/>
    <col min="5134" max="5134" width="15.42578125" style="536" bestFit="1" customWidth="1"/>
    <col min="5135" max="5376" width="9.140625" style="536"/>
    <col min="5377" max="5377" width="10.85546875" style="536" customWidth="1"/>
    <col min="5378" max="5378" width="67.42578125" style="536" customWidth="1"/>
    <col min="5379" max="5379" width="17.5703125" style="536" customWidth="1"/>
    <col min="5380" max="5380" width="20.28515625" style="536" customWidth="1"/>
    <col min="5381" max="5381" width="17.42578125" style="536" customWidth="1"/>
    <col min="5382" max="5382" width="16.42578125" style="536" customWidth="1"/>
    <col min="5383" max="5383" width="17.28515625" style="536" customWidth="1"/>
    <col min="5384" max="5384" width="17.140625" style="536" customWidth="1"/>
    <col min="5385" max="5385" width="17.5703125" style="536" customWidth="1"/>
    <col min="5386" max="5386" width="18.28515625" style="536" customWidth="1"/>
    <col min="5387" max="5387" width="17.28515625" style="536" customWidth="1"/>
    <col min="5388" max="5388" width="15" style="536" bestFit="1" customWidth="1"/>
    <col min="5389" max="5389" width="14" style="536" bestFit="1" customWidth="1"/>
    <col min="5390" max="5390" width="15.42578125" style="536" bestFit="1" customWidth="1"/>
    <col min="5391" max="5632" width="9.140625" style="536"/>
    <col min="5633" max="5633" width="10.85546875" style="536" customWidth="1"/>
    <col min="5634" max="5634" width="67.42578125" style="536" customWidth="1"/>
    <col min="5635" max="5635" width="17.5703125" style="536" customWidth="1"/>
    <col min="5636" max="5636" width="20.28515625" style="536" customWidth="1"/>
    <col min="5637" max="5637" width="17.42578125" style="536" customWidth="1"/>
    <col min="5638" max="5638" width="16.42578125" style="536" customWidth="1"/>
    <col min="5639" max="5639" width="17.28515625" style="536" customWidth="1"/>
    <col min="5640" max="5640" width="17.140625" style="536" customWidth="1"/>
    <col min="5641" max="5641" width="17.5703125" style="536" customWidth="1"/>
    <col min="5642" max="5642" width="18.28515625" style="536" customWidth="1"/>
    <col min="5643" max="5643" width="17.28515625" style="536" customWidth="1"/>
    <col min="5644" max="5644" width="15" style="536" bestFit="1" customWidth="1"/>
    <col min="5645" max="5645" width="14" style="536" bestFit="1" customWidth="1"/>
    <col min="5646" max="5646" width="15.42578125" style="536" bestFit="1" customWidth="1"/>
    <col min="5647" max="5888" width="9.140625" style="536"/>
    <col min="5889" max="5889" width="10.85546875" style="536" customWidth="1"/>
    <col min="5890" max="5890" width="67.42578125" style="536" customWidth="1"/>
    <col min="5891" max="5891" width="17.5703125" style="536" customWidth="1"/>
    <col min="5892" max="5892" width="20.28515625" style="536" customWidth="1"/>
    <col min="5893" max="5893" width="17.42578125" style="536" customWidth="1"/>
    <col min="5894" max="5894" width="16.42578125" style="536" customWidth="1"/>
    <col min="5895" max="5895" width="17.28515625" style="536" customWidth="1"/>
    <col min="5896" max="5896" width="17.140625" style="536" customWidth="1"/>
    <col min="5897" max="5897" width="17.5703125" style="536" customWidth="1"/>
    <col min="5898" max="5898" width="18.28515625" style="536" customWidth="1"/>
    <col min="5899" max="5899" width="17.28515625" style="536" customWidth="1"/>
    <col min="5900" max="5900" width="15" style="536" bestFit="1" customWidth="1"/>
    <col min="5901" max="5901" width="14" style="536" bestFit="1" customWidth="1"/>
    <col min="5902" max="5902" width="15.42578125" style="536" bestFit="1" customWidth="1"/>
    <col min="5903" max="6144" width="9.140625" style="536"/>
    <col min="6145" max="6145" width="10.85546875" style="536" customWidth="1"/>
    <col min="6146" max="6146" width="67.42578125" style="536" customWidth="1"/>
    <col min="6147" max="6147" width="17.5703125" style="536" customWidth="1"/>
    <col min="6148" max="6148" width="20.28515625" style="536" customWidth="1"/>
    <col min="6149" max="6149" width="17.42578125" style="536" customWidth="1"/>
    <col min="6150" max="6150" width="16.42578125" style="536" customWidth="1"/>
    <col min="6151" max="6151" width="17.28515625" style="536" customWidth="1"/>
    <col min="6152" max="6152" width="17.140625" style="536" customWidth="1"/>
    <col min="6153" max="6153" width="17.5703125" style="536" customWidth="1"/>
    <col min="6154" max="6154" width="18.28515625" style="536" customWidth="1"/>
    <col min="6155" max="6155" width="17.28515625" style="536" customWidth="1"/>
    <col min="6156" max="6156" width="15" style="536" bestFit="1" customWidth="1"/>
    <col min="6157" max="6157" width="14" style="536" bestFit="1" customWidth="1"/>
    <col min="6158" max="6158" width="15.42578125" style="536" bestFit="1" customWidth="1"/>
    <col min="6159" max="6400" width="9.140625" style="536"/>
    <col min="6401" max="6401" width="10.85546875" style="536" customWidth="1"/>
    <col min="6402" max="6402" width="67.42578125" style="536" customWidth="1"/>
    <col min="6403" max="6403" width="17.5703125" style="536" customWidth="1"/>
    <col min="6404" max="6404" width="20.28515625" style="536" customWidth="1"/>
    <col min="6405" max="6405" width="17.42578125" style="536" customWidth="1"/>
    <col min="6406" max="6406" width="16.42578125" style="536" customWidth="1"/>
    <col min="6407" max="6407" width="17.28515625" style="536" customWidth="1"/>
    <col min="6408" max="6408" width="17.140625" style="536" customWidth="1"/>
    <col min="6409" max="6409" width="17.5703125" style="536" customWidth="1"/>
    <col min="6410" max="6410" width="18.28515625" style="536" customWidth="1"/>
    <col min="6411" max="6411" width="17.28515625" style="536" customWidth="1"/>
    <col min="6412" max="6412" width="15" style="536" bestFit="1" customWidth="1"/>
    <col min="6413" max="6413" width="14" style="536" bestFit="1" customWidth="1"/>
    <col min="6414" max="6414" width="15.42578125" style="536" bestFit="1" customWidth="1"/>
    <col min="6415" max="6656" width="9.140625" style="536"/>
    <col min="6657" max="6657" width="10.85546875" style="536" customWidth="1"/>
    <col min="6658" max="6658" width="67.42578125" style="536" customWidth="1"/>
    <col min="6659" max="6659" width="17.5703125" style="536" customWidth="1"/>
    <col min="6660" max="6660" width="20.28515625" style="536" customWidth="1"/>
    <col min="6661" max="6661" width="17.42578125" style="536" customWidth="1"/>
    <col min="6662" max="6662" width="16.42578125" style="536" customWidth="1"/>
    <col min="6663" max="6663" width="17.28515625" style="536" customWidth="1"/>
    <col min="6664" max="6664" width="17.140625" style="536" customWidth="1"/>
    <col min="6665" max="6665" width="17.5703125" style="536" customWidth="1"/>
    <col min="6666" max="6666" width="18.28515625" style="536" customWidth="1"/>
    <col min="6667" max="6667" width="17.28515625" style="536" customWidth="1"/>
    <col min="6668" max="6668" width="15" style="536" bestFit="1" customWidth="1"/>
    <col min="6669" max="6669" width="14" style="536" bestFit="1" customWidth="1"/>
    <col min="6670" max="6670" width="15.42578125" style="536" bestFit="1" customWidth="1"/>
    <col min="6671" max="6912" width="9.140625" style="536"/>
    <col min="6913" max="6913" width="10.85546875" style="536" customWidth="1"/>
    <col min="6914" max="6914" width="67.42578125" style="536" customWidth="1"/>
    <col min="6915" max="6915" width="17.5703125" style="536" customWidth="1"/>
    <col min="6916" max="6916" width="20.28515625" style="536" customWidth="1"/>
    <col min="6917" max="6917" width="17.42578125" style="536" customWidth="1"/>
    <col min="6918" max="6918" width="16.42578125" style="536" customWidth="1"/>
    <col min="6919" max="6919" width="17.28515625" style="536" customWidth="1"/>
    <col min="6920" max="6920" width="17.140625" style="536" customWidth="1"/>
    <col min="6921" max="6921" width="17.5703125" style="536" customWidth="1"/>
    <col min="6922" max="6922" width="18.28515625" style="536" customWidth="1"/>
    <col min="6923" max="6923" width="17.28515625" style="536" customWidth="1"/>
    <col min="6924" max="6924" width="15" style="536" bestFit="1" customWidth="1"/>
    <col min="6925" max="6925" width="14" style="536" bestFit="1" customWidth="1"/>
    <col min="6926" max="6926" width="15.42578125" style="536" bestFit="1" customWidth="1"/>
    <col min="6927" max="7168" width="9.140625" style="536"/>
    <col min="7169" max="7169" width="10.85546875" style="536" customWidth="1"/>
    <col min="7170" max="7170" width="67.42578125" style="536" customWidth="1"/>
    <col min="7171" max="7171" width="17.5703125" style="536" customWidth="1"/>
    <col min="7172" max="7172" width="20.28515625" style="536" customWidth="1"/>
    <col min="7173" max="7173" width="17.42578125" style="536" customWidth="1"/>
    <col min="7174" max="7174" width="16.42578125" style="536" customWidth="1"/>
    <col min="7175" max="7175" width="17.28515625" style="536" customWidth="1"/>
    <col min="7176" max="7176" width="17.140625" style="536" customWidth="1"/>
    <col min="7177" max="7177" width="17.5703125" style="536" customWidth="1"/>
    <col min="7178" max="7178" width="18.28515625" style="536" customWidth="1"/>
    <col min="7179" max="7179" width="17.28515625" style="536" customWidth="1"/>
    <col min="7180" max="7180" width="15" style="536" bestFit="1" customWidth="1"/>
    <col min="7181" max="7181" width="14" style="536" bestFit="1" customWidth="1"/>
    <col min="7182" max="7182" width="15.42578125" style="536" bestFit="1" customWidth="1"/>
    <col min="7183" max="7424" width="9.140625" style="536"/>
    <col min="7425" max="7425" width="10.85546875" style="536" customWidth="1"/>
    <col min="7426" max="7426" width="67.42578125" style="536" customWidth="1"/>
    <col min="7427" max="7427" width="17.5703125" style="536" customWidth="1"/>
    <col min="7428" max="7428" width="20.28515625" style="536" customWidth="1"/>
    <col min="7429" max="7429" width="17.42578125" style="536" customWidth="1"/>
    <col min="7430" max="7430" width="16.42578125" style="536" customWidth="1"/>
    <col min="7431" max="7431" width="17.28515625" style="536" customWidth="1"/>
    <col min="7432" max="7432" width="17.140625" style="536" customWidth="1"/>
    <col min="7433" max="7433" width="17.5703125" style="536" customWidth="1"/>
    <col min="7434" max="7434" width="18.28515625" style="536" customWidth="1"/>
    <col min="7435" max="7435" width="17.28515625" style="536" customWidth="1"/>
    <col min="7436" max="7436" width="15" style="536" bestFit="1" customWidth="1"/>
    <col min="7437" max="7437" width="14" style="536" bestFit="1" customWidth="1"/>
    <col min="7438" max="7438" width="15.42578125" style="536" bestFit="1" customWidth="1"/>
    <col min="7439" max="7680" width="9.140625" style="536"/>
    <col min="7681" max="7681" width="10.85546875" style="536" customWidth="1"/>
    <col min="7682" max="7682" width="67.42578125" style="536" customWidth="1"/>
    <col min="7683" max="7683" width="17.5703125" style="536" customWidth="1"/>
    <col min="7684" max="7684" width="20.28515625" style="536" customWidth="1"/>
    <col min="7685" max="7685" width="17.42578125" style="536" customWidth="1"/>
    <col min="7686" max="7686" width="16.42578125" style="536" customWidth="1"/>
    <col min="7687" max="7687" width="17.28515625" style="536" customWidth="1"/>
    <col min="7688" max="7688" width="17.140625" style="536" customWidth="1"/>
    <col min="7689" max="7689" width="17.5703125" style="536" customWidth="1"/>
    <col min="7690" max="7690" width="18.28515625" style="536" customWidth="1"/>
    <col min="7691" max="7691" width="17.28515625" style="536" customWidth="1"/>
    <col min="7692" max="7692" width="15" style="536" bestFit="1" customWidth="1"/>
    <col min="7693" max="7693" width="14" style="536" bestFit="1" customWidth="1"/>
    <col min="7694" max="7694" width="15.42578125" style="536" bestFit="1" customWidth="1"/>
    <col min="7695" max="7936" width="9.140625" style="536"/>
    <col min="7937" max="7937" width="10.85546875" style="536" customWidth="1"/>
    <col min="7938" max="7938" width="67.42578125" style="536" customWidth="1"/>
    <col min="7939" max="7939" width="17.5703125" style="536" customWidth="1"/>
    <col min="7940" max="7940" width="20.28515625" style="536" customWidth="1"/>
    <col min="7941" max="7941" width="17.42578125" style="536" customWidth="1"/>
    <col min="7942" max="7942" width="16.42578125" style="536" customWidth="1"/>
    <col min="7943" max="7943" width="17.28515625" style="536" customWidth="1"/>
    <col min="7944" max="7944" width="17.140625" style="536" customWidth="1"/>
    <col min="7945" max="7945" width="17.5703125" style="536" customWidth="1"/>
    <col min="7946" max="7946" width="18.28515625" style="536" customWidth="1"/>
    <col min="7947" max="7947" width="17.28515625" style="536" customWidth="1"/>
    <col min="7948" max="7948" width="15" style="536" bestFit="1" customWidth="1"/>
    <col min="7949" max="7949" width="14" style="536" bestFit="1" customWidth="1"/>
    <col min="7950" max="7950" width="15.42578125" style="536" bestFit="1" customWidth="1"/>
    <col min="7951" max="8192" width="9.140625" style="536"/>
    <col min="8193" max="8193" width="10.85546875" style="536" customWidth="1"/>
    <col min="8194" max="8194" width="67.42578125" style="536" customWidth="1"/>
    <col min="8195" max="8195" width="17.5703125" style="536" customWidth="1"/>
    <col min="8196" max="8196" width="20.28515625" style="536" customWidth="1"/>
    <col min="8197" max="8197" width="17.42578125" style="536" customWidth="1"/>
    <col min="8198" max="8198" width="16.42578125" style="536" customWidth="1"/>
    <col min="8199" max="8199" width="17.28515625" style="536" customWidth="1"/>
    <col min="8200" max="8200" width="17.140625" style="536" customWidth="1"/>
    <col min="8201" max="8201" width="17.5703125" style="536" customWidth="1"/>
    <col min="8202" max="8202" width="18.28515625" style="536" customWidth="1"/>
    <col min="8203" max="8203" width="17.28515625" style="536" customWidth="1"/>
    <col min="8204" max="8204" width="15" style="536" bestFit="1" customWidth="1"/>
    <col min="8205" max="8205" width="14" style="536" bestFit="1" customWidth="1"/>
    <col min="8206" max="8206" width="15.42578125" style="536" bestFit="1" customWidth="1"/>
    <col min="8207" max="8448" width="9.140625" style="536"/>
    <col min="8449" max="8449" width="10.85546875" style="536" customWidth="1"/>
    <col min="8450" max="8450" width="67.42578125" style="536" customWidth="1"/>
    <col min="8451" max="8451" width="17.5703125" style="536" customWidth="1"/>
    <col min="8452" max="8452" width="20.28515625" style="536" customWidth="1"/>
    <col min="8453" max="8453" width="17.42578125" style="536" customWidth="1"/>
    <col min="8454" max="8454" width="16.42578125" style="536" customWidth="1"/>
    <col min="8455" max="8455" width="17.28515625" style="536" customWidth="1"/>
    <col min="8456" max="8456" width="17.140625" style="536" customWidth="1"/>
    <col min="8457" max="8457" width="17.5703125" style="536" customWidth="1"/>
    <col min="8458" max="8458" width="18.28515625" style="536" customWidth="1"/>
    <col min="8459" max="8459" width="17.28515625" style="536" customWidth="1"/>
    <col min="8460" max="8460" width="15" style="536" bestFit="1" customWidth="1"/>
    <col min="8461" max="8461" width="14" style="536" bestFit="1" customWidth="1"/>
    <col min="8462" max="8462" width="15.42578125" style="536" bestFit="1" customWidth="1"/>
    <col min="8463" max="8704" width="9.140625" style="536"/>
    <col min="8705" max="8705" width="10.85546875" style="536" customWidth="1"/>
    <col min="8706" max="8706" width="67.42578125" style="536" customWidth="1"/>
    <col min="8707" max="8707" width="17.5703125" style="536" customWidth="1"/>
    <col min="8708" max="8708" width="20.28515625" style="536" customWidth="1"/>
    <col min="8709" max="8709" width="17.42578125" style="536" customWidth="1"/>
    <col min="8710" max="8710" width="16.42578125" style="536" customWidth="1"/>
    <col min="8711" max="8711" width="17.28515625" style="536" customWidth="1"/>
    <col min="8712" max="8712" width="17.140625" style="536" customWidth="1"/>
    <col min="8713" max="8713" width="17.5703125" style="536" customWidth="1"/>
    <col min="8714" max="8714" width="18.28515625" style="536" customWidth="1"/>
    <col min="8715" max="8715" width="17.28515625" style="536" customWidth="1"/>
    <col min="8716" max="8716" width="15" style="536" bestFit="1" customWidth="1"/>
    <col min="8717" max="8717" width="14" style="536" bestFit="1" customWidth="1"/>
    <col min="8718" max="8718" width="15.42578125" style="536" bestFit="1" customWidth="1"/>
    <col min="8719" max="8960" width="9.140625" style="536"/>
    <col min="8961" max="8961" width="10.85546875" style="536" customWidth="1"/>
    <col min="8962" max="8962" width="67.42578125" style="536" customWidth="1"/>
    <col min="8963" max="8963" width="17.5703125" style="536" customWidth="1"/>
    <col min="8964" max="8964" width="20.28515625" style="536" customWidth="1"/>
    <col min="8965" max="8965" width="17.42578125" style="536" customWidth="1"/>
    <col min="8966" max="8966" width="16.42578125" style="536" customWidth="1"/>
    <col min="8967" max="8967" width="17.28515625" style="536" customWidth="1"/>
    <col min="8968" max="8968" width="17.140625" style="536" customWidth="1"/>
    <col min="8969" max="8969" width="17.5703125" style="536" customWidth="1"/>
    <col min="8970" max="8970" width="18.28515625" style="536" customWidth="1"/>
    <col min="8971" max="8971" width="17.28515625" style="536" customWidth="1"/>
    <col min="8972" max="8972" width="15" style="536" bestFit="1" customWidth="1"/>
    <col min="8973" max="8973" width="14" style="536" bestFit="1" customWidth="1"/>
    <col min="8974" max="8974" width="15.42578125" style="536" bestFit="1" customWidth="1"/>
    <col min="8975" max="9216" width="9.140625" style="536"/>
    <col min="9217" max="9217" width="10.85546875" style="536" customWidth="1"/>
    <col min="9218" max="9218" width="67.42578125" style="536" customWidth="1"/>
    <col min="9219" max="9219" width="17.5703125" style="536" customWidth="1"/>
    <col min="9220" max="9220" width="20.28515625" style="536" customWidth="1"/>
    <col min="9221" max="9221" width="17.42578125" style="536" customWidth="1"/>
    <col min="9222" max="9222" width="16.42578125" style="536" customWidth="1"/>
    <col min="9223" max="9223" width="17.28515625" style="536" customWidth="1"/>
    <col min="9224" max="9224" width="17.140625" style="536" customWidth="1"/>
    <col min="9225" max="9225" width="17.5703125" style="536" customWidth="1"/>
    <col min="9226" max="9226" width="18.28515625" style="536" customWidth="1"/>
    <col min="9227" max="9227" width="17.28515625" style="536" customWidth="1"/>
    <col min="9228" max="9228" width="15" style="536" bestFit="1" customWidth="1"/>
    <col min="9229" max="9229" width="14" style="536" bestFit="1" customWidth="1"/>
    <col min="9230" max="9230" width="15.42578125" style="536" bestFit="1" customWidth="1"/>
    <col min="9231" max="9472" width="9.140625" style="536"/>
    <col min="9473" max="9473" width="10.85546875" style="536" customWidth="1"/>
    <col min="9474" max="9474" width="67.42578125" style="536" customWidth="1"/>
    <col min="9475" max="9475" width="17.5703125" style="536" customWidth="1"/>
    <col min="9476" max="9476" width="20.28515625" style="536" customWidth="1"/>
    <col min="9477" max="9477" width="17.42578125" style="536" customWidth="1"/>
    <col min="9478" max="9478" width="16.42578125" style="536" customWidth="1"/>
    <col min="9479" max="9479" width="17.28515625" style="536" customWidth="1"/>
    <col min="9480" max="9480" width="17.140625" style="536" customWidth="1"/>
    <col min="9481" max="9481" width="17.5703125" style="536" customWidth="1"/>
    <col min="9482" max="9482" width="18.28515625" style="536" customWidth="1"/>
    <col min="9483" max="9483" width="17.28515625" style="536" customWidth="1"/>
    <col min="9484" max="9484" width="15" style="536" bestFit="1" customWidth="1"/>
    <col min="9485" max="9485" width="14" style="536" bestFit="1" customWidth="1"/>
    <col min="9486" max="9486" width="15.42578125" style="536" bestFit="1" customWidth="1"/>
    <col min="9487" max="9728" width="9.140625" style="536"/>
    <col min="9729" max="9729" width="10.85546875" style="536" customWidth="1"/>
    <col min="9730" max="9730" width="67.42578125" style="536" customWidth="1"/>
    <col min="9731" max="9731" width="17.5703125" style="536" customWidth="1"/>
    <col min="9732" max="9732" width="20.28515625" style="536" customWidth="1"/>
    <col min="9733" max="9733" width="17.42578125" style="536" customWidth="1"/>
    <col min="9734" max="9734" width="16.42578125" style="536" customWidth="1"/>
    <col min="9735" max="9735" width="17.28515625" style="536" customWidth="1"/>
    <col min="9736" max="9736" width="17.140625" style="536" customWidth="1"/>
    <col min="9737" max="9737" width="17.5703125" style="536" customWidth="1"/>
    <col min="9738" max="9738" width="18.28515625" style="536" customWidth="1"/>
    <col min="9739" max="9739" width="17.28515625" style="536" customWidth="1"/>
    <col min="9740" max="9740" width="15" style="536" bestFit="1" customWidth="1"/>
    <col min="9741" max="9741" width="14" style="536" bestFit="1" customWidth="1"/>
    <col min="9742" max="9742" width="15.42578125" style="536" bestFit="1" customWidth="1"/>
    <col min="9743" max="9984" width="9.140625" style="536"/>
    <col min="9985" max="9985" width="10.85546875" style="536" customWidth="1"/>
    <col min="9986" max="9986" width="67.42578125" style="536" customWidth="1"/>
    <col min="9987" max="9987" width="17.5703125" style="536" customWidth="1"/>
    <col min="9988" max="9988" width="20.28515625" style="536" customWidth="1"/>
    <col min="9989" max="9989" width="17.42578125" style="536" customWidth="1"/>
    <col min="9990" max="9990" width="16.42578125" style="536" customWidth="1"/>
    <col min="9991" max="9991" width="17.28515625" style="536" customWidth="1"/>
    <col min="9992" max="9992" width="17.140625" style="536" customWidth="1"/>
    <col min="9993" max="9993" width="17.5703125" style="536" customWidth="1"/>
    <col min="9994" max="9994" width="18.28515625" style="536" customWidth="1"/>
    <col min="9995" max="9995" width="17.28515625" style="536" customWidth="1"/>
    <col min="9996" max="9996" width="15" style="536" bestFit="1" customWidth="1"/>
    <col min="9997" max="9997" width="14" style="536" bestFit="1" customWidth="1"/>
    <col min="9998" max="9998" width="15.42578125" style="536" bestFit="1" customWidth="1"/>
    <col min="9999" max="10240" width="9.140625" style="536"/>
    <col min="10241" max="10241" width="10.85546875" style="536" customWidth="1"/>
    <col min="10242" max="10242" width="67.42578125" style="536" customWidth="1"/>
    <col min="10243" max="10243" width="17.5703125" style="536" customWidth="1"/>
    <col min="10244" max="10244" width="20.28515625" style="536" customWidth="1"/>
    <col min="10245" max="10245" width="17.42578125" style="536" customWidth="1"/>
    <col min="10246" max="10246" width="16.42578125" style="536" customWidth="1"/>
    <col min="10247" max="10247" width="17.28515625" style="536" customWidth="1"/>
    <col min="10248" max="10248" width="17.140625" style="536" customWidth="1"/>
    <col min="10249" max="10249" width="17.5703125" style="536" customWidth="1"/>
    <col min="10250" max="10250" width="18.28515625" style="536" customWidth="1"/>
    <col min="10251" max="10251" width="17.28515625" style="536" customWidth="1"/>
    <col min="10252" max="10252" width="15" style="536" bestFit="1" customWidth="1"/>
    <col min="10253" max="10253" width="14" style="536" bestFit="1" customWidth="1"/>
    <col min="10254" max="10254" width="15.42578125" style="536" bestFit="1" customWidth="1"/>
    <col min="10255" max="10496" width="9.140625" style="536"/>
    <col min="10497" max="10497" width="10.85546875" style="536" customWidth="1"/>
    <col min="10498" max="10498" width="67.42578125" style="536" customWidth="1"/>
    <col min="10499" max="10499" width="17.5703125" style="536" customWidth="1"/>
    <col min="10500" max="10500" width="20.28515625" style="536" customWidth="1"/>
    <col min="10501" max="10501" width="17.42578125" style="536" customWidth="1"/>
    <col min="10502" max="10502" width="16.42578125" style="536" customWidth="1"/>
    <col min="10503" max="10503" width="17.28515625" style="536" customWidth="1"/>
    <col min="10504" max="10504" width="17.140625" style="536" customWidth="1"/>
    <col min="10505" max="10505" width="17.5703125" style="536" customWidth="1"/>
    <col min="10506" max="10506" width="18.28515625" style="536" customWidth="1"/>
    <col min="10507" max="10507" width="17.28515625" style="536" customWidth="1"/>
    <col min="10508" max="10508" width="15" style="536" bestFit="1" customWidth="1"/>
    <col min="10509" max="10509" width="14" style="536" bestFit="1" customWidth="1"/>
    <col min="10510" max="10510" width="15.42578125" style="536" bestFit="1" customWidth="1"/>
    <col min="10511" max="10752" width="9.140625" style="536"/>
    <col min="10753" max="10753" width="10.85546875" style="536" customWidth="1"/>
    <col min="10754" max="10754" width="67.42578125" style="536" customWidth="1"/>
    <col min="10755" max="10755" width="17.5703125" style="536" customWidth="1"/>
    <col min="10756" max="10756" width="20.28515625" style="536" customWidth="1"/>
    <col min="10757" max="10757" width="17.42578125" style="536" customWidth="1"/>
    <col min="10758" max="10758" width="16.42578125" style="536" customWidth="1"/>
    <col min="10759" max="10759" width="17.28515625" style="536" customWidth="1"/>
    <col min="10760" max="10760" width="17.140625" style="536" customWidth="1"/>
    <col min="10761" max="10761" width="17.5703125" style="536" customWidth="1"/>
    <col min="10762" max="10762" width="18.28515625" style="536" customWidth="1"/>
    <col min="10763" max="10763" width="17.28515625" style="536" customWidth="1"/>
    <col min="10764" max="10764" width="15" style="536" bestFit="1" customWidth="1"/>
    <col min="10765" max="10765" width="14" style="536" bestFit="1" customWidth="1"/>
    <col min="10766" max="10766" width="15.42578125" style="536" bestFit="1" customWidth="1"/>
    <col min="10767" max="11008" width="9.140625" style="536"/>
    <col min="11009" max="11009" width="10.85546875" style="536" customWidth="1"/>
    <col min="11010" max="11010" width="67.42578125" style="536" customWidth="1"/>
    <col min="11011" max="11011" width="17.5703125" style="536" customWidth="1"/>
    <col min="11012" max="11012" width="20.28515625" style="536" customWidth="1"/>
    <col min="11013" max="11013" width="17.42578125" style="536" customWidth="1"/>
    <col min="11014" max="11014" width="16.42578125" style="536" customWidth="1"/>
    <col min="11015" max="11015" width="17.28515625" style="536" customWidth="1"/>
    <col min="11016" max="11016" width="17.140625" style="536" customWidth="1"/>
    <col min="11017" max="11017" width="17.5703125" style="536" customWidth="1"/>
    <col min="11018" max="11018" width="18.28515625" style="536" customWidth="1"/>
    <col min="11019" max="11019" width="17.28515625" style="536" customWidth="1"/>
    <col min="11020" max="11020" width="15" style="536" bestFit="1" customWidth="1"/>
    <col min="11021" max="11021" width="14" style="536" bestFit="1" customWidth="1"/>
    <col min="11022" max="11022" width="15.42578125" style="536" bestFit="1" customWidth="1"/>
    <col min="11023" max="11264" width="9.140625" style="536"/>
    <col min="11265" max="11265" width="10.85546875" style="536" customWidth="1"/>
    <col min="11266" max="11266" width="67.42578125" style="536" customWidth="1"/>
    <col min="11267" max="11267" width="17.5703125" style="536" customWidth="1"/>
    <col min="11268" max="11268" width="20.28515625" style="536" customWidth="1"/>
    <col min="11269" max="11269" width="17.42578125" style="536" customWidth="1"/>
    <col min="11270" max="11270" width="16.42578125" style="536" customWidth="1"/>
    <col min="11271" max="11271" width="17.28515625" style="536" customWidth="1"/>
    <col min="11272" max="11272" width="17.140625" style="536" customWidth="1"/>
    <col min="11273" max="11273" width="17.5703125" style="536" customWidth="1"/>
    <col min="11274" max="11274" width="18.28515625" style="536" customWidth="1"/>
    <col min="11275" max="11275" width="17.28515625" style="536" customWidth="1"/>
    <col min="11276" max="11276" width="15" style="536" bestFit="1" customWidth="1"/>
    <col min="11277" max="11277" width="14" style="536" bestFit="1" customWidth="1"/>
    <col min="11278" max="11278" width="15.42578125" style="536" bestFit="1" customWidth="1"/>
    <col min="11279" max="11520" width="9.140625" style="536"/>
    <col min="11521" max="11521" width="10.85546875" style="536" customWidth="1"/>
    <col min="11522" max="11522" width="67.42578125" style="536" customWidth="1"/>
    <col min="11523" max="11523" width="17.5703125" style="536" customWidth="1"/>
    <col min="11524" max="11524" width="20.28515625" style="536" customWidth="1"/>
    <col min="11525" max="11525" width="17.42578125" style="536" customWidth="1"/>
    <col min="11526" max="11526" width="16.42578125" style="536" customWidth="1"/>
    <col min="11527" max="11527" width="17.28515625" style="536" customWidth="1"/>
    <col min="11528" max="11528" width="17.140625" style="536" customWidth="1"/>
    <col min="11529" max="11529" width="17.5703125" style="536" customWidth="1"/>
    <col min="11530" max="11530" width="18.28515625" style="536" customWidth="1"/>
    <col min="11531" max="11531" width="17.28515625" style="536" customWidth="1"/>
    <col min="11532" max="11532" width="15" style="536" bestFit="1" customWidth="1"/>
    <col min="11533" max="11533" width="14" style="536" bestFit="1" customWidth="1"/>
    <col min="11534" max="11534" width="15.42578125" style="536" bestFit="1" customWidth="1"/>
    <col min="11535" max="11776" width="9.140625" style="536"/>
    <col min="11777" max="11777" width="10.85546875" style="536" customWidth="1"/>
    <col min="11778" max="11778" width="67.42578125" style="536" customWidth="1"/>
    <col min="11779" max="11779" width="17.5703125" style="536" customWidth="1"/>
    <col min="11780" max="11780" width="20.28515625" style="536" customWidth="1"/>
    <col min="11781" max="11781" width="17.42578125" style="536" customWidth="1"/>
    <col min="11782" max="11782" width="16.42578125" style="536" customWidth="1"/>
    <col min="11783" max="11783" width="17.28515625" style="536" customWidth="1"/>
    <col min="11784" max="11784" width="17.140625" style="536" customWidth="1"/>
    <col min="11785" max="11785" width="17.5703125" style="536" customWidth="1"/>
    <col min="11786" max="11786" width="18.28515625" style="536" customWidth="1"/>
    <col min="11787" max="11787" width="17.28515625" style="536" customWidth="1"/>
    <col min="11788" max="11788" width="15" style="536" bestFit="1" customWidth="1"/>
    <col min="11789" max="11789" width="14" style="536" bestFit="1" customWidth="1"/>
    <col min="11790" max="11790" width="15.42578125" style="536" bestFit="1" customWidth="1"/>
    <col min="11791" max="12032" width="9.140625" style="536"/>
    <col min="12033" max="12033" width="10.85546875" style="536" customWidth="1"/>
    <col min="12034" max="12034" width="67.42578125" style="536" customWidth="1"/>
    <col min="12035" max="12035" width="17.5703125" style="536" customWidth="1"/>
    <col min="12036" max="12036" width="20.28515625" style="536" customWidth="1"/>
    <col min="12037" max="12037" width="17.42578125" style="536" customWidth="1"/>
    <col min="12038" max="12038" width="16.42578125" style="536" customWidth="1"/>
    <col min="12039" max="12039" width="17.28515625" style="536" customWidth="1"/>
    <col min="12040" max="12040" width="17.140625" style="536" customWidth="1"/>
    <col min="12041" max="12041" width="17.5703125" style="536" customWidth="1"/>
    <col min="12042" max="12042" width="18.28515625" style="536" customWidth="1"/>
    <col min="12043" max="12043" width="17.28515625" style="536" customWidth="1"/>
    <col min="12044" max="12044" width="15" style="536" bestFit="1" customWidth="1"/>
    <col min="12045" max="12045" width="14" style="536" bestFit="1" customWidth="1"/>
    <col min="12046" max="12046" width="15.42578125" style="536" bestFit="1" customWidth="1"/>
    <col min="12047" max="12288" width="9.140625" style="536"/>
    <col min="12289" max="12289" width="10.85546875" style="536" customWidth="1"/>
    <col min="12290" max="12290" width="67.42578125" style="536" customWidth="1"/>
    <col min="12291" max="12291" width="17.5703125" style="536" customWidth="1"/>
    <col min="12292" max="12292" width="20.28515625" style="536" customWidth="1"/>
    <col min="12293" max="12293" width="17.42578125" style="536" customWidth="1"/>
    <col min="12294" max="12294" width="16.42578125" style="536" customWidth="1"/>
    <col min="12295" max="12295" width="17.28515625" style="536" customWidth="1"/>
    <col min="12296" max="12296" width="17.140625" style="536" customWidth="1"/>
    <col min="12297" max="12297" width="17.5703125" style="536" customWidth="1"/>
    <col min="12298" max="12298" width="18.28515625" style="536" customWidth="1"/>
    <col min="12299" max="12299" width="17.28515625" style="536" customWidth="1"/>
    <col min="12300" max="12300" width="15" style="536" bestFit="1" customWidth="1"/>
    <col min="12301" max="12301" width="14" style="536" bestFit="1" customWidth="1"/>
    <col min="12302" max="12302" width="15.42578125" style="536" bestFit="1" customWidth="1"/>
    <col min="12303" max="12544" width="9.140625" style="536"/>
    <col min="12545" max="12545" width="10.85546875" style="536" customWidth="1"/>
    <col min="12546" max="12546" width="67.42578125" style="536" customWidth="1"/>
    <col min="12547" max="12547" width="17.5703125" style="536" customWidth="1"/>
    <col min="12548" max="12548" width="20.28515625" style="536" customWidth="1"/>
    <col min="12549" max="12549" width="17.42578125" style="536" customWidth="1"/>
    <col min="12550" max="12550" width="16.42578125" style="536" customWidth="1"/>
    <col min="12551" max="12551" width="17.28515625" style="536" customWidth="1"/>
    <col min="12552" max="12552" width="17.140625" style="536" customWidth="1"/>
    <col min="12553" max="12553" width="17.5703125" style="536" customWidth="1"/>
    <col min="12554" max="12554" width="18.28515625" style="536" customWidth="1"/>
    <col min="12555" max="12555" width="17.28515625" style="536" customWidth="1"/>
    <col min="12556" max="12556" width="15" style="536" bestFit="1" customWidth="1"/>
    <col min="12557" max="12557" width="14" style="536" bestFit="1" customWidth="1"/>
    <col min="12558" max="12558" width="15.42578125" style="536" bestFit="1" customWidth="1"/>
    <col min="12559" max="12800" width="9.140625" style="536"/>
    <col min="12801" max="12801" width="10.85546875" style="536" customWidth="1"/>
    <col min="12802" max="12802" width="67.42578125" style="536" customWidth="1"/>
    <col min="12803" max="12803" width="17.5703125" style="536" customWidth="1"/>
    <col min="12804" max="12804" width="20.28515625" style="536" customWidth="1"/>
    <col min="12805" max="12805" width="17.42578125" style="536" customWidth="1"/>
    <col min="12806" max="12806" width="16.42578125" style="536" customWidth="1"/>
    <col min="12807" max="12807" width="17.28515625" style="536" customWidth="1"/>
    <col min="12808" max="12808" width="17.140625" style="536" customWidth="1"/>
    <col min="12809" max="12809" width="17.5703125" style="536" customWidth="1"/>
    <col min="12810" max="12810" width="18.28515625" style="536" customWidth="1"/>
    <col min="12811" max="12811" width="17.28515625" style="536" customWidth="1"/>
    <col min="12812" max="12812" width="15" style="536" bestFit="1" customWidth="1"/>
    <col min="12813" max="12813" width="14" style="536" bestFit="1" customWidth="1"/>
    <col min="12814" max="12814" width="15.42578125" style="536" bestFit="1" customWidth="1"/>
    <col min="12815" max="13056" width="9.140625" style="536"/>
    <col min="13057" max="13057" width="10.85546875" style="536" customWidth="1"/>
    <col min="13058" max="13058" width="67.42578125" style="536" customWidth="1"/>
    <col min="13059" max="13059" width="17.5703125" style="536" customWidth="1"/>
    <col min="13060" max="13060" width="20.28515625" style="536" customWidth="1"/>
    <col min="13061" max="13061" width="17.42578125" style="536" customWidth="1"/>
    <col min="13062" max="13062" width="16.42578125" style="536" customWidth="1"/>
    <col min="13063" max="13063" width="17.28515625" style="536" customWidth="1"/>
    <col min="13064" max="13064" width="17.140625" style="536" customWidth="1"/>
    <col min="13065" max="13065" width="17.5703125" style="536" customWidth="1"/>
    <col min="13066" max="13066" width="18.28515625" style="536" customWidth="1"/>
    <col min="13067" max="13067" width="17.28515625" style="536" customWidth="1"/>
    <col min="13068" max="13068" width="15" style="536" bestFit="1" customWidth="1"/>
    <col min="13069" max="13069" width="14" style="536" bestFit="1" customWidth="1"/>
    <col min="13070" max="13070" width="15.42578125" style="536" bestFit="1" customWidth="1"/>
    <col min="13071" max="13312" width="9.140625" style="536"/>
    <col min="13313" max="13313" width="10.85546875" style="536" customWidth="1"/>
    <col min="13314" max="13314" width="67.42578125" style="536" customWidth="1"/>
    <col min="13315" max="13315" width="17.5703125" style="536" customWidth="1"/>
    <col min="13316" max="13316" width="20.28515625" style="536" customWidth="1"/>
    <col min="13317" max="13317" width="17.42578125" style="536" customWidth="1"/>
    <col min="13318" max="13318" width="16.42578125" style="536" customWidth="1"/>
    <col min="13319" max="13319" width="17.28515625" style="536" customWidth="1"/>
    <col min="13320" max="13320" width="17.140625" style="536" customWidth="1"/>
    <col min="13321" max="13321" width="17.5703125" style="536" customWidth="1"/>
    <col min="13322" max="13322" width="18.28515625" style="536" customWidth="1"/>
    <col min="13323" max="13323" width="17.28515625" style="536" customWidth="1"/>
    <col min="13324" max="13324" width="15" style="536" bestFit="1" customWidth="1"/>
    <col min="13325" max="13325" width="14" style="536" bestFit="1" customWidth="1"/>
    <col min="13326" max="13326" width="15.42578125" style="536" bestFit="1" customWidth="1"/>
    <col min="13327" max="13568" width="9.140625" style="536"/>
    <col min="13569" max="13569" width="10.85546875" style="536" customWidth="1"/>
    <col min="13570" max="13570" width="67.42578125" style="536" customWidth="1"/>
    <col min="13571" max="13571" width="17.5703125" style="536" customWidth="1"/>
    <col min="13572" max="13572" width="20.28515625" style="536" customWidth="1"/>
    <col min="13573" max="13573" width="17.42578125" style="536" customWidth="1"/>
    <col min="13574" max="13574" width="16.42578125" style="536" customWidth="1"/>
    <col min="13575" max="13575" width="17.28515625" style="536" customWidth="1"/>
    <col min="13576" max="13576" width="17.140625" style="536" customWidth="1"/>
    <col min="13577" max="13577" width="17.5703125" style="536" customWidth="1"/>
    <col min="13578" max="13578" width="18.28515625" style="536" customWidth="1"/>
    <col min="13579" max="13579" width="17.28515625" style="536" customWidth="1"/>
    <col min="13580" max="13580" width="15" style="536" bestFit="1" customWidth="1"/>
    <col min="13581" max="13581" width="14" style="536" bestFit="1" customWidth="1"/>
    <col min="13582" max="13582" width="15.42578125" style="536" bestFit="1" customWidth="1"/>
    <col min="13583" max="13824" width="9.140625" style="536"/>
    <col min="13825" max="13825" width="10.85546875" style="536" customWidth="1"/>
    <col min="13826" max="13826" width="67.42578125" style="536" customWidth="1"/>
    <col min="13827" max="13827" width="17.5703125" style="536" customWidth="1"/>
    <col min="13828" max="13828" width="20.28515625" style="536" customWidth="1"/>
    <col min="13829" max="13829" width="17.42578125" style="536" customWidth="1"/>
    <col min="13830" max="13830" width="16.42578125" style="536" customWidth="1"/>
    <col min="13831" max="13831" width="17.28515625" style="536" customWidth="1"/>
    <col min="13832" max="13832" width="17.140625" style="536" customWidth="1"/>
    <col min="13833" max="13833" width="17.5703125" style="536" customWidth="1"/>
    <col min="13834" max="13834" width="18.28515625" style="536" customWidth="1"/>
    <col min="13835" max="13835" width="17.28515625" style="536" customWidth="1"/>
    <col min="13836" max="13836" width="15" style="536" bestFit="1" customWidth="1"/>
    <col min="13837" max="13837" width="14" style="536" bestFit="1" customWidth="1"/>
    <col min="13838" max="13838" width="15.42578125" style="536" bestFit="1" customWidth="1"/>
    <col min="13839" max="14080" width="9.140625" style="536"/>
    <col min="14081" max="14081" width="10.85546875" style="536" customWidth="1"/>
    <col min="14082" max="14082" width="67.42578125" style="536" customWidth="1"/>
    <col min="14083" max="14083" width="17.5703125" style="536" customWidth="1"/>
    <col min="14084" max="14084" width="20.28515625" style="536" customWidth="1"/>
    <col min="14085" max="14085" width="17.42578125" style="536" customWidth="1"/>
    <col min="14086" max="14086" width="16.42578125" style="536" customWidth="1"/>
    <col min="14087" max="14087" width="17.28515625" style="536" customWidth="1"/>
    <col min="14088" max="14088" width="17.140625" style="536" customWidth="1"/>
    <col min="14089" max="14089" width="17.5703125" style="536" customWidth="1"/>
    <col min="14090" max="14090" width="18.28515625" style="536" customWidth="1"/>
    <col min="14091" max="14091" width="17.28515625" style="536" customWidth="1"/>
    <col min="14092" max="14092" width="15" style="536" bestFit="1" customWidth="1"/>
    <col min="14093" max="14093" width="14" style="536" bestFit="1" customWidth="1"/>
    <col min="14094" max="14094" width="15.42578125" style="536" bestFit="1" customWidth="1"/>
    <col min="14095" max="14336" width="9.140625" style="536"/>
    <col min="14337" max="14337" width="10.85546875" style="536" customWidth="1"/>
    <col min="14338" max="14338" width="67.42578125" style="536" customWidth="1"/>
    <col min="14339" max="14339" width="17.5703125" style="536" customWidth="1"/>
    <col min="14340" max="14340" width="20.28515625" style="536" customWidth="1"/>
    <col min="14341" max="14341" width="17.42578125" style="536" customWidth="1"/>
    <col min="14342" max="14342" width="16.42578125" style="536" customWidth="1"/>
    <col min="14343" max="14343" width="17.28515625" style="536" customWidth="1"/>
    <col min="14344" max="14344" width="17.140625" style="536" customWidth="1"/>
    <col min="14345" max="14345" width="17.5703125" style="536" customWidth="1"/>
    <col min="14346" max="14346" width="18.28515625" style="536" customWidth="1"/>
    <col min="14347" max="14347" width="17.28515625" style="536" customWidth="1"/>
    <col min="14348" max="14348" width="15" style="536" bestFit="1" customWidth="1"/>
    <col min="14349" max="14349" width="14" style="536" bestFit="1" customWidth="1"/>
    <col min="14350" max="14350" width="15.42578125" style="536" bestFit="1" customWidth="1"/>
    <col min="14351" max="14592" width="9.140625" style="536"/>
    <col min="14593" max="14593" width="10.85546875" style="536" customWidth="1"/>
    <col min="14594" max="14594" width="67.42578125" style="536" customWidth="1"/>
    <col min="14595" max="14595" width="17.5703125" style="536" customWidth="1"/>
    <col min="14596" max="14596" width="20.28515625" style="536" customWidth="1"/>
    <col min="14597" max="14597" width="17.42578125" style="536" customWidth="1"/>
    <col min="14598" max="14598" width="16.42578125" style="536" customWidth="1"/>
    <col min="14599" max="14599" width="17.28515625" style="536" customWidth="1"/>
    <col min="14600" max="14600" width="17.140625" style="536" customWidth="1"/>
    <col min="14601" max="14601" width="17.5703125" style="536" customWidth="1"/>
    <col min="14602" max="14602" width="18.28515625" style="536" customWidth="1"/>
    <col min="14603" max="14603" width="17.28515625" style="536" customWidth="1"/>
    <col min="14604" max="14604" width="15" style="536" bestFit="1" customWidth="1"/>
    <col min="14605" max="14605" width="14" style="536" bestFit="1" customWidth="1"/>
    <col min="14606" max="14606" width="15.42578125" style="536" bestFit="1" customWidth="1"/>
    <col min="14607" max="14848" width="9.140625" style="536"/>
    <col min="14849" max="14849" width="10.85546875" style="536" customWidth="1"/>
    <col min="14850" max="14850" width="67.42578125" style="536" customWidth="1"/>
    <col min="14851" max="14851" width="17.5703125" style="536" customWidth="1"/>
    <col min="14852" max="14852" width="20.28515625" style="536" customWidth="1"/>
    <col min="14853" max="14853" width="17.42578125" style="536" customWidth="1"/>
    <col min="14854" max="14854" width="16.42578125" style="536" customWidth="1"/>
    <col min="14855" max="14855" width="17.28515625" style="536" customWidth="1"/>
    <col min="14856" max="14856" width="17.140625" style="536" customWidth="1"/>
    <col min="14857" max="14857" width="17.5703125" style="536" customWidth="1"/>
    <col min="14858" max="14858" width="18.28515625" style="536" customWidth="1"/>
    <col min="14859" max="14859" width="17.28515625" style="536" customWidth="1"/>
    <col min="14860" max="14860" width="15" style="536" bestFit="1" customWidth="1"/>
    <col min="14861" max="14861" width="14" style="536" bestFit="1" customWidth="1"/>
    <col min="14862" max="14862" width="15.42578125" style="536" bestFit="1" customWidth="1"/>
    <col min="14863" max="15104" width="9.140625" style="536"/>
    <col min="15105" max="15105" width="10.85546875" style="536" customWidth="1"/>
    <col min="15106" max="15106" width="67.42578125" style="536" customWidth="1"/>
    <col min="15107" max="15107" width="17.5703125" style="536" customWidth="1"/>
    <col min="15108" max="15108" width="20.28515625" style="536" customWidth="1"/>
    <col min="15109" max="15109" width="17.42578125" style="536" customWidth="1"/>
    <col min="15110" max="15110" width="16.42578125" style="536" customWidth="1"/>
    <col min="15111" max="15111" width="17.28515625" style="536" customWidth="1"/>
    <col min="15112" max="15112" width="17.140625" style="536" customWidth="1"/>
    <col min="15113" max="15113" width="17.5703125" style="536" customWidth="1"/>
    <col min="15114" max="15114" width="18.28515625" style="536" customWidth="1"/>
    <col min="15115" max="15115" width="17.28515625" style="536" customWidth="1"/>
    <col min="15116" max="15116" width="15" style="536" bestFit="1" customWidth="1"/>
    <col min="15117" max="15117" width="14" style="536" bestFit="1" customWidth="1"/>
    <col min="15118" max="15118" width="15.42578125" style="536" bestFit="1" customWidth="1"/>
    <col min="15119" max="15360" width="9.140625" style="536"/>
    <col min="15361" max="15361" width="10.85546875" style="536" customWidth="1"/>
    <col min="15362" max="15362" width="67.42578125" style="536" customWidth="1"/>
    <col min="15363" max="15363" width="17.5703125" style="536" customWidth="1"/>
    <col min="15364" max="15364" width="20.28515625" style="536" customWidth="1"/>
    <col min="15365" max="15365" width="17.42578125" style="536" customWidth="1"/>
    <col min="15366" max="15366" width="16.42578125" style="536" customWidth="1"/>
    <col min="15367" max="15367" width="17.28515625" style="536" customWidth="1"/>
    <col min="15368" max="15368" width="17.140625" style="536" customWidth="1"/>
    <col min="15369" max="15369" width="17.5703125" style="536" customWidth="1"/>
    <col min="15370" max="15370" width="18.28515625" style="536" customWidth="1"/>
    <col min="15371" max="15371" width="17.28515625" style="536" customWidth="1"/>
    <col min="15372" max="15372" width="15" style="536" bestFit="1" customWidth="1"/>
    <col min="15373" max="15373" width="14" style="536" bestFit="1" customWidth="1"/>
    <col min="15374" max="15374" width="15.42578125" style="536" bestFit="1" customWidth="1"/>
    <col min="15375" max="15616" width="9.140625" style="536"/>
    <col min="15617" max="15617" width="10.85546875" style="536" customWidth="1"/>
    <col min="15618" max="15618" width="67.42578125" style="536" customWidth="1"/>
    <col min="15619" max="15619" width="17.5703125" style="536" customWidth="1"/>
    <col min="15620" max="15620" width="20.28515625" style="536" customWidth="1"/>
    <col min="15621" max="15621" width="17.42578125" style="536" customWidth="1"/>
    <col min="15622" max="15622" width="16.42578125" style="536" customWidth="1"/>
    <col min="15623" max="15623" width="17.28515625" style="536" customWidth="1"/>
    <col min="15624" max="15624" width="17.140625" style="536" customWidth="1"/>
    <col min="15625" max="15625" width="17.5703125" style="536" customWidth="1"/>
    <col min="15626" max="15626" width="18.28515625" style="536" customWidth="1"/>
    <col min="15627" max="15627" width="17.28515625" style="536" customWidth="1"/>
    <col min="15628" max="15628" width="15" style="536" bestFit="1" customWidth="1"/>
    <col min="15629" max="15629" width="14" style="536" bestFit="1" customWidth="1"/>
    <col min="15630" max="15630" width="15.42578125" style="536" bestFit="1" customWidth="1"/>
    <col min="15631" max="15872" width="9.140625" style="536"/>
    <col min="15873" max="15873" width="10.85546875" style="536" customWidth="1"/>
    <col min="15874" max="15874" width="67.42578125" style="536" customWidth="1"/>
    <col min="15875" max="15875" width="17.5703125" style="536" customWidth="1"/>
    <col min="15876" max="15876" width="20.28515625" style="536" customWidth="1"/>
    <col min="15877" max="15877" width="17.42578125" style="536" customWidth="1"/>
    <col min="15878" max="15878" width="16.42578125" style="536" customWidth="1"/>
    <col min="15879" max="15879" width="17.28515625" style="536" customWidth="1"/>
    <col min="15880" max="15880" width="17.140625" style="536" customWidth="1"/>
    <col min="15881" max="15881" width="17.5703125" style="536" customWidth="1"/>
    <col min="15882" max="15882" width="18.28515625" style="536" customWidth="1"/>
    <col min="15883" max="15883" width="17.28515625" style="536" customWidth="1"/>
    <col min="15884" max="15884" width="15" style="536" bestFit="1" customWidth="1"/>
    <col min="15885" max="15885" width="14" style="536" bestFit="1" customWidth="1"/>
    <col min="15886" max="15886" width="15.42578125" style="536" bestFit="1" customWidth="1"/>
    <col min="15887" max="16128" width="9.140625" style="536"/>
    <col min="16129" max="16129" width="10.85546875" style="536" customWidth="1"/>
    <col min="16130" max="16130" width="67.42578125" style="536" customWidth="1"/>
    <col min="16131" max="16131" width="17.5703125" style="536" customWidth="1"/>
    <col min="16132" max="16132" width="20.28515625" style="536" customWidth="1"/>
    <col min="16133" max="16133" width="17.42578125" style="536" customWidth="1"/>
    <col min="16134" max="16134" width="16.42578125" style="536" customWidth="1"/>
    <col min="16135" max="16135" width="17.28515625" style="536" customWidth="1"/>
    <col min="16136" max="16136" width="17.140625" style="536" customWidth="1"/>
    <col min="16137" max="16137" width="17.5703125" style="536" customWidth="1"/>
    <col min="16138" max="16138" width="18.28515625" style="536" customWidth="1"/>
    <col min="16139" max="16139" width="17.28515625" style="536" customWidth="1"/>
    <col min="16140" max="16140" width="15" style="536" bestFit="1" customWidth="1"/>
    <col min="16141" max="16141" width="14" style="536" bestFit="1" customWidth="1"/>
    <col min="16142" max="16142" width="15.42578125" style="536" bestFit="1" customWidth="1"/>
    <col min="16143" max="16384" width="9.140625" style="536"/>
  </cols>
  <sheetData>
    <row r="1" spans="1:12" ht="15.75">
      <c r="B1" s="532"/>
      <c r="C1" s="532"/>
      <c r="D1" s="532"/>
      <c r="E1" s="532"/>
      <c r="F1" s="532"/>
      <c r="G1" s="532"/>
      <c r="H1" s="532"/>
      <c r="I1" s="533"/>
      <c r="J1" s="534" t="s">
        <v>494</v>
      </c>
      <c r="K1" s="534"/>
      <c r="L1" s="535"/>
    </row>
    <row r="2" spans="1:12" ht="24.75" customHeight="1">
      <c r="B2" s="537"/>
      <c r="C2" s="537"/>
      <c r="D2" s="537"/>
      <c r="E2" s="537"/>
      <c r="F2" s="537"/>
      <c r="G2" s="537"/>
      <c r="H2" s="537"/>
      <c r="I2" s="538"/>
      <c r="J2" s="539" t="s">
        <v>1336</v>
      </c>
      <c r="K2" s="539"/>
      <c r="L2" s="540"/>
    </row>
    <row r="3" spans="1:12" ht="23.25">
      <c r="A3" s="541" t="s">
        <v>1312</v>
      </c>
      <c r="B3" s="541"/>
      <c r="C3" s="541"/>
      <c r="D3" s="541"/>
      <c r="E3" s="541"/>
      <c r="F3" s="541"/>
      <c r="G3" s="541"/>
      <c r="H3" s="541"/>
      <c r="I3" s="541"/>
      <c r="J3" s="541"/>
      <c r="K3" s="541"/>
    </row>
    <row r="4" spans="1:12" ht="20.25">
      <c r="A4" s="542" t="s">
        <v>1337</v>
      </c>
      <c r="B4" s="542"/>
      <c r="C4" s="542"/>
      <c r="D4" s="542"/>
      <c r="E4" s="542"/>
      <c r="F4" s="542"/>
      <c r="G4" s="542"/>
      <c r="H4" s="542"/>
      <c r="I4" s="542"/>
      <c r="J4" s="542"/>
      <c r="K4" s="542"/>
    </row>
    <row r="5" spans="1:12" ht="17.25" customHeight="1">
      <c r="A5" s="543" t="s">
        <v>1014</v>
      </c>
      <c r="B5" s="543"/>
      <c r="C5" s="543"/>
      <c r="D5" s="543"/>
      <c r="E5" s="543"/>
      <c r="F5" s="543"/>
      <c r="G5" s="543"/>
      <c r="H5" s="543"/>
      <c r="I5" s="543"/>
      <c r="J5" s="543"/>
      <c r="K5" s="543"/>
    </row>
    <row r="6" spans="1:12" ht="15">
      <c r="B6" s="544" t="s">
        <v>498</v>
      </c>
      <c r="C6" s="545"/>
      <c r="D6" s="545"/>
      <c r="E6" s="545"/>
      <c r="F6" s="545"/>
      <c r="G6" s="545"/>
      <c r="H6" s="545"/>
      <c r="I6" s="545"/>
      <c r="J6" s="545"/>
      <c r="K6" s="545"/>
    </row>
    <row r="7" spans="1:12" ht="15">
      <c r="B7" s="544" t="s">
        <v>1313</v>
      </c>
      <c r="C7" s="545"/>
      <c r="D7" s="545"/>
      <c r="E7" s="545"/>
      <c r="F7" s="545"/>
      <c r="G7" s="545"/>
      <c r="H7" s="545"/>
      <c r="I7" s="545"/>
      <c r="J7" s="545"/>
      <c r="K7" s="545"/>
    </row>
    <row r="8" spans="1:12" ht="20.25">
      <c r="B8" s="542" t="s">
        <v>500</v>
      </c>
      <c r="C8" s="542"/>
      <c r="D8" s="542"/>
      <c r="E8" s="542"/>
      <c r="F8" s="542"/>
      <c r="G8" s="542"/>
      <c r="H8" s="542"/>
      <c r="I8" s="542"/>
      <c r="J8" s="542"/>
      <c r="K8" s="542"/>
    </row>
    <row r="9" spans="1:12">
      <c r="B9" s="546"/>
      <c r="C9" s="547"/>
      <c r="D9" s="547"/>
      <c r="E9" s="547"/>
      <c r="F9" s="548"/>
      <c r="G9" s="548"/>
      <c r="H9" s="548"/>
      <c r="I9" s="548"/>
      <c r="J9" s="548"/>
      <c r="K9" s="549"/>
    </row>
    <row r="10" spans="1:12" ht="13.5" customHeight="1">
      <c r="A10" s="550" t="s">
        <v>501</v>
      </c>
      <c r="B10" s="551" t="s">
        <v>502</v>
      </c>
      <c r="C10" s="694" t="s">
        <v>503</v>
      </c>
      <c r="D10" s="694"/>
      <c r="E10" s="695"/>
      <c r="F10" s="694" t="s">
        <v>504</v>
      </c>
      <c r="G10" s="694"/>
      <c r="H10" s="695"/>
      <c r="I10" s="696" t="s">
        <v>505</v>
      </c>
      <c r="J10" s="697"/>
      <c r="K10" s="698"/>
    </row>
    <row r="11" spans="1:12" ht="53.25" customHeight="1">
      <c r="A11" s="550"/>
      <c r="B11" s="557"/>
      <c r="C11" s="558" t="s">
        <v>1452</v>
      </c>
      <c r="D11" s="558" t="s">
        <v>1315</v>
      </c>
      <c r="E11" s="198" t="s">
        <v>1317</v>
      </c>
      <c r="F11" s="558" t="s">
        <v>1452</v>
      </c>
      <c r="G11" s="558" t="s">
        <v>1315</v>
      </c>
      <c r="H11" s="198" t="s">
        <v>1317</v>
      </c>
      <c r="I11" s="558" t="s">
        <v>1452</v>
      </c>
      <c r="J11" s="558" t="s">
        <v>1315</v>
      </c>
      <c r="K11" s="198" t="s">
        <v>1317</v>
      </c>
    </row>
    <row r="12" spans="1:12">
      <c r="A12" s="559">
        <v>1</v>
      </c>
      <c r="B12" s="560">
        <v>2</v>
      </c>
      <c r="C12" s="560">
        <v>3</v>
      </c>
      <c r="D12" s="560">
        <v>4</v>
      </c>
      <c r="E12" s="560">
        <v>5</v>
      </c>
      <c r="F12" s="560">
        <v>6</v>
      </c>
      <c r="G12" s="560">
        <v>7</v>
      </c>
      <c r="H12" s="560">
        <v>8</v>
      </c>
      <c r="I12" s="561">
        <v>9</v>
      </c>
      <c r="J12" s="561">
        <v>10</v>
      </c>
      <c r="K12" s="561">
        <v>11</v>
      </c>
    </row>
    <row r="13" spans="1:12">
      <c r="A13" s="699">
        <v>10000000</v>
      </c>
      <c r="B13" s="563" t="s">
        <v>1339</v>
      </c>
      <c r="C13" s="564">
        <v>176471036040.20999</v>
      </c>
      <c r="D13" s="565">
        <v>176472980419.20999</v>
      </c>
      <c r="E13" s="566">
        <v>185717220304.23001</v>
      </c>
      <c r="F13" s="564">
        <v>15423561675.469999</v>
      </c>
      <c r="G13" s="565">
        <v>15423561694.469999</v>
      </c>
      <c r="H13" s="566">
        <v>15287907403.950003</v>
      </c>
      <c r="I13" s="567">
        <v>191894597715.67999</v>
      </c>
      <c r="J13" s="568">
        <v>191896542113.67999</v>
      </c>
      <c r="K13" s="569">
        <v>201005127708.18002</v>
      </c>
    </row>
    <row r="14" spans="1:12" ht="24">
      <c r="A14" s="700">
        <v>11000000</v>
      </c>
      <c r="B14" s="421" t="s">
        <v>509</v>
      </c>
      <c r="C14" s="571">
        <v>111777523789.67</v>
      </c>
      <c r="D14" s="572">
        <v>111777523789.67</v>
      </c>
      <c r="E14" s="573">
        <v>117137596058.97002</v>
      </c>
      <c r="F14" s="571">
        <v>0</v>
      </c>
      <c r="G14" s="572">
        <v>0</v>
      </c>
      <c r="H14" s="574">
        <v>0</v>
      </c>
      <c r="I14" s="217">
        <v>111777523789.67</v>
      </c>
      <c r="J14" s="568">
        <v>111777523789.67</v>
      </c>
      <c r="K14" s="218">
        <v>117137596058.97002</v>
      </c>
    </row>
    <row r="15" spans="1:12">
      <c r="A15" s="701">
        <v>11010000</v>
      </c>
      <c r="B15" s="223" t="s">
        <v>510</v>
      </c>
      <c r="C15" s="576">
        <v>105410885132.06</v>
      </c>
      <c r="D15" s="235">
        <v>105410885132.06</v>
      </c>
      <c r="E15" s="577">
        <v>110652727930.44002</v>
      </c>
      <c r="F15" s="576">
        <v>0</v>
      </c>
      <c r="G15" s="235">
        <v>0</v>
      </c>
      <c r="H15" s="578">
        <v>0</v>
      </c>
      <c r="I15" s="219">
        <v>105410885132.06</v>
      </c>
      <c r="J15" s="579">
        <v>105410885132.06</v>
      </c>
      <c r="K15" s="221">
        <v>110652727930.44002</v>
      </c>
    </row>
    <row r="16" spans="1:12" ht="24">
      <c r="A16" s="701">
        <v>11010100</v>
      </c>
      <c r="B16" s="406" t="s">
        <v>511</v>
      </c>
      <c r="C16" s="576">
        <v>89824442316.050003</v>
      </c>
      <c r="D16" s="235">
        <v>89824442316.050003</v>
      </c>
      <c r="E16" s="577">
        <v>93689674384.350006</v>
      </c>
      <c r="F16" s="576"/>
      <c r="G16" s="235"/>
      <c r="H16" s="578"/>
      <c r="I16" s="219">
        <v>89824442316.050003</v>
      </c>
      <c r="J16" s="579">
        <v>89824442316.050003</v>
      </c>
      <c r="K16" s="221">
        <v>93689674384.350006</v>
      </c>
    </row>
    <row r="17" spans="1:11" ht="36">
      <c r="A17" s="701">
        <v>11010200</v>
      </c>
      <c r="B17" s="406" t="s">
        <v>512</v>
      </c>
      <c r="C17" s="576">
        <v>6449705836.6300001</v>
      </c>
      <c r="D17" s="235">
        <v>6449705836.6300001</v>
      </c>
      <c r="E17" s="577">
        <v>6631995656.2200003</v>
      </c>
      <c r="F17" s="576"/>
      <c r="G17" s="235"/>
      <c r="H17" s="578"/>
      <c r="I17" s="219">
        <v>6449705836.6300001</v>
      </c>
      <c r="J17" s="579">
        <v>6449705836.6300001</v>
      </c>
      <c r="K17" s="221">
        <v>6631995656.2200003</v>
      </c>
    </row>
    <row r="18" spans="1:11" ht="24">
      <c r="A18" s="701">
        <v>11010400</v>
      </c>
      <c r="B18" s="406" t="s">
        <v>514</v>
      </c>
      <c r="C18" s="576">
        <v>6821835148.2600002</v>
      </c>
      <c r="D18" s="235">
        <v>6821835148.2600002</v>
      </c>
      <c r="E18" s="577">
        <v>7983285954.1000004</v>
      </c>
      <c r="F18" s="576"/>
      <c r="G18" s="235"/>
      <c r="H18" s="578"/>
      <c r="I18" s="219">
        <v>6821835148.2600002</v>
      </c>
      <c r="J18" s="579">
        <v>6821835148.2600002</v>
      </c>
      <c r="K18" s="221">
        <v>7983285954.1000004</v>
      </c>
    </row>
    <row r="19" spans="1:11" ht="24">
      <c r="A19" s="701">
        <v>11010500</v>
      </c>
      <c r="B19" s="406" t="s">
        <v>515</v>
      </c>
      <c r="C19" s="576">
        <v>2216726217.6100001</v>
      </c>
      <c r="D19" s="235">
        <v>2216726217.6100001</v>
      </c>
      <c r="E19" s="577">
        <v>2264235894.8499999</v>
      </c>
      <c r="F19" s="576"/>
      <c r="G19" s="235"/>
      <c r="H19" s="578"/>
      <c r="I19" s="219">
        <v>2216726217.6100001</v>
      </c>
      <c r="J19" s="579">
        <v>2216726217.6100001</v>
      </c>
      <c r="K19" s="221">
        <v>2264235894.8499999</v>
      </c>
    </row>
    <row r="20" spans="1:11" ht="25.5" customHeight="1">
      <c r="A20" s="701">
        <v>11010600</v>
      </c>
      <c r="B20" s="406" t="s">
        <v>516</v>
      </c>
      <c r="C20" s="576">
        <v>84064</v>
      </c>
      <c r="D20" s="235">
        <v>84064</v>
      </c>
      <c r="E20" s="577">
        <v>21939.759999999998</v>
      </c>
      <c r="F20" s="576"/>
      <c r="G20" s="235"/>
      <c r="H20" s="578"/>
      <c r="I20" s="219">
        <v>84064</v>
      </c>
      <c r="J20" s="579">
        <v>84064</v>
      </c>
      <c r="K20" s="221">
        <v>21939.759999999998</v>
      </c>
    </row>
    <row r="21" spans="1:11" ht="24">
      <c r="A21" s="701">
        <v>11010700</v>
      </c>
      <c r="B21" s="406" t="s">
        <v>517</v>
      </c>
      <c r="C21" s="576">
        <v>2200</v>
      </c>
      <c r="D21" s="235">
        <v>2200</v>
      </c>
      <c r="E21" s="577">
        <v>-11345.89</v>
      </c>
      <c r="F21" s="576"/>
      <c r="G21" s="235"/>
      <c r="H21" s="578"/>
      <c r="I21" s="219">
        <v>2200</v>
      </c>
      <c r="J21" s="579">
        <v>2200</v>
      </c>
      <c r="K21" s="221">
        <v>-11345.89</v>
      </c>
    </row>
    <row r="22" spans="1:11" hidden="1">
      <c r="A22" s="701">
        <v>11010800</v>
      </c>
      <c r="B22" s="406" t="s">
        <v>1340</v>
      </c>
      <c r="C22" s="576"/>
      <c r="D22" s="235"/>
      <c r="E22" s="580"/>
      <c r="F22" s="576"/>
      <c r="G22" s="235"/>
      <c r="H22" s="578"/>
      <c r="I22" s="219">
        <v>0</v>
      </c>
      <c r="J22" s="579">
        <v>0</v>
      </c>
      <c r="K22" s="221">
        <v>0</v>
      </c>
    </row>
    <row r="23" spans="1:11" ht="36">
      <c r="A23" s="701">
        <v>11010900</v>
      </c>
      <c r="B23" s="406" t="s">
        <v>1196</v>
      </c>
      <c r="C23" s="576">
        <v>98089349.510000005</v>
      </c>
      <c r="D23" s="235">
        <v>98089349.510000005</v>
      </c>
      <c r="E23" s="580">
        <v>83525447.049999997</v>
      </c>
      <c r="F23" s="576"/>
      <c r="G23" s="235"/>
      <c r="H23" s="578"/>
      <c r="I23" s="219">
        <v>98089349.510000005</v>
      </c>
      <c r="J23" s="579">
        <v>98089349.510000005</v>
      </c>
      <c r="K23" s="221">
        <v>83525447.049999997</v>
      </c>
    </row>
    <row r="24" spans="1:11">
      <c r="A24" s="701">
        <v>11020000</v>
      </c>
      <c r="B24" s="234" t="s">
        <v>521</v>
      </c>
      <c r="C24" s="576">
        <v>6366638657.6100006</v>
      </c>
      <c r="D24" s="235">
        <v>6366638657.6100006</v>
      </c>
      <c r="E24" s="580">
        <v>6484868128.5299988</v>
      </c>
      <c r="F24" s="576">
        <v>0</v>
      </c>
      <c r="G24" s="235">
        <v>0</v>
      </c>
      <c r="H24" s="578">
        <v>0</v>
      </c>
      <c r="I24" s="219">
        <v>6366638657.6100006</v>
      </c>
      <c r="J24" s="579">
        <v>6366638657.6100006</v>
      </c>
      <c r="K24" s="221">
        <v>6484868128.5299988</v>
      </c>
    </row>
    <row r="25" spans="1:11" s="582" customFormat="1" ht="24" hidden="1">
      <c r="A25" s="701">
        <v>11020100</v>
      </c>
      <c r="B25" s="412" t="s">
        <v>522</v>
      </c>
      <c r="C25" s="581"/>
      <c r="D25" s="469"/>
      <c r="E25" s="231"/>
      <c r="F25" s="581"/>
      <c r="G25" s="469"/>
      <c r="H25" s="233"/>
      <c r="I25" s="210">
        <v>0</v>
      </c>
      <c r="J25" s="579">
        <v>0</v>
      </c>
      <c r="K25" s="211">
        <v>0</v>
      </c>
    </row>
    <row r="26" spans="1:11" ht="13.5" customHeight="1">
      <c r="A26" s="701">
        <v>11020200</v>
      </c>
      <c r="B26" s="406" t="s">
        <v>523</v>
      </c>
      <c r="C26" s="576">
        <v>305137738.61000001</v>
      </c>
      <c r="D26" s="235">
        <v>305137738.61000001</v>
      </c>
      <c r="E26" s="577">
        <v>319567744.02999997</v>
      </c>
      <c r="F26" s="576"/>
      <c r="G26" s="235"/>
      <c r="H26" s="578"/>
      <c r="I26" s="219">
        <v>305137738.61000001</v>
      </c>
      <c r="J26" s="579">
        <v>305137738.61000001</v>
      </c>
      <c r="K26" s="221">
        <v>319567744.02999997</v>
      </c>
    </row>
    <row r="27" spans="1:11" s="582" customFormat="1" ht="15" customHeight="1">
      <c r="A27" s="702">
        <v>11020300</v>
      </c>
      <c r="B27" s="406" t="s">
        <v>524</v>
      </c>
      <c r="C27" s="581">
        <v>899032283</v>
      </c>
      <c r="D27" s="469">
        <v>899032283</v>
      </c>
      <c r="E27" s="231">
        <v>775017921.28999996</v>
      </c>
      <c r="F27" s="581"/>
      <c r="G27" s="469"/>
      <c r="H27" s="233"/>
      <c r="I27" s="219">
        <v>899032283</v>
      </c>
      <c r="J27" s="579">
        <v>899032283</v>
      </c>
      <c r="K27" s="221">
        <v>775017921.28999996</v>
      </c>
    </row>
    <row r="28" spans="1:11" s="582" customFormat="1" ht="25.5" customHeight="1">
      <c r="A28" s="702">
        <v>11020400</v>
      </c>
      <c r="B28" s="406" t="s">
        <v>525</v>
      </c>
      <c r="C28" s="581"/>
      <c r="D28" s="469"/>
      <c r="E28" s="231">
        <v>-2269.54</v>
      </c>
      <c r="F28" s="581"/>
      <c r="G28" s="469"/>
      <c r="H28" s="233"/>
      <c r="I28" s="219">
        <v>0</v>
      </c>
      <c r="J28" s="579">
        <v>0</v>
      </c>
      <c r="K28" s="221">
        <v>-2269.54</v>
      </c>
    </row>
    <row r="29" spans="1:11" s="582" customFormat="1" ht="12.75" customHeight="1">
      <c r="A29" s="702">
        <v>11020500</v>
      </c>
      <c r="B29" s="406" t="s">
        <v>526</v>
      </c>
      <c r="C29" s="581">
        <v>379413985</v>
      </c>
      <c r="D29" s="469">
        <v>379413985</v>
      </c>
      <c r="E29" s="231">
        <v>465919845.80000001</v>
      </c>
      <c r="F29" s="581"/>
      <c r="G29" s="469"/>
      <c r="H29" s="233"/>
      <c r="I29" s="219">
        <v>379413985</v>
      </c>
      <c r="J29" s="579">
        <v>379413985</v>
      </c>
      <c r="K29" s="221">
        <v>465919845.80000001</v>
      </c>
    </row>
    <row r="30" spans="1:11" s="582" customFormat="1" ht="24" customHeight="1">
      <c r="A30" s="702">
        <v>11020600</v>
      </c>
      <c r="B30" s="406" t="s">
        <v>527</v>
      </c>
      <c r="C30" s="581">
        <v>124916100</v>
      </c>
      <c r="D30" s="469">
        <v>124916100</v>
      </c>
      <c r="E30" s="231">
        <v>153378211.87</v>
      </c>
      <c r="F30" s="581"/>
      <c r="G30" s="469"/>
      <c r="H30" s="233"/>
      <c r="I30" s="219">
        <v>124916100</v>
      </c>
      <c r="J30" s="579">
        <v>124916100</v>
      </c>
      <c r="K30" s="221">
        <v>153378211.87</v>
      </c>
    </row>
    <row r="31" spans="1:11" s="582" customFormat="1" ht="24" customHeight="1">
      <c r="A31" s="702">
        <v>11020700</v>
      </c>
      <c r="B31" s="406" t="s">
        <v>528</v>
      </c>
      <c r="C31" s="581">
        <v>103615662</v>
      </c>
      <c r="D31" s="469">
        <v>103615662</v>
      </c>
      <c r="E31" s="231">
        <v>93462366.450000003</v>
      </c>
      <c r="F31" s="581"/>
      <c r="G31" s="469"/>
      <c r="H31" s="233"/>
      <c r="I31" s="219">
        <v>103615662</v>
      </c>
      <c r="J31" s="579">
        <v>103615662</v>
      </c>
      <c r="K31" s="221">
        <v>93462366.450000003</v>
      </c>
    </row>
    <row r="32" spans="1:11" s="582" customFormat="1" ht="24" customHeight="1">
      <c r="A32" s="702">
        <v>11020900</v>
      </c>
      <c r="B32" s="406" t="s">
        <v>529</v>
      </c>
      <c r="C32" s="581">
        <v>4244040</v>
      </c>
      <c r="D32" s="469">
        <v>4244040</v>
      </c>
      <c r="E32" s="231">
        <v>2316064.9700000002</v>
      </c>
      <c r="F32" s="581"/>
      <c r="G32" s="469"/>
      <c r="H32" s="233"/>
      <c r="I32" s="219">
        <v>4244040</v>
      </c>
      <c r="J32" s="579">
        <v>4244040</v>
      </c>
      <c r="K32" s="221">
        <v>2316064.9700000002</v>
      </c>
    </row>
    <row r="33" spans="1:11" s="582" customFormat="1" ht="12.75" customHeight="1">
      <c r="A33" s="702">
        <v>11021000</v>
      </c>
      <c r="B33" s="406" t="s">
        <v>530</v>
      </c>
      <c r="C33" s="581">
        <v>4511467899</v>
      </c>
      <c r="D33" s="469">
        <v>4511467899</v>
      </c>
      <c r="E33" s="231">
        <v>4660483232.2299995</v>
      </c>
      <c r="F33" s="581"/>
      <c r="G33" s="469"/>
      <c r="H33" s="233"/>
      <c r="I33" s="219">
        <v>4511467899</v>
      </c>
      <c r="J33" s="579">
        <v>4511467899</v>
      </c>
      <c r="K33" s="221">
        <v>4660483232.2299995</v>
      </c>
    </row>
    <row r="34" spans="1:11" s="582" customFormat="1" ht="13.5" customHeight="1">
      <c r="A34" s="702">
        <v>11021100</v>
      </c>
      <c r="B34" s="406" t="s">
        <v>531</v>
      </c>
      <c r="C34" s="581">
        <v>28199450</v>
      </c>
      <c r="D34" s="469">
        <v>28199450</v>
      </c>
      <c r="E34" s="231">
        <v>1210324.48</v>
      </c>
      <c r="F34" s="581"/>
      <c r="G34" s="469"/>
      <c r="H34" s="233"/>
      <c r="I34" s="219">
        <v>28199450</v>
      </c>
      <c r="J34" s="579">
        <v>28199450</v>
      </c>
      <c r="K34" s="221">
        <v>1210324.48</v>
      </c>
    </row>
    <row r="35" spans="1:11" s="582" customFormat="1" ht="24" customHeight="1">
      <c r="A35" s="702">
        <v>11021300</v>
      </c>
      <c r="B35" s="406" t="s">
        <v>532</v>
      </c>
      <c r="C35" s="581"/>
      <c r="D35" s="469"/>
      <c r="E35" s="231">
        <v>18.3</v>
      </c>
      <c r="F35" s="581"/>
      <c r="G35" s="469"/>
      <c r="H35" s="233"/>
      <c r="I35" s="219">
        <v>0</v>
      </c>
      <c r="J35" s="579">
        <v>0</v>
      </c>
      <c r="K35" s="221">
        <v>18.3</v>
      </c>
    </row>
    <row r="36" spans="1:11" s="582" customFormat="1" ht="36" customHeight="1">
      <c r="A36" s="702">
        <v>11021600</v>
      </c>
      <c r="B36" s="406" t="s">
        <v>535</v>
      </c>
      <c r="C36" s="581">
        <v>10611500</v>
      </c>
      <c r="D36" s="469">
        <v>10611500</v>
      </c>
      <c r="E36" s="231">
        <v>13514668.65</v>
      </c>
      <c r="F36" s="581"/>
      <c r="G36" s="469"/>
      <c r="H36" s="233"/>
      <c r="I36" s="219">
        <v>10611500</v>
      </c>
      <c r="J36" s="579">
        <v>10611500</v>
      </c>
      <c r="K36" s="221">
        <v>13514668.65</v>
      </c>
    </row>
    <row r="37" spans="1:11" s="582" customFormat="1" ht="13.9" hidden="1" customHeight="1">
      <c r="A37" s="702">
        <v>11021900</v>
      </c>
      <c r="B37" s="406" t="s">
        <v>1453</v>
      </c>
      <c r="C37" s="581"/>
      <c r="D37" s="469"/>
      <c r="E37" s="231"/>
      <c r="F37" s="581"/>
      <c r="G37" s="469"/>
      <c r="H37" s="233"/>
      <c r="I37" s="219">
        <v>0</v>
      </c>
      <c r="J37" s="568">
        <v>0</v>
      </c>
      <c r="K37" s="221">
        <v>0</v>
      </c>
    </row>
    <row r="38" spans="1:11">
      <c r="A38" s="703">
        <v>12000000</v>
      </c>
      <c r="B38" s="419" t="s">
        <v>540</v>
      </c>
      <c r="C38" s="571">
        <v>0</v>
      </c>
      <c r="D38" s="572">
        <v>0</v>
      </c>
      <c r="E38" s="585">
        <v>0</v>
      </c>
      <c r="F38" s="571">
        <v>144478.74</v>
      </c>
      <c r="G38" s="572">
        <v>144478.74</v>
      </c>
      <c r="H38" s="573">
        <v>1003740.97</v>
      </c>
      <c r="I38" s="217">
        <v>144478.74</v>
      </c>
      <c r="J38" s="568">
        <v>144478.74</v>
      </c>
      <c r="K38" s="218">
        <v>1003740.97</v>
      </c>
    </row>
    <row r="39" spans="1:11" ht="24" customHeight="1">
      <c r="A39" s="702">
        <v>12020000</v>
      </c>
      <c r="B39" s="223" t="s">
        <v>541</v>
      </c>
      <c r="C39" s="576">
        <v>0</v>
      </c>
      <c r="D39" s="235">
        <v>0</v>
      </c>
      <c r="E39" s="580">
        <v>0</v>
      </c>
      <c r="F39" s="576">
        <v>144478.74</v>
      </c>
      <c r="G39" s="235">
        <v>144478.74</v>
      </c>
      <c r="H39" s="578">
        <v>1003740.97</v>
      </c>
      <c r="I39" s="219">
        <v>144478.74</v>
      </c>
      <c r="J39" s="579">
        <v>144478.74</v>
      </c>
      <c r="K39" s="221">
        <v>1003740.97</v>
      </c>
    </row>
    <row r="40" spans="1:11" ht="24">
      <c r="A40" s="702">
        <v>12020100</v>
      </c>
      <c r="B40" s="406" t="s">
        <v>542</v>
      </c>
      <c r="C40" s="576"/>
      <c r="D40" s="235"/>
      <c r="E40" s="577"/>
      <c r="F40" s="576">
        <v>132661.74</v>
      </c>
      <c r="G40" s="235">
        <v>132661.74</v>
      </c>
      <c r="H40" s="578">
        <v>655202.24</v>
      </c>
      <c r="I40" s="219">
        <v>132661.74</v>
      </c>
      <c r="J40" s="579">
        <v>132661.74</v>
      </c>
      <c r="K40" s="221">
        <v>655202.24</v>
      </c>
    </row>
    <row r="41" spans="1:11" ht="24">
      <c r="A41" s="702">
        <v>12020200</v>
      </c>
      <c r="B41" s="406" t="s">
        <v>543</v>
      </c>
      <c r="C41" s="576"/>
      <c r="D41" s="235"/>
      <c r="E41" s="577"/>
      <c r="F41" s="576">
        <v>11817</v>
      </c>
      <c r="G41" s="235">
        <v>11817</v>
      </c>
      <c r="H41" s="578">
        <v>157654.47</v>
      </c>
      <c r="I41" s="219">
        <v>11817</v>
      </c>
      <c r="J41" s="579">
        <v>11817</v>
      </c>
      <c r="K41" s="221">
        <v>157654.47</v>
      </c>
    </row>
    <row r="42" spans="1:11" ht="24.75" customHeight="1">
      <c r="A42" s="702">
        <v>12020300</v>
      </c>
      <c r="B42" s="406" t="s">
        <v>544</v>
      </c>
      <c r="C42" s="576"/>
      <c r="D42" s="235"/>
      <c r="E42" s="577"/>
      <c r="F42" s="576"/>
      <c r="G42" s="235"/>
      <c r="H42" s="578">
        <v>170</v>
      </c>
      <c r="I42" s="219">
        <v>0</v>
      </c>
      <c r="J42" s="579">
        <v>0</v>
      </c>
      <c r="K42" s="221">
        <v>170</v>
      </c>
    </row>
    <row r="43" spans="1:11">
      <c r="A43" s="702">
        <v>12020400</v>
      </c>
      <c r="B43" s="406" t="s">
        <v>545</v>
      </c>
      <c r="C43" s="576"/>
      <c r="D43" s="235"/>
      <c r="E43" s="577"/>
      <c r="F43" s="576"/>
      <c r="G43" s="235"/>
      <c r="H43" s="578">
        <v>-100</v>
      </c>
      <c r="I43" s="219">
        <v>0</v>
      </c>
      <c r="J43" s="579">
        <v>0</v>
      </c>
      <c r="K43" s="221">
        <v>-100</v>
      </c>
    </row>
    <row r="44" spans="1:11" ht="25.5" customHeight="1">
      <c r="A44" s="702">
        <v>12020500</v>
      </c>
      <c r="B44" s="406" t="s">
        <v>546</v>
      </c>
      <c r="C44" s="576"/>
      <c r="D44" s="235"/>
      <c r="E44" s="577"/>
      <c r="F44" s="576"/>
      <c r="G44" s="235"/>
      <c r="H44" s="578">
        <v>94150.81</v>
      </c>
      <c r="I44" s="219">
        <v>0</v>
      </c>
      <c r="J44" s="579">
        <v>0</v>
      </c>
      <c r="K44" s="221">
        <v>94150.81</v>
      </c>
    </row>
    <row r="45" spans="1:11" ht="22.9" customHeight="1">
      <c r="A45" s="702">
        <v>12020600</v>
      </c>
      <c r="B45" s="406" t="s">
        <v>547</v>
      </c>
      <c r="C45" s="576"/>
      <c r="D45" s="235"/>
      <c r="E45" s="577"/>
      <c r="F45" s="576"/>
      <c r="G45" s="235"/>
      <c r="H45" s="578">
        <v>96663.45</v>
      </c>
      <c r="I45" s="219">
        <v>0</v>
      </c>
      <c r="J45" s="579">
        <v>0</v>
      </c>
      <c r="K45" s="221">
        <v>96663.45</v>
      </c>
    </row>
    <row r="46" spans="1:11" ht="16.5" hidden="1" customHeight="1">
      <c r="A46" s="702">
        <v>12020800</v>
      </c>
      <c r="B46" s="406" t="s">
        <v>548</v>
      </c>
      <c r="C46" s="576"/>
      <c r="D46" s="235"/>
      <c r="E46" s="577"/>
      <c r="F46" s="576"/>
      <c r="G46" s="235"/>
      <c r="H46" s="578"/>
      <c r="I46" s="219">
        <v>0</v>
      </c>
      <c r="J46" s="579">
        <v>0</v>
      </c>
      <c r="K46" s="221">
        <v>0</v>
      </c>
    </row>
    <row r="47" spans="1:11">
      <c r="A47" s="703">
        <v>13000000</v>
      </c>
      <c r="B47" s="419" t="s">
        <v>1341</v>
      </c>
      <c r="C47" s="571">
        <v>2363971931.3299999</v>
      </c>
      <c r="D47" s="572">
        <v>2363984931.3299999</v>
      </c>
      <c r="E47" s="585">
        <v>2471203232.6600003</v>
      </c>
      <c r="F47" s="571">
        <v>0</v>
      </c>
      <c r="G47" s="572">
        <v>0</v>
      </c>
      <c r="H47" s="573">
        <v>0</v>
      </c>
      <c r="I47" s="217">
        <v>2363971931.3299999</v>
      </c>
      <c r="J47" s="568">
        <v>2363984931.3299999</v>
      </c>
      <c r="K47" s="218">
        <v>2471203232.6600003</v>
      </c>
    </row>
    <row r="48" spans="1:11">
      <c r="A48" s="701">
        <v>13010000</v>
      </c>
      <c r="B48" s="234" t="s">
        <v>1342</v>
      </c>
      <c r="C48" s="576">
        <v>599921501.25999999</v>
      </c>
      <c r="D48" s="235">
        <v>599921501.25999999</v>
      </c>
      <c r="E48" s="580">
        <v>613130180.91000009</v>
      </c>
      <c r="F48" s="576">
        <v>0</v>
      </c>
      <c r="G48" s="235">
        <v>0</v>
      </c>
      <c r="H48" s="578">
        <v>0</v>
      </c>
      <c r="I48" s="219">
        <v>599921501.25999999</v>
      </c>
      <c r="J48" s="579">
        <v>599921501.25999999</v>
      </c>
      <c r="K48" s="221">
        <v>613130180.91000009</v>
      </c>
    </row>
    <row r="49" spans="1:11" s="582" customFormat="1" ht="24">
      <c r="A49" s="701">
        <v>13010100</v>
      </c>
      <c r="B49" s="412" t="s">
        <v>1343</v>
      </c>
      <c r="C49" s="581">
        <v>326937600</v>
      </c>
      <c r="D49" s="469">
        <v>326937600</v>
      </c>
      <c r="E49" s="231">
        <v>329678420.29000002</v>
      </c>
      <c r="F49" s="581"/>
      <c r="G49" s="469"/>
      <c r="H49" s="233"/>
      <c r="I49" s="210">
        <v>326937600</v>
      </c>
      <c r="J49" s="579">
        <v>326937600</v>
      </c>
      <c r="K49" s="211">
        <v>329678420.29000002</v>
      </c>
    </row>
    <row r="50" spans="1:11" ht="36">
      <c r="A50" s="702">
        <v>13010200</v>
      </c>
      <c r="B50" s="406" t="s">
        <v>1344</v>
      </c>
      <c r="C50" s="576">
        <v>272953173.70999998</v>
      </c>
      <c r="D50" s="235">
        <v>272953173.70999998</v>
      </c>
      <c r="E50" s="577">
        <v>283451760.62</v>
      </c>
      <c r="F50" s="576"/>
      <c r="G50" s="235"/>
      <c r="H50" s="578"/>
      <c r="I50" s="219">
        <v>272953173.70999998</v>
      </c>
      <c r="J50" s="579">
        <v>272953173.70999998</v>
      </c>
      <c r="K50" s="221">
        <v>283451760.62</v>
      </c>
    </row>
    <row r="51" spans="1:11" ht="24">
      <c r="A51" s="701">
        <v>13010300</v>
      </c>
      <c r="B51" s="406" t="s">
        <v>1345</v>
      </c>
      <c r="C51" s="576">
        <v>30727.55</v>
      </c>
      <c r="D51" s="235">
        <v>30727.55</v>
      </c>
      <c r="E51" s="577"/>
      <c r="F51" s="576"/>
      <c r="G51" s="235"/>
      <c r="H51" s="578"/>
      <c r="I51" s="219">
        <v>30727.55</v>
      </c>
      <c r="J51" s="579">
        <v>30727.55</v>
      </c>
      <c r="K51" s="221">
        <v>0</v>
      </c>
    </row>
    <row r="52" spans="1:11">
      <c r="A52" s="701">
        <v>13020000</v>
      </c>
      <c r="B52" s="234" t="s">
        <v>1346</v>
      </c>
      <c r="C52" s="576">
        <v>694143198</v>
      </c>
      <c r="D52" s="235">
        <v>694143198</v>
      </c>
      <c r="E52" s="577">
        <v>750601332.60000002</v>
      </c>
      <c r="F52" s="576">
        <v>0</v>
      </c>
      <c r="G52" s="235">
        <v>0</v>
      </c>
      <c r="H52" s="578">
        <v>0</v>
      </c>
      <c r="I52" s="219">
        <v>694143198</v>
      </c>
      <c r="J52" s="579">
        <v>694143198</v>
      </c>
      <c r="K52" s="221">
        <v>750601332.60000002</v>
      </c>
    </row>
    <row r="53" spans="1:11" s="582" customFormat="1" ht="24">
      <c r="A53" s="701">
        <v>13020100</v>
      </c>
      <c r="B53" s="412" t="s">
        <v>1347</v>
      </c>
      <c r="C53" s="581">
        <v>550800246</v>
      </c>
      <c r="D53" s="469">
        <v>550800246</v>
      </c>
      <c r="E53" s="231">
        <v>593621998.51999998</v>
      </c>
      <c r="F53" s="581"/>
      <c r="G53" s="469"/>
      <c r="H53" s="233"/>
      <c r="I53" s="210">
        <v>550800246</v>
      </c>
      <c r="J53" s="579">
        <v>550800246</v>
      </c>
      <c r="K53" s="211">
        <v>593621998.51999998</v>
      </c>
    </row>
    <row r="54" spans="1:11" ht="24">
      <c r="A54" s="701">
        <v>13020200</v>
      </c>
      <c r="B54" s="412" t="s">
        <v>1348</v>
      </c>
      <c r="C54" s="576">
        <v>48446</v>
      </c>
      <c r="D54" s="235">
        <v>48446</v>
      </c>
      <c r="E54" s="577">
        <v>117429.7</v>
      </c>
      <c r="F54" s="576"/>
      <c r="G54" s="235"/>
      <c r="H54" s="578"/>
      <c r="I54" s="219">
        <v>48446</v>
      </c>
      <c r="J54" s="579">
        <v>48446</v>
      </c>
      <c r="K54" s="221">
        <v>117429.7</v>
      </c>
    </row>
    <row r="55" spans="1:11" s="582" customFormat="1">
      <c r="A55" s="701">
        <v>13020300</v>
      </c>
      <c r="B55" s="412" t="s">
        <v>1349</v>
      </c>
      <c r="C55" s="581">
        <v>96351026</v>
      </c>
      <c r="D55" s="469">
        <v>96351026</v>
      </c>
      <c r="E55" s="231">
        <v>99333350.569999993</v>
      </c>
      <c r="F55" s="581"/>
      <c r="G55" s="469"/>
      <c r="H55" s="233"/>
      <c r="I55" s="210">
        <v>96351026</v>
      </c>
      <c r="J55" s="579">
        <v>96351026</v>
      </c>
      <c r="K55" s="211">
        <v>99333350.569999993</v>
      </c>
    </row>
    <row r="56" spans="1:11" ht="24">
      <c r="A56" s="701">
        <v>13020400</v>
      </c>
      <c r="B56" s="412" t="s">
        <v>1350</v>
      </c>
      <c r="C56" s="576">
        <v>42288680</v>
      </c>
      <c r="D56" s="235">
        <v>42288680</v>
      </c>
      <c r="E56" s="577">
        <v>50720955.740000002</v>
      </c>
      <c r="F56" s="576"/>
      <c r="G56" s="235"/>
      <c r="H56" s="578"/>
      <c r="I56" s="219">
        <v>42288680</v>
      </c>
      <c r="J56" s="579">
        <v>42288680</v>
      </c>
      <c r="K56" s="221">
        <v>50720955.740000002</v>
      </c>
    </row>
    <row r="57" spans="1:11" ht="25.5" hidden="1" customHeight="1">
      <c r="A57" s="701">
        <v>13020500</v>
      </c>
      <c r="B57" s="412" t="s">
        <v>1198</v>
      </c>
      <c r="C57" s="576"/>
      <c r="D57" s="235"/>
      <c r="E57" s="577"/>
      <c r="F57" s="576"/>
      <c r="G57" s="235"/>
      <c r="H57" s="578"/>
      <c r="I57" s="219">
        <v>0</v>
      </c>
      <c r="J57" s="579">
        <v>0</v>
      </c>
      <c r="K57" s="221">
        <v>0</v>
      </c>
    </row>
    <row r="58" spans="1:11" s="582" customFormat="1" ht="36" customHeight="1">
      <c r="A58" s="701">
        <v>13020600</v>
      </c>
      <c r="B58" s="406" t="s">
        <v>1351</v>
      </c>
      <c r="C58" s="581">
        <v>4654800</v>
      </c>
      <c r="D58" s="469">
        <v>4654800</v>
      </c>
      <c r="E58" s="231">
        <v>6807598.0700000003</v>
      </c>
      <c r="F58" s="581"/>
      <c r="G58" s="469"/>
      <c r="H58" s="233"/>
      <c r="I58" s="210">
        <v>4654800</v>
      </c>
      <c r="J58" s="579">
        <v>4654800</v>
      </c>
      <c r="K58" s="211">
        <v>6807598.0700000003</v>
      </c>
    </row>
    <row r="59" spans="1:11">
      <c r="A59" s="701">
        <v>13030000</v>
      </c>
      <c r="B59" s="234" t="s">
        <v>1352</v>
      </c>
      <c r="C59" s="576">
        <v>1065622012.0699999</v>
      </c>
      <c r="D59" s="235">
        <v>1065635012.0699999</v>
      </c>
      <c r="E59" s="577">
        <v>1103120181.7400002</v>
      </c>
      <c r="F59" s="576">
        <v>0</v>
      </c>
      <c r="G59" s="235">
        <v>0</v>
      </c>
      <c r="H59" s="578">
        <v>0</v>
      </c>
      <c r="I59" s="219">
        <v>1065622012.0699999</v>
      </c>
      <c r="J59" s="579">
        <v>1065635012.0699999</v>
      </c>
      <c r="K59" s="221">
        <v>1103120181.7400002</v>
      </c>
    </row>
    <row r="60" spans="1:11" s="582" customFormat="1" ht="24">
      <c r="A60" s="701">
        <v>13030100</v>
      </c>
      <c r="B60" s="412" t="s">
        <v>1353</v>
      </c>
      <c r="C60" s="581">
        <v>973830416</v>
      </c>
      <c r="D60" s="469">
        <v>973830416</v>
      </c>
      <c r="E60" s="231">
        <v>1001444446.3</v>
      </c>
      <c r="F60" s="581"/>
      <c r="G60" s="469"/>
      <c r="H60" s="233"/>
      <c r="I60" s="210">
        <v>973830416</v>
      </c>
      <c r="J60" s="579">
        <v>973830416</v>
      </c>
      <c r="K60" s="211">
        <v>1001444446.3</v>
      </c>
    </row>
    <row r="61" spans="1:11" ht="24">
      <c r="A61" s="701">
        <v>13030200</v>
      </c>
      <c r="B61" s="412" t="s">
        <v>1354</v>
      </c>
      <c r="C61" s="576">
        <v>80790495.069999993</v>
      </c>
      <c r="D61" s="235">
        <v>80803495.069999993</v>
      </c>
      <c r="E61" s="577">
        <v>89154647.390000001</v>
      </c>
      <c r="F61" s="576"/>
      <c r="G61" s="235"/>
      <c r="H61" s="578"/>
      <c r="I61" s="219">
        <v>80790495.069999993</v>
      </c>
      <c r="J61" s="579">
        <v>80803495.069999993</v>
      </c>
      <c r="K61" s="221">
        <v>89154647.390000001</v>
      </c>
    </row>
    <row r="62" spans="1:11" s="582" customFormat="1" ht="24" hidden="1">
      <c r="A62" s="702">
        <v>13030400</v>
      </c>
      <c r="B62" s="406" t="s">
        <v>563</v>
      </c>
      <c r="C62" s="581"/>
      <c r="D62" s="469"/>
      <c r="E62" s="231"/>
      <c r="F62" s="581"/>
      <c r="G62" s="469"/>
      <c r="H62" s="233"/>
      <c r="I62" s="210">
        <v>0</v>
      </c>
      <c r="J62" s="579">
        <v>0</v>
      </c>
      <c r="K62" s="211">
        <v>0</v>
      </c>
    </row>
    <row r="63" spans="1:11" ht="24" hidden="1" customHeight="1">
      <c r="A63" s="702">
        <v>13030500</v>
      </c>
      <c r="B63" s="406" t="s">
        <v>564</v>
      </c>
      <c r="C63" s="576"/>
      <c r="D63" s="235">
        <v>0</v>
      </c>
      <c r="E63" s="577"/>
      <c r="F63" s="576"/>
      <c r="G63" s="235"/>
      <c r="H63" s="578"/>
      <c r="I63" s="219">
        <v>0</v>
      </c>
      <c r="J63" s="579">
        <v>0</v>
      </c>
      <c r="K63" s="221">
        <v>0</v>
      </c>
    </row>
    <row r="64" spans="1:11" ht="24">
      <c r="A64" s="702">
        <v>13030600</v>
      </c>
      <c r="B64" s="406" t="s">
        <v>565</v>
      </c>
      <c r="C64" s="576">
        <v>11001101</v>
      </c>
      <c r="D64" s="235">
        <v>11001101</v>
      </c>
      <c r="E64" s="577">
        <v>12082581.66</v>
      </c>
      <c r="F64" s="576"/>
      <c r="G64" s="235"/>
      <c r="H64" s="578"/>
      <c r="I64" s="219">
        <v>11001101</v>
      </c>
      <c r="J64" s="579">
        <v>11001101</v>
      </c>
      <c r="K64" s="221">
        <v>12082581.66</v>
      </c>
    </row>
    <row r="65" spans="1:11">
      <c r="A65" s="702">
        <v>13031000</v>
      </c>
      <c r="B65" s="406" t="s">
        <v>1200</v>
      </c>
      <c r="C65" s="576"/>
      <c r="D65" s="235"/>
      <c r="E65" s="577">
        <v>438506.39</v>
      </c>
      <c r="F65" s="576"/>
      <c r="G65" s="235"/>
      <c r="H65" s="578"/>
      <c r="I65" s="219">
        <v>0</v>
      </c>
      <c r="J65" s="579">
        <v>0</v>
      </c>
      <c r="K65" s="221">
        <v>438506.39</v>
      </c>
    </row>
    <row r="66" spans="1:11" s="582" customFormat="1" ht="13.5" customHeight="1">
      <c r="A66" s="701">
        <v>13070000</v>
      </c>
      <c r="B66" s="234" t="s">
        <v>573</v>
      </c>
      <c r="C66" s="581">
        <v>4285220</v>
      </c>
      <c r="D66" s="469">
        <v>4285220</v>
      </c>
      <c r="E66" s="231">
        <v>4351537.41</v>
      </c>
      <c r="F66" s="581">
        <v>0</v>
      </c>
      <c r="G66" s="469">
        <v>0</v>
      </c>
      <c r="H66" s="233">
        <v>0</v>
      </c>
      <c r="I66" s="210">
        <v>4285220</v>
      </c>
      <c r="J66" s="579">
        <v>4285220</v>
      </c>
      <c r="K66" s="211">
        <v>4351537.41</v>
      </c>
    </row>
    <row r="67" spans="1:11" s="582" customFormat="1" ht="13.5" customHeight="1">
      <c r="A67" s="702">
        <v>13070100</v>
      </c>
      <c r="B67" s="406" t="s">
        <v>574</v>
      </c>
      <c r="C67" s="581">
        <v>495720</v>
      </c>
      <c r="D67" s="469">
        <v>495720</v>
      </c>
      <c r="E67" s="231">
        <v>529490.38</v>
      </c>
      <c r="F67" s="581"/>
      <c r="G67" s="469"/>
      <c r="H67" s="233"/>
      <c r="I67" s="210">
        <v>495720</v>
      </c>
      <c r="J67" s="579">
        <v>495720</v>
      </c>
      <c r="K67" s="211">
        <v>529490.38</v>
      </c>
    </row>
    <row r="68" spans="1:11" s="582" customFormat="1">
      <c r="A68" s="702">
        <v>13070200</v>
      </c>
      <c r="B68" s="406" t="s">
        <v>575</v>
      </c>
      <c r="C68" s="581">
        <v>3789500</v>
      </c>
      <c r="D68" s="469">
        <v>3789500</v>
      </c>
      <c r="E68" s="231">
        <v>3822047.03</v>
      </c>
      <c r="F68" s="581"/>
      <c r="G68" s="469"/>
      <c r="H68" s="233"/>
      <c r="I68" s="210">
        <v>3789500</v>
      </c>
      <c r="J68" s="579">
        <v>3789500</v>
      </c>
      <c r="K68" s="211">
        <v>3822047.03</v>
      </c>
    </row>
    <row r="69" spans="1:11" s="582" customFormat="1" ht="25.5" hidden="1" customHeight="1">
      <c r="A69" s="702">
        <v>13070300</v>
      </c>
      <c r="B69" s="406" t="s">
        <v>576</v>
      </c>
      <c r="C69" s="581"/>
      <c r="D69" s="469"/>
      <c r="E69" s="231"/>
      <c r="F69" s="581">
        <v>0</v>
      </c>
      <c r="G69" s="469"/>
      <c r="H69" s="233">
        <v>0</v>
      </c>
      <c r="I69" s="210">
        <v>0</v>
      </c>
      <c r="J69" s="579">
        <v>0</v>
      </c>
      <c r="K69" s="211">
        <v>0</v>
      </c>
    </row>
    <row r="70" spans="1:11">
      <c r="A70" s="703">
        <v>14000000</v>
      </c>
      <c r="B70" s="419" t="s">
        <v>577</v>
      </c>
      <c r="C70" s="571">
        <v>12620111390.73</v>
      </c>
      <c r="D70" s="572">
        <v>12620118590.73</v>
      </c>
      <c r="E70" s="573">
        <v>13155974091.200001</v>
      </c>
      <c r="F70" s="571">
        <v>0</v>
      </c>
      <c r="G70" s="572">
        <v>0</v>
      </c>
      <c r="H70" s="573">
        <v>0</v>
      </c>
      <c r="I70" s="217">
        <v>12620111390.73</v>
      </c>
      <c r="J70" s="568">
        <v>12620118590.73</v>
      </c>
      <c r="K70" s="218">
        <v>13155974091.200001</v>
      </c>
    </row>
    <row r="71" spans="1:11" ht="25.9" customHeight="1">
      <c r="A71" s="701">
        <v>14020000</v>
      </c>
      <c r="B71" s="412" t="s">
        <v>1355</v>
      </c>
      <c r="C71" s="576">
        <v>1101360973.3699999</v>
      </c>
      <c r="D71" s="235">
        <v>1101360973.3699999</v>
      </c>
      <c r="E71" s="577">
        <v>1470452540.8900001</v>
      </c>
      <c r="F71" s="576">
        <v>0</v>
      </c>
      <c r="G71" s="235">
        <v>0</v>
      </c>
      <c r="H71" s="578">
        <v>0</v>
      </c>
      <c r="I71" s="219">
        <v>1101360973.3699999</v>
      </c>
      <c r="J71" s="579">
        <v>1101360973.3699999</v>
      </c>
      <c r="K71" s="221">
        <v>1470452540.8900001</v>
      </c>
    </row>
    <row r="72" spans="1:11" s="582" customFormat="1" hidden="1">
      <c r="A72" s="702">
        <v>14020100</v>
      </c>
      <c r="B72" s="406" t="s">
        <v>598</v>
      </c>
      <c r="C72" s="581"/>
      <c r="D72" s="469"/>
      <c r="E72" s="231"/>
      <c r="F72" s="581"/>
      <c r="G72" s="469"/>
      <c r="H72" s="233"/>
      <c r="I72" s="210">
        <v>0</v>
      </c>
      <c r="J72" s="579">
        <v>0</v>
      </c>
      <c r="K72" s="211">
        <v>0</v>
      </c>
    </row>
    <row r="73" spans="1:11" hidden="1">
      <c r="A73" s="702">
        <v>14020200</v>
      </c>
      <c r="B73" s="406" t="s">
        <v>599</v>
      </c>
      <c r="C73" s="576"/>
      <c r="D73" s="235"/>
      <c r="E73" s="577"/>
      <c r="F73" s="576"/>
      <c r="G73" s="235"/>
      <c r="H73" s="578"/>
      <c r="I73" s="219">
        <v>0</v>
      </c>
      <c r="J73" s="579">
        <v>0</v>
      </c>
      <c r="K73" s="221">
        <v>0</v>
      </c>
    </row>
    <row r="74" spans="1:11" hidden="1">
      <c r="A74" s="702">
        <v>14020300</v>
      </c>
      <c r="B74" s="406" t="s">
        <v>600</v>
      </c>
      <c r="C74" s="576"/>
      <c r="D74" s="235"/>
      <c r="E74" s="577"/>
      <c r="F74" s="576"/>
      <c r="G74" s="235"/>
      <c r="H74" s="578"/>
      <c r="I74" s="219">
        <v>0</v>
      </c>
      <c r="J74" s="579">
        <v>0</v>
      </c>
      <c r="K74" s="221">
        <v>0</v>
      </c>
    </row>
    <row r="75" spans="1:11" hidden="1">
      <c r="A75" s="702">
        <v>14020400</v>
      </c>
      <c r="B75" s="406" t="s">
        <v>601</v>
      </c>
      <c r="C75" s="576"/>
      <c r="D75" s="235"/>
      <c r="E75" s="577"/>
      <c r="F75" s="576"/>
      <c r="G75" s="235"/>
      <c r="H75" s="578"/>
      <c r="I75" s="219">
        <v>0</v>
      </c>
      <c r="J75" s="579">
        <v>0</v>
      </c>
      <c r="K75" s="221">
        <v>0</v>
      </c>
    </row>
    <row r="76" spans="1:11" ht="24" hidden="1">
      <c r="A76" s="702">
        <v>14020600</v>
      </c>
      <c r="B76" s="412" t="s">
        <v>602</v>
      </c>
      <c r="C76" s="576"/>
      <c r="D76" s="235"/>
      <c r="E76" s="577"/>
      <c r="F76" s="576"/>
      <c r="G76" s="235"/>
      <c r="H76" s="578"/>
      <c r="I76" s="219">
        <v>0</v>
      </c>
      <c r="J76" s="579">
        <v>0</v>
      </c>
      <c r="K76" s="221">
        <v>0</v>
      </c>
    </row>
    <row r="77" spans="1:11" ht="24.75" hidden="1" customHeight="1">
      <c r="A77" s="702">
        <v>14020700</v>
      </c>
      <c r="B77" s="406" t="s">
        <v>603</v>
      </c>
      <c r="C77" s="576"/>
      <c r="D77" s="235"/>
      <c r="E77" s="577"/>
      <c r="F77" s="576"/>
      <c r="G77" s="235"/>
      <c r="H77" s="578"/>
      <c r="I77" s="219">
        <v>0</v>
      </c>
      <c r="J77" s="579">
        <v>0</v>
      </c>
      <c r="K77" s="221">
        <v>0</v>
      </c>
    </row>
    <row r="78" spans="1:11" s="582" customFormat="1" hidden="1">
      <c r="A78" s="702">
        <v>14020800</v>
      </c>
      <c r="B78" s="406" t="s">
        <v>604</v>
      </c>
      <c r="C78" s="581"/>
      <c r="D78" s="469"/>
      <c r="E78" s="231"/>
      <c r="F78" s="581"/>
      <c r="G78" s="469"/>
      <c r="H78" s="233"/>
      <c r="I78" s="210">
        <v>0</v>
      </c>
      <c r="J78" s="579">
        <v>0</v>
      </c>
      <c r="K78" s="211">
        <v>0</v>
      </c>
    </row>
    <row r="79" spans="1:11" s="582" customFormat="1" hidden="1">
      <c r="A79" s="702">
        <v>14020900</v>
      </c>
      <c r="B79" s="406" t="s">
        <v>605</v>
      </c>
      <c r="C79" s="581"/>
      <c r="D79" s="469"/>
      <c r="E79" s="231"/>
      <c r="F79" s="581"/>
      <c r="G79" s="469"/>
      <c r="H79" s="233"/>
      <c r="I79" s="210">
        <v>0</v>
      </c>
      <c r="J79" s="579">
        <v>0</v>
      </c>
      <c r="K79" s="211">
        <v>0</v>
      </c>
    </row>
    <row r="80" spans="1:11" s="582" customFormat="1" hidden="1">
      <c r="A80" s="702">
        <v>14021200</v>
      </c>
      <c r="B80" s="406" t="s">
        <v>1356</v>
      </c>
      <c r="C80" s="581"/>
      <c r="D80" s="469"/>
      <c r="E80" s="231"/>
      <c r="F80" s="581"/>
      <c r="G80" s="469"/>
      <c r="H80" s="233"/>
      <c r="I80" s="210">
        <v>0</v>
      </c>
      <c r="J80" s="579">
        <v>0</v>
      </c>
      <c r="K80" s="211">
        <v>0</v>
      </c>
    </row>
    <row r="81" spans="1:11" s="582" customFormat="1">
      <c r="A81" s="702">
        <v>14021900</v>
      </c>
      <c r="B81" s="406" t="s">
        <v>1209</v>
      </c>
      <c r="C81" s="581">
        <v>1101360973.3699999</v>
      </c>
      <c r="D81" s="469">
        <v>1101360973.3699999</v>
      </c>
      <c r="E81" s="231">
        <v>1470452540.8900001</v>
      </c>
      <c r="F81" s="581"/>
      <c r="G81" s="469"/>
      <c r="H81" s="233"/>
      <c r="I81" s="210">
        <v>1101360973.3699999</v>
      </c>
      <c r="J81" s="579">
        <v>1101360973.3699999</v>
      </c>
      <c r="K81" s="211">
        <v>1470452540.8900001</v>
      </c>
    </row>
    <row r="82" spans="1:11" s="582" customFormat="1" ht="24" hidden="1">
      <c r="A82" s="702">
        <v>14022100</v>
      </c>
      <c r="B82" s="406" t="s">
        <v>595</v>
      </c>
      <c r="C82" s="581"/>
      <c r="D82" s="469"/>
      <c r="E82" s="231"/>
      <c r="F82" s="581"/>
      <c r="G82" s="469"/>
      <c r="H82" s="233"/>
      <c r="I82" s="210">
        <v>0</v>
      </c>
      <c r="J82" s="579">
        <v>0</v>
      </c>
      <c r="K82" s="211">
        <v>0</v>
      </c>
    </row>
    <row r="83" spans="1:11" s="582" customFormat="1" ht="24">
      <c r="A83" s="701">
        <v>14030000</v>
      </c>
      <c r="B83" s="412" t="s">
        <v>597</v>
      </c>
      <c r="C83" s="581">
        <v>4282893169.8400002</v>
      </c>
      <c r="D83" s="469">
        <v>4282893169.8400002</v>
      </c>
      <c r="E83" s="231">
        <v>5684704086.1199999</v>
      </c>
      <c r="F83" s="581">
        <v>0</v>
      </c>
      <c r="G83" s="469">
        <v>0</v>
      </c>
      <c r="H83" s="233">
        <v>0</v>
      </c>
      <c r="I83" s="210">
        <v>4282893169.8400002</v>
      </c>
      <c r="J83" s="579">
        <v>4282893169.8400002</v>
      </c>
      <c r="K83" s="211">
        <v>5684704086.1199999</v>
      </c>
    </row>
    <row r="84" spans="1:11" s="582" customFormat="1" hidden="1">
      <c r="A84" s="702">
        <v>14030100</v>
      </c>
      <c r="B84" s="406" t="s">
        <v>598</v>
      </c>
      <c r="C84" s="581"/>
      <c r="D84" s="469"/>
      <c r="E84" s="231"/>
      <c r="F84" s="581"/>
      <c r="G84" s="469"/>
      <c r="H84" s="233"/>
      <c r="I84" s="210">
        <v>0</v>
      </c>
      <c r="J84" s="579">
        <v>0</v>
      </c>
      <c r="K84" s="211">
        <v>0</v>
      </c>
    </row>
    <row r="85" spans="1:11" s="582" customFormat="1" hidden="1">
      <c r="A85" s="702">
        <v>14030200</v>
      </c>
      <c r="B85" s="406" t="s">
        <v>599</v>
      </c>
      <c r="C85" s="581"/>
      <c r="D85" s="469"/>
      <c r="E85" s="231"/>
      <c r="F85" s="581"/>
      <c r="G85" s="469"/>
      <c r="H85" s="233"/>
      <c r="I85" s="210">
        <v>0</v>
      </c>
      <c r="J85" s="579">
        <v>0</v>
      </c>
      <c r="K85" s="211">
        <v>0</v>
      </c>
    </row>
    <row r="86" spans="1:11" s="582" customFormat="1" hidden="1">
      <c r="A86" s="702">
        <v>14030300</v>
      </c>
      <c r="B86" s="406" t="s">
        <v>600</v>
      </c>
      <c r="C86" s="581"/>
      <c r="D86" s="469"/>
      <c r="E86" s="231"/>
      <c r="F86" s="581"/>
      <c r="G86" s="469"/>
      <c r="H86" s="233"/>
      <c r="I86" s="210">
        <v>0</v>
      </c>
      <c r="J86" s="579">
        <v>0</v>
      </c>
      <c r="K86" s="211">
        <v>0</v>
      </c>
    </row>
    <row r="87" spans="1:11" s="582" customFormat="1" hidden="1">
      <c r="A87" s="702">
        <v>14030400</v>
      </c>
      <c r="B87" s="406" t="s">
        <v>601</v>
      </c>
      <c r="C87" s="581"/>
      <c r="D87" s="469"/>
      <c r="E87" s="231"/>
      <c r="F87" s="581"/>
      <c r="G87" s="469"/>
      <c r="H87" s="233"/>
      <c r="I87" s="210">
        <v>0</v>
      </c>
      <c r="J87" s="579">
        <v>0</v>
      </c>
      <c r="K87" s="211">
        <v>0</v>
      </c>
    </row>
    <row r="88" spans="1:11" s="582" customFormat="1" ht="24" hidden="1">
      <c r="A88" s="702">
        <v>14030600</v>
      </c>
      <c r="B88" s="406" t="s">
        <v>602</v>
      </c>
      <c r="C88" s="581"/>
      <c r="D88" s="469"/>
      <c r="E88" s="231"/>
      <c r="F88" s="581"/>
      <c r="G88" s="469"/>
      <c r="H88" s="233"/>
      <c r="I88" s="210">
        <v>0</v>
      </c>
      <c r="J88" s="579">
        <v>0</v>
      </c>
      <c r="K88" s="211">
        <v>0</v>
      </c>
    </row>
    <row r="89" spans="1:11" s="582" customFormat="1" ht="24" hidden="1">
      <c r="A89" s="702">
        <v>14030700</v>
      </c>
      <c r="B89" s="406" t="s">
        <v>603</v>
      </c>
      <c r="C89" s="581"/>
      <c r="D89" s="469"/>
      <c r="E89" s="231"/>
      <c r="F89" s="581"/>
      <c r="G89" s="469"/>
      <c r="H89" s="233"/>
      <c r="I89" s="210">
        <v>0</v>
      </c>
      <c r="J89" s="579">
        <v>0</v>
      </c>
      <c r="K89" s="211">
        <v>0</v>
      </c>
    </row>
    <row r="90" spans="1:11" s="582" customFormat="1" hidden="1">
      <c r="A90" s="702">
        <v>14030800</v>
      </c>
      <c r="B90" s="406" t="s">
        <v>604</v>
      </c>
      <c r="C90" s="581"/>
      <c r="D90" s="469"/>
      <c r="E90" s="231"/>
      <c r="F90" s="581"/>
      <c r="G90" s="469"/>
      <c r="H90" s="233"/>
      <c r="I90" s="210">
        <v>0</v>
      </c>
      <c r="J90" s="579">
        <v>0</v>
      </c>
      <c r="K90" s="211">
        <v>0</v>
      </c>
    </row>
    <row r="91" spans="1:11" s="582" customFormat="1" hidden="1">
      <c r="A91" s="702">
        <v>14030900</v>
      </c>
      <c r="B91" s="406" t="s">
        <v>605</v>
      </c>
      <c r="C91" s="581"/>
      <c r="D91" s="469"/>
      <c r="E91" s="231"/>
      <c r="F91" s="581"/>
      <c r="G91" s="469"/>
      <c r="H91" s="233"/>
      <c r="I91" s="210">
        <v>0</v>
      </c>
      <c r="J91" s="579">
        <v>0</v>
      </c>
      <c r="K91" s="211">
        <v>0</v>
      </c>
    </row>
    <row r="92" spans="1:11" s="582" customFormat="1" hidden="1">
      <c r="A92" s="702">
        <v>14031700</v>
      </c>
      <c r="B92" s="406" t="s">
        <v>593</v>
      </c>
      <c r="C92" s="581"/>
      <c r="D92" s="469"/>
      <c r="E92" s="231"/>
      <c r="F92" s="581"/>
      <c r="G92" s="469"/>
      <c r="H92" s="233"/>
      <c r="I92" s="210">
        <v>0</v>
      </c>
      <c r="J92" s="579">
        <v>0</v>
      </c>
      <c r="K92" s="211">
        <v>0</v>
      </c>
    </row>
    <row r="93" spans="1:11" s="582" customFormat="1" hidden="1">
      <c r="A93" s="702">
        <v>14031800</v>
      </c>
      <c r="B93" s="406" t="s">
        <v>594</v>
      </c>
      <c r="C93" s="581"/>
      <c r="D93" s="469"/>
      <c r="E93" s="231"/>
      <c r="F93" s="581"/>
      <c r="G93" s="469"/>
      <c r="H93" s="233"/>
      <c r="I93" s="210">
        <v>0</v>
      </c>
      <c r="J93" s="579">
        <v>0</v>
      </c>
      <c r="K93" s="211">
        <v>0</v>
      </c>
    </row>
    <row r="94" spans="1:11" s="582" customFormat="1">
      <c r="A94" s="702">
        <v>14031900</v>
      </c>
      <c r="B94" s="406" t="s">
        <v>1209</v>
      </c>
      <c r="C94" s="581">
        <v>4282893169.8400002</v>
      </c>
      <c r="D94" s="469">
        <v>4282893169.8400002</v>
      </c>
      <c r="E94" s="231">
        <v>5684704086.1199999</v>
      </c>
      <c r="F94" s="581"/>
      <c r="G94" s="469"/>
      <c r="H94" s="233"/>
      <c r="I94" s="210">
        <v>4282893169.8400002</v>
      </c>
      <c r="J94" s="579">
        <v>4282893169.8400002</v>
      </c>
      <c r="K94" s="211">
        <v>5684704086.1199999</v>
      </c>
    </row>
    <row r="95" spans="1:11" s="582" customFormat="1" ht="24">
      <c r="A95" s="702">
        <v>14040000</v>
      </c>
      <c r="B95" s="223" t="s">
        <v>608</v>
      </c>
      <c r="C95" s="581">
        <v>7235857247.5200005</v>
      </c>
      <c r="D95" s="469">
        <v>7235864447.5200005</v>
      </c>
      <c r="E95" s="231">
        <v>6000817464.1899996</v>
      </c>
      <c r="F95" s="581"/>
      <c r="G95" s="469"/>
      <c r="H95" s="233"/>
      <c r="I95" s="210">
        <v>7235857247.5200005</v>
      </c>
      <c r="J95" s="579">
        <v>7235864447.5200005</v>
      </c>
      <c r="K95" s="211">
        <v>6000817464.1899996</v>
      </c>
    </row>
    <row r="96" spans="1:11" s="582" customFormat="1" hidden="1">
      <c r="A96" s="702">
        <v>14050000</v>
      </c>
      <c r="B96" s="406" t="s">
        <v>609</v>
      </c>
      <c r="C96" s="581"/>
      <c r="D96" s="469"/>
      <c r="E96" s="231"/>
      <c r="F96" s="581"/>
      <c r="G96" s="469"/>
      <c r="H96" s="233"/>
      <c r="I96" s="210">
        <v>0</v>
      </c>
      <c r="J96" s="579">
        <v>0</v>
      </c>
      <c r="K96" s="211">
        <v>0</v>
      </c>
    </row>
    <row r="97" spans="1:11" s="582" customFormat="1" hidden="1">
      <c r="A97" s="701">
        <v>15000000</v>
      </c>
      <c r="B97" s="458" t="s">
        <v>610</v>
      </c>
      <c r="C97" s="207">
        <v>0</v>
      </c>
      <c r="D97" s="586">
        <v>0</v>
      </c>
      <c r="E97" s="587">
        <v>0</v>
      </c>
      <c r="F97" s="207">
        <v>0</v>
      </c>
      <c r="G97" s="586">
        <v>0</v>
      </c>
      <c r="H97" s="587">
        <v>0</v>
      </c>
      <c r="I97" s="205">
        <v>0</v>
      </c>
      <c r="J97" s="579">
        <v>0</v>
      </c>
      <c r="K97" s="206">
        <v>0</v>
      </c>
    </row>
    <row r="98" spans="1:11" s="582" customFormat="1" hidden="1">
      <c r="A98" s="701">
        <v>15010000</v>
      </c>
      <c r="B98" s="412" t="s">
        <v>1357</v>
      </c>
      <c r="C98" s="581">
        <v>0</v>
      </c>
      <c r="D98" s="469">
        <v>0</v>
      </c>
      <c r="E98" s="231">
        <v>0</v>
      </c>
      <c r="F98" s="581">
        <v>0</v>
      </c>
      <c r="G98" s="469">
        <v>0</v>
      </c>
      <c r="H98" s="233">
        <v>0</v>
      </c>
      <c r="I98" s="210">
        <v>0</v>
      </c>
      <c r="J98" s="579">
        <v>0</v>
      </c>
      <c r="K98" s="211">
        <v>0</v>
      </c>
    </row>
    <row r="99" spans="1:11" s="582" customFormat="1" hidden="1">
      <c r="A99" s="701">
        <v>15010100</v>
      </c>
      <c r="B99" s="412" t="s">
        <v>612</v>
      </c>
      <c r="C99" s="581"/>
      <c r="D99" s="469"/>
      <c r="E99" s="231"/>
      <c r="F99" s="581"/>
      <c r="G99" s="469"/>
      <c r="H99" s="233"/>
      <c r="I99" s="210">
        <v>0</v>
      </c>
      <c r="J99" s="579">
        <v>0</v>
      </c>
      <c r="K99" s="211">
        <v>0</v>
      </c>
    </row>
    <row r="100" spans="1:11" s="582" customFormat="1" hidden="1">
      <c r="A100" s="701">
        <v>15010200</v>
      </c>
      <c r="B100" s="412" t="s">
        <v>613</v>
      </c>
      <c r="C100" s="581"/>
      <c r="D100" s="469"/>
      <c r="E100" s="231"/>
      <c r="F100" s="581"/>
      <c r="G100" s="469"/>
      <c r="H100" s="233"/>
      <c r="I100" s="210">
        <v>0</v>
      </c>
      <c r="J100" s="579">
        <v>0</v>
      </c>
      <c r="K100" s="211">
        <v>0</v>
      </c>
    </row>
    <row r="101" spans="1:11" s="582" customFormat="1" hidden="1">
      <c r="A101" s="702">
        <v>15010300</v>
      </c>
      <c r="B101" s="406" t="s">
        <v>614</v>
      </c>
      <c r="C101" s="581"/>
      <c r="D101" s="469"/>
      <c r="E101" s="231"/>
      <c r="F101" s="581"/>
      <c r="G101" s="469"/>
      <c r="H101" s="233"/>
      <c r="I101" s="210">
        <v>0</v>
      </c>
      <c r="J101" s="579">
        <v>0</v>
      </c>
      <c r="K101" s="211">
        <v>0</v>
      </c>
    </row>
    <row r="102" spans="1:11" s="582" customFormat="1" ht="24" hidden="1">
      <c r="A102" s="702">
        <v>15010400</v>
      </c>
      <c r="B102" s="406" t="s">
        <v>1358</v>
      </c>
      <c r="C102" s="581"/>
      <c r="D102" s="469"/>
      <c r="E102" s="231"/>
      <c r="F102" s="581"/>
      <c r="G102" s="469"/>
      <c r="H102" s="233"/>
      <c r="I102" s="210">
        <v>0</v>
      </c>
      <c r="J102" s="579">
        <v>0</v>
      </c>
      <c r="K102" s="211">
        <v>0</v>
      </c>
    </row>
    <row r="103" spans="1:11" s="582" customFormat="1" ht="24" hidden="1">
      <c r="A103" s="701">
        <v>15010500</v>
      </c>
      <c r="B103" s="412" t="s">
        <v>615</v>
      </c>
      <c r="C103" s="581"/>
      <c r="D103" s="469"/>
      <c r="E103" s="231"/>
      <c r="F103" s="581"/>
      <c r="G103" s="469"/>
      <c r="H103" s="233"/>
      <c r="I103" s="210">
        <v>0</v>
      </c>
      <c r="J103" s="579">
        <v>0</v>
      </c>
      <c r="K103" s="211">
        <v>0</v>
      </c>
    </row>
    <row r="104" spans="1:11" s="582" customFormat="1" hidden="1">
      <c r="A104" s="701">
        <v>15020000</v>
      </c>
      <c r="B104" s="412" t="s">
        <v>620</v>
      </c>
      <c r="C104" s="581">
        <v>0</v>
      </c>
      <c r="D104" s="469">
        <v>0</v>
      </c>
      <c r="E104" s="231">
        <v>0</v>
      </c>
      <c r="F104" s="581">
        <v>0</v>
      </c>
      <c r="G104" s="469">
        <v>0</v>
      </c>
      <c r="H104" s="233">
        <v>0</v>
      </c>
      <c r="I104" s="210">
        <v>0</v>
      </c>
      <c r="J104" s="579">
        <v>0</v>
      </c>
      <c r="K104" s="211">
        <v>0</v>
      </c>
    </row>
    <row r="105" spans="1:11" s="582" customFormat="1" hidden="1">
      <c r="A105" s="701">
        <v>15020100</v>
      </c>
      <c r="B105" s="412" t="s">
        <v>621</v>
      </c>
      <c r="C105" s="581"/>
      <c r="D105" s="469"/>
      <c r="E105" s="231"/>
      <c r="F105" s="581"/>
      <c r="G105" s="469"/>
      <c r="H105" s="233"/>
      <c r="I105" s="210">
        <v>0</v>
      </c>
      <c r="J105" s="579">
        <v>0</v>
      </c>
      <c r="K105" s="211">
        <v>0</v>
      </c>
    </row>
    <row r="106" spans="1:11" s="582" customFormat="1" hidden="1">
      <c r="A106" s="702">
        <v>15020200</v>
      </c>
      <c r="B106" s="406" t="s">
        <v>622</v>
      </c>
      <c r="C106" s="581"/>
      <c r="D106" s="469"/>
      <c r="E106" s="231"/>
      <c r="F106" s="581"/>
      <c r="G106" s="469"/>
      <c r="H106" s="233"/>
      <c r="I106" s="210">
        <v>0</v>
      </c>
      <c r="J106" s="579">
        <v>0</v>
      </c>
      <c r="K106" s="211">
        <v>0</v>
      </c>
    </row>
    <row r="107" spans="1:11" s="582" customFormat="1" ht="23.25" hidden="1" customHeight="1">
      <c r="A107" s="702">
        <v>15020300</v>
      </c>
      <c r="B107" s="406" t="s">
        <v>623</v>
      </c>
      <c r="C107" s="581"/>
      <c r="D107" s="469"/>
      <c r="E107" s="231"/>
      <c r="F107" s="581"/>
      <c r="G107" s="469"/>
      <c r="H107" s="233"/>
      <c r="I107" s="210">
        <v>0</v>
      </c>
      <c r="J107" s="579">
        <v>0</v>
      </c>
      <c r="K107" s="211">
        <v>0</v>
      </c>
    </row>
    <row r="108" spans="1:11">
      <c r="A108" s="700">
        <v>16000000</v>
      </c>
      <c r="B108" s="419" t="s">
        <v>624</v>
      </c>
      <c r="C108" s="571">
        <v>11813.2</v>
      </c>
      <c r="D108" s="572">
        <v>11813.2</v>
      </c>
      <c r="E108" s="573">
        <v>279989.31</v>
      </c>
      <c r="F108" s="571">
        <v>0</v>
      </c>
      <c r="G108" s="572">
        <v>0</v>
      </c>
      <c r="H108" s="573">
        <v>0</v>
      </c>
      <c r="I108" s="217">
        <v>11813.2</v>
      </c>
      <c r="J108" s="568">
        <v>11813.2</v>
      </c>
      <c r="K108" s="218">
        <v>279989.31</v>
      </c>
    </row>
    <row r="109" spans="1:11">
      <c r="A109" s="701">
        <v>16010000</v>
      </c>
      <c r="B109" s="234" t="s">
        <v>625</v>
      </c>
      <c r="C109" s="576">
        <v>11813.2</v>
      </c>
      <c r="D109" s="235">
        <v>11813.2</v>
      </c>
      <c r="E109" s="577">
        <v>279989.31</v>
      </c>
      <c r="F109" s="576">
        <v>0</v>
      </c>
      <c r="G109" s="235">
        <v>0</v>
      </c>
      <c r="H109" s="577">
        <v>0</v>
      </c>
      <c r="I109" s="219">
        <v>11813.2</v>
      </c>
      <c r="J109" s="579">
        <v>11813.2</v>
      </c>
      <c r="K109" s="221">
        <v>279989.31</v>
      </c>
    </row>
    <row r="110" spans="1:11">
      <c r="A110" s="701">
        <v>16010100</v>
      </c>
      <c r="B110" s="412" t="s">
        <v>626</v>
      </c>
      <c r="C110" s="576">
        <v>5000</v>
      </c>
      <c r="D110" s="235">
        <v>5000</v>
      </c>
      <c r="E110" s="577">
        <v>63105.46</v>
      </c>
      <c r="F110" s="576"/>
      <c r="G110" s="235"/>
      <c r="H110" s="578"/>
      <c r="I110" s="219">
        <v>5000</v>
      </c>
      <c r="J110" s="579">
        <v>5000</v>
      </c>
      <c r="K110" s="221">
        <v>63105.46</v>
      </c>
    </row>
    <row r="111" spans="1:11">
      <c r="A111" s="701">
        <v>16010200</v>
      </c>
      <c r="B111" s="412" t="s">
        <v>627</v>
      </c>
      <c r="C111" s="576">
        <v>6747</v>
      </c>
      <c r="D111" s="235">
        <v>6747</v>
      </c>
      <c r="E111" s="577">
        <v>188621.07</v>
      </c>
      <c r="F111" s="576"/>
      <c r="G111" s="235"/>
      <c r="H111" s="578"/>
      <c r="I111" s="219">
        <v>6747</v>
      </c>
      <c r="J111" s="579">
        <v>6747</v>
      </c>
      <c r="K111" s="221">
        <v>188621.07</v>
      </c>
    </row>
    <row r="112" spans="1:11" hidden="1">
      <c r="A112" s="701">
        <v>16010400</v>
      </c>
      <c r="B112" s="412" t="s">
        <v>628</v>
      </c>
      <c r="C112" s="576"/>
      <c r="D112" s="235"/>
      <c r="E112" s="577"/>
      <c r="F112" s="576"/>
      <c r="G112" s="235"/>
      <c r="H112" s="578"/>
      <c r="I112" s="219">
        <v>0</v>
      </c>
      <c r="J112" s="579">
        <v>0</v>
      </c>
      <c r="K112" s="221">
        <v>0</v>
      </c>
    </row>
    <row r="113" spans="1:11">
      <c r="A113" s="701">
        <v>16010500</v>
      </c>
      <c r="B113" s="412" t="s">
        <v>629</v>
      </c>
      <c r="C113" s="576"/>
      <c r="D113" s="235"/>
      <c r="E113" s="577">
        <v>23</v>
      </c>
      <c r="F113" s="576"/>
      <c r="G113" s="235"/>
      <c r="H113" s="578"/>
      <c r="I113" s="219">
        <v>0</v>
      </c>
      <c r="J113" s="579">
        <v>0</v>
      </c>
      <c r="K113" s="221">
        <v>23</v>
      </c>
    </row>
    <row r="114" spans="1:11">
      <c r="A114" s="701">
        <v>16010600</v>
      </c>
      <c r="B114" s="412" t="s">
        <v>630</v>
      </c>
      <c r="C114" s="576">
        <v>66.2</v>
      </c>
      <c r="D114" s="235">
        <v>66.2</v>
      </c>
      <c r="E114" s="577">
        <v>303.76</v>
      </c>
      <c r="F114" s="576"/>
      <c r="G114" s="235"/>
      <c r="H114" s="578"/>
      <c r="I114" s="219">
        <v>66.2</v>
      </c>
      <c r="J114" s="579">
        <v>66.2</v>
      </c>
      <c r="K114" s="221">
        <v>303.76</v>
      </c>
    </row>
    <row r="115" spans="1:11">
      <c r="A115" s="701">
        <v>16010700</v>
      </c>
      <c r="B115" s="412" t="s">
        <v>631</v>
      </c>
      <c r="C115" s="576"/>
      <c r="D115" s="235"/>
      <c r="E115" s="577">
        <v>909.15</v>
      </c>
      <c r="F115" s="576"/>
      <c r="G115" s="235"/>
      <c r="H115" s="578"/>
      <c r="I115" s="219">
        <v>0</v>
      </c>
      <c r="J115" s="579">
        <v>0</v>
      </c>
      <c r="K115" s="221">
        <v>909.15</v>
      </c>
    </row>
    <row r="116" spans="1:11" s="582" customFormat="1" hidden="1">
      <c r="A116" s="701">
        <v>16010800</v>
      </c>
      <c r="B116" s="412" t="s">
        <v>632</v>
      </c>
      <c r="C116" s="581"/>
      <c r="D116" s="469"/>
      <c r="E116" s="231"/>
      <c r="F116" s="581"/>
      <c r="G116" s="469"/>
      <c r="H116" s="233"/>
      <c r="I116" s="210">
        <v>0</v>
      </c>
      <c r="J116" s="579">
        <v>0</v>
      </c>
      <c r="K116" s="211">
        <v>0</v>
      </c>
    </row>
    <row r="117" spans="1:11" hidden="1">
      <c r="A117" s="701">
        <v>16010900</v>
      </c>
      <c r="B117" s="412" t="s">
        <v>633</v>
      </c>
      <c r="C117" s="576"/>
      <c r="D117" s="235"/>
      <c r="E117" s="577"/>
      <c r="F117" s="576"/>
      <c r="G117" s="235"/>
      <c r="H117" s="578"/>
      <c r="I117" s="219">
        <v>0</v>
      </c>
      <c r="J117" s="579">
        <v>0</v>
      </c>
      <c r="K117" s="221">
        <v>0</v>
      </c>
    </row>
    <row r="118" spans="1:11" s="582" customFormat="1" hidden="1">
      <c r="A118" s="701">
        <v>16011000</v>
      </c>
      <c r="B118" s="412" t="s">
        <v>634</v>
      </c>
      <c r="C118" s="581"/>
      <c r="D118" s="469"/>
      <c r="E118" s="231"/>
      <c r="F118" s="581"/>
      <c r="G118" s="469"/>
      <c r="H118" s="233"/>
      <c r="I118" s="210">
        <v>0</v>
      </c>
      <c r="J118" s="579">
        <v>0</v>
      </c>
      <c r="K118" s="211">
        <v>0</v>
      </c>
    </row>
    <row r="119" spans="1:11" ht="12.75" customHeight="1">
      <c r="A119" s="701">
        <v>16011100</v>
      </c>
      <c r="B119" s="412" t="s">
        <v>635</v>
      </c>
      <c r="C119" s="576"/>
      <c r="D119" s="235"/>
      <c r="E119" s="577">
        <v>7.6</v>
      </c>
      <c r="F119" s="576"/>
      <c r="G119" s="235"/>
      <c r="H119" s="578"/>
      <c r="I119" s="219">
        <v>0</v>
      </c>
      <c r="J119" s="579">
        <v>0</v>
      </c>
      <c r="K119" s="221">
        <v>7.6</v>
      </c>
    </row>
    <row r="120" spans="1:11" s="582" customFormat="1" ht="12.75" hidden="1" customHeight="1">
      <c r="A120" s="701">
        <v>16011200</v>
      </c>
      <c r="B120" s="412" t="s">
        <v>636</v>
      </c>
      <c r="C120" s="581"/>
      <c r="D120" s="469"/>
      <c r="E120" s="231"/>
      <c r="F120" s="581"/>
      <c r="G120" s="469"/>
      <c r="H120" s="233"/>
      <c r="I120" s="219">
        <v>0</v>
      </c>
      <c r="J120" s="579">
        <v>0</v>
      </c>
      <c r="K120" s="211">
        <v>0</v>
      </c>
    </row>
    <row r="121" spans="1:11" ht="23.25" hidden="1" customHeight="1">
      <c r="A121" s="701">
        <v>16011300</v>
      </c>
      <c r="B121" s="412" t="s">
        <v>637</v>
      </c>
      <c r="C121" s="576"/>
      <c r="D121" s="235"/>
      <c r="E121" s="577"/>
      <c r="F121" s="576"/>
      <c r="G121" s="235"/>
      <c r="H121" s="578"/>
      <c r="I121" s="219">
        <v>0</v>
      </c>
      <c r="J121" s="579">
        <v>0</v>
      </c>
      <c r="K121" s="221">
        <v>0</v>
      </c>
    </row>
    <row r="122" spans="1:11" ht="12" customHeight="1">
      <c r="A122" s="701">
        <v>16011500</v>
      </c>
      <c r="B122" s="412" t="s">
        <v>638</v>
      </c>
      <c r="C122" s="576"/>
      <c r="D122" s="235"/>
      <c r="E122" s="577">
        <v>27019.27</v>
      </c>
      <c r="F122" s="576"/>
      <c r="G122" s="235"/>
      <c r="H122" s="578"/>
      <c r="I122" s="219">
        <v>0</v>
      </c>
      <c r="J122" s="579">
        <v>0</v>
      </c>
      <c r="K122" s="221">
        <v>27019.27</v>
      </c>
    </row>
    <row r="123" spans="1:11" ht="12.75" hidden="1" customHeight="1">
      <c r="A123" s="701">
        <v>16011600</v>
      </c>
      <c r="B123" s="412" t="s">
        <v>639</v>
      </c>
      <c r="C123" s="576"/>
      <c r="D123" s="235"/>
      <c r="E123" s="577"/>
      <c r="F123" s="576"/>
      <c r="G123" s="235"/>
      <c r="H123" s="578"/>
      <c r="I123" s="219">
        <v>0</v>
      </c>
      <c r="J123" s="579">
        <v>0</v>
      </c>
      <c r="K123" s="221">
        <v>0</v>
      </c>
    </row>
    <row r="124" spans="1:11" s="582" customFormat="1" ht="12" hidden="1" customHeight="1">
      <c r="A124" s="701">
        <v>16011700</v>
      </c>
      <c r="B124" s="412" t="s">
        <v>640</v>
      </c>
      <c r="C124" s="581"/>
      <c r="D124" s="469"/>
      <c r="E124" s="231"/>
      <c r="F124" s="581"/>
      <c r="G124" s="469"/>
      <c r="H124" s="233"/>
      <c r="I124" s="219">
        <v>0</v>
      </c>
      <c r="J124" s="579">
        <v>0</v>
      </c>
      <c r="K124" s="221">
        <v>0</v>
      </c>
    </row>
    <row r="125" spans="1:11" s="582" customFormat="1" ht="12" hidden="1" customHeight="1">
      <c r="A125" s="701">
        <v>16011800</v>
      </c>
      <c r="B125" s="412" t="s">
        <v>641</v>
      </c>
      <c r="C125" s="581"/>
      <c r="D125" s="469"/>
      <c r="E125" s="231"/>
      <c r="F125" s="581"/>
      <c r="G125" s="469"/>
      <c r="H125" s="233"/>
      <c r="I125" s="219">
        <v>0</v>
      </c>
      <c r="J125" s="579">
        <v>0</v>
      </c>
      <c r="K125" s="221">
        <v>0</v>
      </c>
    </row>
    <row r="126" spans="1:11" s="582" customFormat="1" ht="12" hidden="1" customHeight="1">
      <c r="A126" s="701">
        <v>16011900</v>
      </c>
      <c r="B126" s="412" t="s">
        <v>642</v>
      </c>
      <c r="C126" s="581"/>
      <c r="D126" s="469"/>
      <c r="E126" s="231"/>
      <c r="F126" s="581"/>
      <c r="G126" s="469"/>
      <c r="H126" s="233"/>
      <c r="I126" s="219">
        <v>0</v>
      </c>
      <c r="J126" s="579">
        <v>0</v>
      </c>
      <c r="K126" s="221">
        <v>0</v>
      </c>
    </row>
    <row r="127" spans="1:11" s="582" customFormat="1" ht="12" hidden="1" customHeight="1">
      <c r="A127" s="701">
        <v>16012100</v>
      </c>
      <c r="B127" s="412" t="s">
        <v>643</v>
      </c>
      <c r="C127" s="581"/>
      <c r="D127" s="469"/>
      <c r="E127" s="231"/>
      <c r="F127" s="581"/>
      <c r="G127" s="469"/>
      <c r="H127" s="233"/>
      <c r="I127" s="219">
        <v>0</v>
      </c>
      <c r="J127" s="579">
        <v>0</v>
      </c>
      <c r="K127" s="221">
        <v>0</v>
      </c>
    </row>
    <row r="128" spans="1:11" s="582" customFormat="1" ht="12" customHeight="1">
      <c r="A128" s="700">
        <v>18000000</v>
      </c>
      <c r="B128" s="421" t="s">
        <v>664</v>
      </c>
      <c r="C128" s="201">
        <v>49708382915.279999</v>
      </c>
      <c r="D128" s="588">
        <v>49710307094.279999</v>
      </c>
      <c r="E128" s="573">
        <v>52587384874.5</v>
      </c>
      <c r="F128" s="571">
        <v>0</v>
      </c>
      <c r="G128" s="572">
        <v>0</v>
      </c>
      <c r="H128" s="573">
        <v>-542905.64</v>
      </c>
      <c r="I128" s="217">
        <v>49708382915.279999</v>
      </c>
      <c r="J128" s="589">
        <v>49710307094.279999</v>
      </c>
      <c r="K128" s="218">
        <v>52586841968.860001</v>
      </c>
    </row>
    <row r="129" spans="1:11" s="595" customFormat="1" ht="12" customHeight="1">
      <c r="A129" s="701">
        <v>18010000</v>
      </c>
      <c r="B129" s="234" t="s">
        <v>665</v>
      </c>
      <c r="C129" s="590">
        <v>27957149516.449997</v>
      </c>
      <c r="D129" s="591">
        <v>27957886780.449997</v>
      </c>
      <c r="E129" s="592">
        <v>29056068862.600002</v>
      </c>
      <c r="F129" s="590">
        <v>0</v>
      </c>
      <c r="G129" s="591">
        <v>0</v>
      </c>
      <c r="H129" s="592">
        <v>0</v>
      </c>
      <c r="I129" s="593">
        <v>27957149516.449997</v>
      </c>
      <c r="J129" s="579">
        <v>27957886780.449997</v>
      </c>
      <c r="K129" s="594">
        <v>29056068862.600002</v>
      </c>
    </row>
    <row r="130" spans="1:11" s="582" customFormat="1" ht="24.75" customHeight="1">
      <c r="A130" s="701">
        <v>18010100</v>
      </c>
      <c r="B130" s="412" t="s">
        <v>666</v>
      </c>
      <c r="C130" s="576">
        <v>75227608.810000002</v>
      </c>
      <c r="D130" s="235">
        <v>75231344.810000002</v>
      </c>
      <c r="E130" s="577">
        <v>86113850.980000004</v>
      </c>
      <c r="F130" s="576"/>
      <c r="G130" s="235"/>
      <c r="H130" s="577"/>
      <c r="I130" s="219">
        <v>75227608.810000002</v>
      </c>
      <c r="J130" s="579">
        <v>75231344.810000002</v>
      </c>
      <c r="K130" s="221">
        <v>86113850.980000004</v>
      </c>
    </row>
    <row r="131" spans="1:11" s="582" customFormat="1" ht="24.75" customHeight="1">
      <c r="A131" s="701">
        <v>18010200</v>
      </c>
      <c r="B131" s="412" t="s">
        <v>667</v>
      </c>
      <c r="C131" s="576">
        <v>163018327.59</v>
      </c>
      <c r="D131" s="235">
        <v>163018327.59</v>
      </c>
      <c r="E131" s="577">
        <v>232138825.30000001</v>
      </c>
      <c r="F131" s="576"/>
      <c r="G131" s="235"/>
      <c r="H131" s="577"/>
      <c r="I131" s="219">
        <v>163018327.59</v>
      </c>
      <c r="J131" s="579">
        <v>163018327.59</v>
      </c>
      <c r="K131" s="221">
        <v>232138825.30000001</v>
      </c>
    </row>
    <row r="132" spans="1:11" s="582" customFormat="1" ht="24">
      <c r="A132" s="701">
        <v>18010300</v>
      </c>
      <c r="B132" s="412" t="s">
        <v>668</v>
      </c>
      <c r="C132" s="576">
        <v>176790784.09999999</v>
      </c>
      <c r="D132" s="235">
        <v>176790784.09999999</v>
      </c>
      <c r="E132" s="577">
        <v>212540432.88999999</v>
      </c>
      <c r="F132" s="576"/>
      <c r="G132" s="235"/>
      <c r="H132" s="577"/>
      <c r="I132" s="219">
        <v>176790784.09999999</v>
      </c>
      <c r="J132" s="579">
        <v>176790784.09999999</v>
      </c>
      <c r="K132" s="221">
        <v>212540432.88999999</v>
      </c>
    </row>
    <row r="133" spans="1:11" s="582" customFormat="1" ht="24">
      <c r="A133" s="701">
        <v>18010400</v>
      </c>
      <c r="B133" s="412" t="s">
        <v>669</v>
      </c>
      <c r="C133" s="576">
        <v>1649673720.23</v>
      </c>
      <c r="D133" s="235">
        <v>1649676198.23</v>
      </c>
      <c r="E133" s="577">
        <v>1894878791.74</v>
      </c>
      <c r="F133" s="576"/>
      <c r="G133" s="235"/>
      <c r="H133" s="577"/>
      <c r="I133" s="219">
        <v>1649673720.23</v>
      </c>
      <c r="J133" s="579">
        <v>1649676198.23</v>
      </c>
      <c r="K133" s="221">
        <v>1894878791.74</v>
      </c>
    </row>
    <row r="134" spans="1:11" s="582" customFormat="1">
      <c r="A134" s="701">
        <v>18010500</v>
      </c>
      <c r="B134" s="412" t="s">
        <v>670</v>
      </c>
      <c r="C134" s="576">
        <v>8067640101.9799995</v>
      </c>
      <c r="D134" s="235">
        <v>8067648151.9799995</v>
      </c>
      <c r="E134" s="577">
        <v>8262337888.6099997</v>
      </c>
      <c r="F134" s="576"/>
      <c r="G134" s="235"/>
      <c r="H134" s="577"/>
      <c r="I134" s="219">
        <v>8067640101.9799995</v>
      </c>
      <c r="J134" s="579">
        <v>8067648151.9799995</v>
      </c>
      <c r="K134" s="221">
        <v>8262337888.6099997</v>
      </c>
    </row>
    <row r="135" spans="1:11" s="582" customFormat="1">
      <c r="A135" s="701">
        <v>18010600</v>
      </c>
      <c r="B135" s="412" t="s">
        <v>671</v>
      </c>
      <c r="C135" s="576">
        <v>14407815012.780001</v>
      </c>
      <c r="D135" s="235">
        <v>14408139512.780001</v>
      </c>
      <c r="E135" s="577">
        <v>14701604727.01</v>
      </c>
      <c r="F135" s="576"/>
      <c r="G135" s="235"/>
      <c r="H135" s="577"/>
      <c r="I135" s="219">
        <v>14407815012.780001</v>
      </c>
      <c r="J135" s="579">
        <v>14408139512.780001</v>
      </c>
      <c r="K135" s="221">
        <v>14701604727.01</v>
      </c>
    </row>
    <row r="136" spans="1:11" s="582" customFormat="1" ht="15.6" customHeight="1">
      <c r="A136" s="701">
        <v>18010700</v>
      </c>
      <c r="B136" s="412" t="s">
        <v>672</v>
      </c>
      <c r="C136" s="576">
        <v>1231225063.51</v>
      </c>
      <c r="D136" s="235">
        <v>1231239563.51</v>
      </c>
      <c r="E136" s="577">
        <v>1387380458.3299999</v>
      </c>
      <c r="F136" s="576"/>
      <c r="G136" s="235"/>
      <c r="H136" s="577"/>
      <c r="I136" s="219">
        <v>1231225063.51</v>
      </c>
      <c r="J136" s="579">
        <v>1231239563.51</v>
      </c>
      <c r="K136" s="221">
        <v>1387380458.3299999</v>
      </c>
    </row>
    <row r="137" spans="1:11" s="582" customFormat="1">
      <c r="A137" s="701">
        <v>18010800</v>
      </c>
      <c r="B137" s="412" t="s">
        <v>673</v>
      </c>
      <c r="C137" s="576"/>
      <c r="D137" s="235"/>
      <c r="E137" s="577">
        <v>295</v>
      </c>
      <c r="F137" s="576"/>
      <c r="G137" s="235"/>
      <c r="H137" s="577"/>
      <c r="I137" s="219">
        <v>0</v>
      </c>
      <c r="J137" s="579">
        <v>0</v>
      </c>
      <c r="K137" s="221">
        <v>295</v>
      </c>
    </row>
    <row r="138" spans="1:11" s="582" customFormat="1">
      <c r="A138" s="701">
        <v>18010900</v>
      </c>
      <c r="B138" s="412" t="s">
        <v>674</v>
      </c>
      <c r="C138" s="576">
        <v>1959388753.1700001</v>
      </c>
      <c r="D138" s="235">
        <v>1959746753.1700001</v>
      </c>
      <c r="E138" s="577">
        <v>2033190618.8399999</v>
      </c>
      <c r="F138" s="576"/>
      <c r="G138" s="235"/>
      <c r="H138" s="577"/>
      <c r="I138" s="219">
        <v>1959388753.1700001</v>
      </c>
      <c r="J138" s="579">
        <v>1959746753.1700001</v>
      </c>
      <c r="K138" s="221">
        <v>2033190618.8399999</v>
      </c>
    </row>
    <row r="139" spans="1:11" s="582" customFormat="1">
      <c r="A139" s="701">
        <v>18011000</v>
      </c>
      <c r="B139" s="412" t="s">
        <v>675</v>
      </c>
      <c r="C139" s="576">
        <v>137555634</v>
      </c>
      <c r="D139" s="235">
        <v>137555634</v>
      </c>
      <c r="E139" s="577">
        <v>132226629.97</v>
      </c>
      <c r="F139" s="576"/>
      <c r="G139" s="235"/>
      <c r="H139" s="577"/>
      <c r="I139" s="219">
        <v>137555634</v>
      </c>
      <c r="J139" s="579">
        <v>137555634</v>
      </c>
      <c r="K139" s="221">
        <v>132226629.97</v>
      </c>
    </row>
    <row r="140" spans="1:11" s="582" customFormat="1">
      <c r="A140" s="701">
        <v>18011100</v>
      </c>
      <c r="B140" s="412" t="s">
        <v>676</v>
      </c>
      <c r="C140" s="576">
        <v>88814510.280000001</v>
      </c>
      <c r="D140" s="235">
        <v>88840510.280000001</v>
      </c>
      <c r="E140" s="577">
        <v>113656343.93000001</v>
      </c>
      <c r="F140" s="576"/>
      <c r="G140" s="235"/>
      <c r="H140" s="577"/>
      <c r="I140" s="219">
        <v>88814510.280000001</v>
      </c>
      <c r="J140" s="579">
        <v>88840510.280000001</v>
      </c>
      <c r="K140" s="221">
        <v>113656343.93000001</v>
      </c>
    </row>
    <row r="141" spans="1:11" s="582" customFormat="1" ht="12" customHeight="1">
      <c r="A141" s="701">
        <v>18020000</v>
      </c>
      <c r="B141" s="234" t="s">
        <v>677</v>
      </c>
      <c r="C141" s="581">
        <v>111755867.26000001</v>
      </c>
      <c r="D141" s="469">
        <v>111755867.26000001</v>
      </c>
      <c r="E141" s="231">
        <v>77565102.319999993</v>
      </c>
      <c r="F141" s="581">
        <v>0</v>
      </c>
      <c r="G141" s="469">
        <v>0</v>
      </c>
      <c r="H141" s="231">
        <v>0</v>
      </c>
      <c r="I141" s="219">
        <v>111755867.26000001</v>
      </c>
      <c r="J141" s="579">
        <v>111755867.26000001</v>
      </c>
      <c r="K141" s="221">
        <v>77565102.319999993</v>
      </c>
    </row>
    <row r="142" spans="1:11" s="582" customFormat="1" ht="23.25" customHeight="1">
      <c r="A142" s="701">
        <v>18020100</v>
      </c>
      <c r="B142" s="412" t="s">
        <v>678</v>
      </c>
      <c r="C142" s="581">
        <v>97399320.260000005</v>
      </c>
      <c r="D142" s="469">
        <v>97399320.260000005</v>
      </c>
      <c r="E142" s="231">
        <v>65001486.460000001</v>
      </c>
      <c r="F142" s="581"/>
      <c r="G142" s="469"/>
      <c r="H142" s="233"/>
      <c r="I142" s="219">
        <v>97399320.260000005</v>
      </c>
      <c r="J142" s="579">
        <v>97399320.260000005</v>
      </c>
      <c r="K142" s="221">
        <v>65001486.460000001</v>
      </c>
    </row>
    <row r="143" spans="1:11" s="582" customFormat="1" ht="20.25" customHeight="1">
      <c r="A143" s="701">
        <v>18020200</v>
      </c>
      <c r="B143" s="412" t="s">
        <v>679</v>
      </c>
      <c r="C143" s="581">
        <v>14356547</v>
      </c>
      <c r="D143" s="469">
        <v>14356547</v>
      </c>
      <c r="E143" s="231">
        <v>12563615.859999999</v>
      </c>
      <c r="F143" s="581"/>
      <c r="G143" s="469"/>
      <c r="H143" s="233"/>
      <c r="I143" s="219">
        <v>14356547</v>
      </c>
      <c r="J143" s="579">
        <v>14356547</v>
      </c>
      <c r="K143" s="221">
        <v>12563615.859999999</v>
      </c>
    </row>
    <row r="144" spans="1:11" s="582" customFormat="1" ht="12" customHeight="1">
      <c r="A144" s="701">
        <v>18030000</v>
      </c>
      <c r="B144" s="234" t="s">
        <v>680</v>
      </c>
      <c r="C144" s="581">
        <v>60922808</v>
      </c>
      <c r="D144" s="469">
        <v>60922808</v>
      </c>
      <c r="E144" s="231">
        <v>70234487.289999992</v>
      </c>
      <c r="F144" s="581">
        <v>0</v>
      </c>
      <c r="G144" s="469">
        <v>0</v>
      </c>
      <c r="H144" s="231">
        <v>0</v>
      </c>
      <c r="I144" s="219">
        <v>60922808</v>
      </c>
      <c r="J144" s="579">
        <v>60922808</v>
      </c>
      <c r="K144" s="221">
        <v>70234487.289999992</v>
      </c>
    </row>
    <row r="145" spans="1:11" s="582" customFormat="1" ht="12" customHeight="1">
      <c r="A145" s="701">
        <v>18030100</v>
      </c>
      <c r="B145" s="412" t="s">
        <v>681</v>
      </c>
      <c r="C145" s="581">
        <v>43134072</v>
      </c>
      <c r="D145" s="469">
        <v>43134072</v>
      </c>
      <c r="E145" s="231">
        <v>47287730.18</v>
      </c>
      <c r="F145" s="581"/>
      <c r="G145" s="469"/>
      <c r="H145" s="233"/>
      <c r="I145" s="219">
        <v>43134072</v>
      </c>
      <c r="J145" s="579">
        <v>43134072</v>
      </c>
      <c r="K145" s="221">
        <v>47287730.18</v>
      </c>
    </row>
    <row r="146" spans="1:11" s="582" customFormat="1">
      <c r="A146" s="701">
        <v>18030200</v>
      </c>
      <c r="B146" s="412" t="s">
        <v>682</v>
      </c>
      <c r="C146" s="581">
        <v>17788736</v>
      </c>
      <c r="D146" s="469">
        <v>17788736</v>
      </c>
      <c r="E146" s="231">
        <v>22946757.109999999</v>
      </c>
      <c r="F146" s="581"/>
      <c r="G146" s="469"/>
      <c r="H146" s="233"/>
      <c r="I146" s="219">
        <v>17788736</v>
      </c>
      <c r="J146" s="579">
        <v>17788736</v>
      </c>
      <c r="K146" s="221">
        <v>22946757.109999999</v>
      </c>
    </row>
    <row r="147" spans="1:11" s="582" customFormat="1" ht="24.75" customHeight="1">
      <c r="A147" s="701">
        <v>18040000</v>
      </c>
      <c r="B147" s="234" t="s">
        <v>683</v>
      </c>
      <c r="C147" s="581">
        <v>800</v>
      </c>
      <c r="D147" s="469">
        <v>800</v>
      </c>
      <c r="E147" s="231">
        <v>-4782004.0399999991</v>
      </c>
      <c r="F147" s="581">
        <v>0</v>
      </c>
      <c r="G147" s="469">
        <v>0</v>
      </c>
      <c r="H147" s="231">
        <v>-542905.64</v>
      </c>
      <c r="I147" s="219">
        <v>800</v>
      </c>
      <c r="J147" s="579">
        <v>800</v>
      </c>
      <c r="K147" s="221">
        <v>-5324909.6799999988</v>
      </c>
    </row>
    <row r="148" spans="1:11" s="582" customFormat="1" ht="25.5" customHeight="1">
      <c r="A148" s="701">
        <v>18040100</v>
      </c>
      <c r="B148" s="412" t="s">
        <v>684</v>
      </c>
      <c r="C148" s="581">
        <v>300</v>
      </c>
      <c r="D148" s="469">
        <v>300</v>
      </c>
      <c r="E148" s="231">
        <v>-1694597.76</v>
      </c>
      <c r="F148" s="581"/>
      <c r="G148" s="469"/>
      <c r="H148" s="233"/>
      <c r="I148" s="219">
        <v>300</v>
      </c>
      <c r="J148" s="579">
        <v>300</v>
      </c>
      <c r="K148" s="221">
        <v>-1694597.76</v>
      </c>
    </row>
    <row r="149" spans="1:11" s="582" customFormat="1" ht="24" customHeight="1">
      <c r="A149" s="701">
        <v>18040200</v>
      </c>
      <c r="B149" s="412" t="s">
        <v>685</v>
      </c>
      <c r="C149" s="581">
        <v>500</v>
      </c>
      <c r="D149" s="469">
        <v>500</v>
      </c>
      <c r="E149" s="231">
        <v>-1665505.96</v>
      </c>
      <c r="F149" s="581"/>
      <c r="G149" s="469"/>
      <c r="H149" s="233"/>
      <c r="I149" s="219">
        <v>500</v>
      </c>
      <c r="J149" s="579">
        <v>500</v>
      </c>
      <c r="K149" s="221">
        <v>-1665505.96</v>
      </c>
    </row>
    <row r="150" spans="1:11" s="582" customFormat="1" ht="24.75" customHeight="1">
      <c r="A150" s="701">
        <v>18040300</v>
      </c>
      <c r="B150" s="412" t="s">
        <v>686</v>
      </c>
      <c r="C150" s="581"/>
      <c r="D150" s="469"/>
      <c r="E150" s="231">
        <v>85</v>
      </c>
      <c r="F150" s="581"/>
      <c r="G150" s="469"/>
      <c r="H150" s="233"/>
      <c r="I150" s="219">
        <v>0</v>
      </c>
      <c r="J150" s="579">
        <v>0</v>
      </c>
      <c r="K150" s="221">
        <v>85</v>
      </c>
    </row>
    <row r="151" spans="1:11" s="582" customFormat="1" ht="24">
      <c r="A151" s="701">
        <v>18040500</v>
      </c>
      <c r="B151" s="412" t="s">
        <v>687</v>
      </c>
      <c r="C151" s="581"/>
      <c r="D151" s="469"/>
      <c r="E151" s="231">
        <v>-31555.93</v>
      </c>
      <c r="F151" s="581"/>
      <c r="G151" s="469"/>
      <c r="H151" s="233"/>
      <c r="I151" s="219">
        <v>0</v>
      </c>
      <c r="J151" s="579">
        <v>0</v>
      </c>
      <c r="K151" s="221">
        <v>-31555.93</v>
      </c>
    </row>
    <row r="152" spans="1:11" s="582" customFormat="1" ht="24">
      <c r="A152" s="701">
        <v>18040600</v>
      </c>
      <c r="B152" s="412" t="s">
        <v>688</v>
      </c>
      <c r="C152" s="581"/>
      <c r="D152" s="469"/>
      <c r="E152" s="231">
        <v>-511693.31</v>
      </c>
      <c r="F152" s="581"/>
      <c r="G152" s="469"/>
      <c r="H152" s="233"/>
      <c r="I152" s="219">
        <v>0</v>
      </c>
      <c r="J152" s="579">
        <v>0</v>
      </c>
      <c r="K152" s="221">
        <v>-511693.31</v>
      </c>
    </row>
    <row r="153" spans="1:11" s="582" customFormat="1" ht="24">
      <c r="A153" s="701">
        <v>18040700</v>
      </c>
      <c r="B153" s="412" t="s">
        <v>689</v>
      </c>
      <c r="C153" s="581"/>
      <c r="D153" s="469"/>
      <c r="E153" s="231">
        <v>-261221.72</v>
      </c>
      <c r="F153" s="581"/>
      <c r="G153" s="469"/>
      <c r="H153" s="233"/>
      <c r="I153" s="219">
        <v>0</v>
      </c>
      <c r="J153" s="579">
        <v>0</v>
      </c>
      <c r="K153" s="221">
        <v>-261221.72</v>
      </c>
    </row>
    <row r="154" spans="1:11" s="582" customFormat="1" ht="24">
      <c r="A154" s="701">
        <v>18040800</v>
      </c>
      <c r="B154" s="412" t="s">
        <v>690</v>
      </c>
      <c r="C154" s="581"/>
      <c r="D154" s="469"/>
      <c r="E154" s="231">
        <v>-250859.58</v>
      </c>
      <c r="F154" s="581"/>
      <c r="G154" s="469"/>
      <c r="H154" s="233"/>
      <c r="I154" s="219">
        <v>0</v>
      </c>
      <c r="J154" s="579">
        <v>0</v>
      </c>
      <c r="K154" s="221">
        <v>-250859.58</v>
      </c>
    </row>
    <row r="155" spans="1:11" s="582" customFormat="1" ht="24">
      <c r="A155" s="701">
        <v>18040900</v>
      </c>
      <c r="B155" s="412" t="s">
        <v>691</v>
      </c>
      <c r="C155" s="581"/>
      <c r="D155" s="469"/>
      <c r="E155" s="231">
        <v>14075.3</v>
      </c>
      <c r="F155" s="581"/>
      <c r="G155" s="469"/>
      <c r="H155" s="233"/>
      <c r="I155" s="219">
        <v>0</v>
      </c>
      <c r="J155" s="579">
        <v>0</v>
      </c>
      <c r="K155" s="221">
        <v>14075.3</v>
      </c>
    </row>
    <row r="156" spans="1:11" s="582" customFormat="1" ht="25.5" customHeight="1">
      <c r="A156" s="701">
        <v>18041000</v>
      </c>
      <c r="B156" s="412" t="s">
        <v>692</v>
      </c>
      <c r="C156" s="581"/>
      <c r="D156" s="469"/>
      <c r="E156" s="231">
        <v>4738.04</v>
      </c>
      <c r="F156" s="581"/>
      <c r="G156" s="469"/>
      <c r="H156" s="233"/>
      <c r="I156" s="219">
        <v>0</v>
      </c>
      <c r="J156" s="579">
        <v>0</v>
      </c>
      <c r="K156" s="221">
        <v>4738.04</v>
      </c>
    </row>
    <row r="157" spans="1:11" s="582" customFormat="1" ht="24">
      <c r="A157" s="701">
        <v>18041300</v>
      </c>
      <c r="B157" s="412" t="s">
        <v>693</v>
      </c>
      <c r="C157" s="581"/>
      <c r="D157" s="469"/>
      <c r="E157" s="231">
        <v>-1310.04</v>
      </c>
      <c r="F157" s="581"/>
      <c r="G157" s="469"/>
      <c r="H157" s="233"/>
      <c r="I157" s="219">
        <v>0</v>
      </c>
      <c r="J157" s="579">
        <v>0</v>
      </c>
      <c r="K157" s="221">
        <v>-1310.04</v>
      </c>
    </row>
    <row r="158" spans="1:11" s="582" customFormat="1" ht="24">
      <c r="A158" s="701">
        <v>18041400</v>
      </c>
      <c r="B158" s="412" t="s">
        <v>694</v>
      </c>
      <c r="C158" s="581"/>
      <c r="D158" s="469"/>
      <c r="E158" s="231">
        <v>-149484.47</v>
      </c>
      <c r="F158" s="581"/>
      <c r="G158" s="469"/>
      <c r="H158" s="233"/>
      <c r="I158" s="219">
        <v>0</v>
      </c>
      <c r="J158" s="579">
        <v>0</v>
      </c>
      <c r="K158" s="221">
        <v>-149484.47</v>
      </c>
    </row>
    <row r="159" spans="1:11" s="582" customFormat="1" ht="36.6" customHeight="1">
      <c r="A159" s="701">
        <v>18041500</v>
      </c>
      <c r="B159" s="412" t="s">
        <v>695</v>
      </c>
      <c r="C159" s="581"/>
      <c r="D159" s="469"/>
      <c r="E159" s="231"/>
      <c r="F159" s="581"/>
      <c r="G159" s="469"/>
      <c r="H159" s="233">
        <v>-542905.64</v>
      </c>
      <c r="I159" s="219">
        <v>0</v>
      </c>
      <c r="J159" s="579">
        <v>0</v>
      </c>
      <c r="K159" s="221">
        <v>-542905.64</v>
      </c>
    </row>
    <row r="160" spans="1:11" s="582" customFormat="1" ht="26.25" hidden="1" customHeight="1">
      <c r="A160" s="701">
        <v>18041600</v>
      </c>
      <c r="B160" s="412" t="s">
        <v>696</v>
      </c>
      <c r="C160" s="581"/>
      <c r="D160" s="469"/>
      <c r="E160" s="231"/>
      <c r="F160" s="581"/>
      <c r="G160" s="469"/>
      <c r="H160" s="233"/>
      <c r="I160" s="219">
        <v>0</v>
      </c>
      <c r="J160" s="579">
        <v>0</v>
      </c>
      <c r="K160" s="221">
        <v>0</v>
      </c>
    </row>
    <row r="161" spans="1:11" s="582" customFormat="1" ht="24">
      <c r="A161" s="701">
        <v>18041700</v>
      </c>
      <c r="B161" s="412" t="s">
        <v>697</v>
      </c>
      <c r="C161" s="581"/>
      <c r="D161" s="469"/>
      <c r="E161" s="231">
        <v>-191467.51</v>
      </c>
      <c r="F161" s="581"/>
      <c r="G161" s="469"/>
      <c r="H161" s="233"/>
      <c r="I161" s="219">
        <v>0</v>
      </c>
      <c r="J161" s="579">
        <v>0</v>
      </c>
      <c r="K161" s="221">
        <v>-191467.51</v>
      </c>
    </row>
    <row r="162" spans="1:11" s="582" customFormat="1" ht="24">
      <c r="A162" s="701">
        <v>18041800</v>
      </c>
      <c r="B162" s="412" t="s">
        <v>698</v>
      </c>
      <c r="C162" s="581"/>
      <c r="D162" s="469"/>
      <c r="E162" s="231">
        <v>-43206.1</v>
      </c>
      <c r="F162" s="581"/>
      <c r="G162" s="469"/>
      <c r="H162" s="233"/>
      <c r="I162" s="219">
        <v>0</v>
      </c>
      <c r="J162" s="579">
        <v>0</v>
      </c>
      <c r="K162" s="221">
        <v>-43206.1</v>
      </c>
    </row>
    <row r="163" spans="1:11" s="582" customFormat="1" ht="12" customHeight="1">
      <c r="A163" s="701">
        <v>18050000</v>
      </c>
      <c r="B163" s="234" t="s">
        <v>699</v>
      </c>
      <c r="C163" s="581">
        <v>21578553923.57</v>
      </c>
      <c r="D163" s="469">
        <v>21579740838.57</v>
      </c>
      <c r="E163" s="231">
        <v>23388298426.329998</v>
      </c>
      <c r="F163" s="581">
        <v>0</v>
      </c>
      <c r="G163" s="469">
        <v>0</v>
      </c>
      <c r="H163" s="231">
        <v>0</v>
      </c>
      <c r="I163" s="219">
        <v>21578553923.57</v>
      </c>
      <c r="J163" s="579">
        <v>21579740838.57</v>
      </c>
      <c r="K163" s="221">
        <v>23388298426.329998</v>
      </c>
    </row>
    <row r="164" spans="1:11" s="582" customFormat="1" ht="12" customHeight="1">
      <c r="A164" s="701">
        <v>18050100</v>
      </c>
      <c r="B164" s="412" t="s">
        <v>700</v>
      </c>
      <c r="C164" s="581">
        <v>135900</v>
      </c>
      <c r="D164" s="469">
        <v>135900</v>
      </c>
      <c r="E164" s="231">
        <v>-338190.72</v>
      </c>
      <c r="F164" s="581"/>
      <c r="G164" s="469"/>
      <c r="H164" s="233"/>
      <c r="I164" s="219">
        <v>135900</v>
      </c>
      <c r="J164" s="579">
        <v>135900</v>
      </c>
      <c r="K164" s="221">
        <v>-338190.72</v>
      </c>
    </row>
    <row r="165" spans="1:11" s="582" customFormat="1" ht="12" customHeight="1">
      <c r="A165" s="701">
        <v>18050200</v>
      </c>
      <c r="B165" s="412" t="s">
        <v>701</v>
      </c>
      <c r="C165" s="581">
        <v>172247.32</v>
      </c>
      <c r="D165" s="469">
        <v>172247.32</v>
      </c>
      <c r="E165" s="231">
        <v>-82201.22</v>
      </c>
      <c r="F165" s="581"/>
      <c r="G165" s="469"/>
      <c r="H165" s="233"/>
      <c r="I165" s="219">
        <v>172247.32</v>
      </c>
      <c r="J165" s="579">
        <v>172247.32</v>
      </c>
      <c r="K165" s="221">
        <v>-82201.22</v>
      </c>
    </row>
    <row r="166" spans="1:11" s="582" customFormat="1" ht="12" customHeight="1">
      <c r="A166" s="701">
        <v>18050300</v>
      </c>
      <c r="B166" s="412" t="s">
        <v>702</v>
      </c>
      <c r="C166" s="581">
        <v>3604756339.5599999</v>
      </c>
      <c r="D166" s="469">
        <v>3604759989.5599999</v>
      </c>
      <c r="E166" s="231">
        <v>3671540585.3400002</v>
      </c>
      <c r="F166" s="581"/>
      <c r="G166" s="469"/>
      <c r="H166" s="233"/>
      <c r="I166" s="219">
        <v>3604756339.5599999</v>
      </c>
      <c r="J166" s="579">
        <v>3604759989.5599999</v>
      </c>
      <c r="K166" s="221">
        <v>3671540585.3400002</v>
      </c>
    </row>
    <row r="167" spans="1:11" s="582" customFormat="1" ht="12" customHeight="1">
      <c r="A167" s="701">
        <v>18050400</v>
      </c>
      <c r="B167" s="412" t="s">
        <v>703</v>
      </c>
      <c r="C167" s="581">
        <v>14254135047.639999</v>
      </c>
      <c r="D167" s="469">
        <v>14254260712.639999</v>
      </c>
      <c r="E167" s="231">
        <v>15447070417.58</v>
      </c>
      <c r="F167" s="581"/>
      <c r="G167" s="469"/>
      <c r="H167" s="233"/>
      <c r="I167" s="219">
        <v>14254135047.639999</v>
      </c>
      <c r="J167" s="579">
        <v>14254260712.639999</v>
      </c>
      <c r="K167" s="221">
        <v>15447070417.58</v>
      </c>
    </row>
    <row r="168" spans="1:11" s="582" customFormat="1" ht="36">
      <c r="A168" s="701">
        <v>18050500</v>
      </c>
      <c r="B168" s="412" t="s">
        <v>704</v>
      </c>
      <c r="C168" s="581">
        <v>3719354389.0500002</v>
      </c>
      <c r="D168" s="469">
        <v>3720411989.0500002</v>
      </c>
      <c r="E168" s="231">
        <v>4270107815.3499999</v>
      </c>
      <c r="F168" s="581"/>
      <c r="G168" s="469"/>
      <c r="H168" s="232"/>
      <c r="I168" s="219">
        <v>3719354389.0500002</v>
      </c>
      <c r="J168" s="579">
        <v>3720411989.0500002</v>
      </c>
      <c r="K168" s="221">
        <v>4270107815.3499999</v>
      </c>
    </row>
    <row r="169" spans="1:11" s="582" customFormat="1" ht="12" customHeight="1">
      <c r="A169" s="700">
        <v>19000000</v>
      </c>
      <c r="B169" s="421" t="s">
        <v>1359</v>
      </c>
      <c r="C169" s="201">
        <v>1034200</v>
      </c>
      <c r="D169" s="588">
        <v>1034200</v>
      </c>
      <c r="E169" s="573">
        <v>364782057.58999997</v>
      </c>
      <c r="F169" s="571">
        <v>15423417196.73</v>
      </c>
      <c r="G169" s="572">
        <v>15423417215.73</v>
      </c>
      <c r="H169" s="573">
        <v>15287446568.620003</v>
      </c>
      <c r="I169" s="217">
        <v>15424451396.73</v>
      </c>
      <c r="J169" s="589">
        <v>15424451415.73</v>
      </c>
      <c r="K169" s="218">
        <v>15652228626.210003</v>
      </c>
    </row>
    <row r="170" spans="1:11" s="582" customFormat="1" ht="12" customHeight="1">
      <c r="A170" s="701">
        <v>19010000</v>
      </c>
      <c r="B170" s="234" t="s">
        <v>1360</v>
      </c>
      <c r="C170" s="581">
        <v>0</v>
      </c>
      <c r="D170" s="469">
        <v>0</v>
      </c>
      <c r="E170" s="231">
        <v>0</v>
      </c>
      <c r="F170" s="581">
        <v>2573946450.73</v>
      </c>
      <c r="G170" s="469">
        <v>2573946450.73</v>
      </c>
      <c r="H170" s="231">
        <v>2977649416.7200003</v>
      </c>
      <c r="I170" s="219">
        <v>2573946450.73</v>
      </c>
      <c r="J170" s="579">
        <v>2573946450.73</v>
      </c>
      <c r="K170" s="221">
        <v>2977649416.7200003</v>
      </c>
    </row>
    <row r="171" spans="1:11" s="582" customFormat="1" ht="24.75" customHeight="1">
      <c r="A171" s="701">
        <v>19010100</v>
      </c>
      <c r="B171" s="412" t="s">
        <v>709</v>
      </c>
      <c r="C171" s="581">
        <v>0</v>
      </c>
      <c r="D171" s="469">
        <v>0</v>
      </c>
      <c r="E171" s="231"/>
      <c r="F171" s="581">
        <v>1780378360.71</v>
      </c>
      <c r="G171" s="469">
        <v>1780378360.71</v>
      </c>
      <c r="H171" s="233">
        <v>2050200298.3900001</v>
      </c>
      <c r="I171" s="219">
        <v>1780378360.71</v>
      </c>
      <c r="J171" s="579">
        <v>1780378360.71</v>
      </c>
      <c r="K171" s="221">
        <v>2050200298.3900001</v>
      </c>
    </row>
    <row r="172" spans="1:11" s="582" customFormat="1" ht="12" customHeight="1">
      <c r="A172" s="701">
        <v>19010200</v>
      </c>
      <c r="B172" s="412" t="s">
        <v>710</v>
      </c>
      <c r="C172" s="581"/>
      <c r="D172" s="469"/>
      <c r="E172" s="231"/>
      <c r="F172" s="581">
        <v>98680464.540000007</v>
      </c>
      <c r="G172" s="469">
        <v>98680464.540000007</v>
      </c>
      <c r="H172" s="233">
        <v>115877914.31</v>
      </c>
      <c r="I172" s="219">
        <v>98680464.540000007</v>
      </c>
      <c r="J172" s="579">
        <v>98680464.540000007</v>
      </c>
      <c r="K172" s="221">
        <v>115877914.31</v>
      </c>
    </row>
    <row r="173" spans="1:11" s="582" customFormat="1" ht="24.75" customHeight="1">
      <c r="A173" s="701">
        <v>19010300</v>
      </c>
      <c r="B173" s="412" t="s">
        <v>711</v>
      </c>
      <c r="C173" s="581">
        <v>0</v>
      </c>
      <c r="D173" s="469">
        <v>0</v>
      </c>
      <c r="E173" s="231"/>
      <c r="F173" s="581">
        <v>694887625.48000002</v>
      </c>
      <c r="G173" s="469">
        <v>694887625.48000002</v>
      </c>
      <c r="H173" s="233">
        <v>811571204.01999998</v>
      </c>
      <c r="I173" s="219">
        <v>694887625.48000002</v>
      </c>
      <c r="J173" s="579">
        <v>694887625.48000002</v>
      </c>
      <c r="K173" s="221">
        <v>811571204.01999998</v>
      </c>
    </row>
    <row r="174" spans="1:11" s="582" customFormat="1" ht="36.75" customHeight="1">
      <c r="A174" s="701">
        <v>19020000</v>
      </c>
      <c r="B174" s="234" t="s">
        <v>716</v>
      </c>
      <c r="C174" s="581">
        <v>0</v>
      </c>
      <c r="D174" s="469">
        <v>0</v>
      </c>
      <c r="E174" s="231">
        <v>0</v>
      </c>
      <c r="F174" s="581">
        <v>12849408778.559999</v>
      </c>
      <c r="G174" s="469">
        <v>12849408797.559999</v>
      </c>
      <c r="H174" s="232">
        <v>12308432932.540001</v>
      </c>
      <c r="I174" s="219">
        <v>12849408778.559999</v>
      </c>
      <c r="J174" s="579">
        <v>12849408797.559999</v>
      </c>
      <c r="K174" s="221">
        <v>12308432932.540001</v>
      </c>
    </row>
    <row r="175" spans="1:11" s="582" customFormat="1">
      <c r="A175" s="701">
        <v>19020200</v>
      </c>
      <c r="B175" s="412" t="s">
        <v>718</v>
      </c>
      <c r="C175" s="581"/>
      <c r="D175" s="469"/>
      <c r="E175" s="231"/>
      <c r="F175" s="581">
        <v>12849408778.559999</v>
      </c>
      <c r="G175" s="469">
        <v>12849408797.559999</v>
      </c>
      <c r="H175" s="232">
        <v>12308432932.540001</v>
      </c>
      <c r="I175" s="219">
        <v>12849408778.559999</v>
      </c>
      <c r="J175" s="579">
        <v>12849408797.559999</v>
      </c>
      <c r="K175" s="221">
        <v>12308432932.540001</v>
      </c>
    </row>
    <row r="176" spans="1:11" s="582" customFormat="1" ht="12" customHeight="1">
      <c r="A176" s="701">
        <v>19050000</v>
      </c>
      <c r="B176" s="234" t="s">
        <v>719</v>
      </c>
      <c r="C176" s="581">
        <v>0</v>
      </c>
      <c r="D176" s="469">
        <v>0</v>
      </c>
      <c r="E176" s="231">
        <v>0</v>
      </c>
      <c r="F176" s="581">
        <v>61967.44</v>
      </c>
      <c r="G176" s="469">
        <v>61967.44</v>
      </c>
      <c r="H176" s="231">
        <v>1364219.3599999999</v>
      </c>
      <c r="I176" s="219">
        <v>61967.44</v>
      </c>
      <c r="J176" s="579">
        <v>61967.44</v>
      </c>
      <c r="K176" s="221">
        <v>1364219.3599999999</v>
      </c>
    </row>
    <row r="177" spans="1:11" s="582" customFormat="1" ht="24" hidden="1" customHeight="1">
      <c r="A177" s="701">
        <v>19050100</v>
      </c>
      <c r="B177" s="412" t="s">
        <v>720</v>
      </c>
      <c r="C177" s="581"/>
      <c r="D177" s="469"/>
      <c r="E177" s="231"/>
      <c r="F177" s="581"/>
      <c r="G177" s="469"/>
      <c r="H177" s="233"/>
      <c r="I177" s="219">
        <v>0</v>
      </c>
      <c r="J177" s="579">
        <v>0</v>
      </c>
      <c r="K177" s="221">
        <v>0</v>
      </c>
    </row>
    <row r="178" spans="1:11" s="582" customFormat="1" ht="25.5" customHeight="1">
      <c r="A178" s="701">
        <v>19050200</v>
      </c>
      <c r="B178" s="412" t="s">
        <v>721</v>
      </c>
      <c r="C178" s="581"/>
      <c r="D178" s="469"/>
      <c r="E178" s="231"/>
      <c r="F178" s="581">
        <v>61486.44</v>
      </c>
      <c r="G178" s="469">
        <v>61486.44</v>
      </c>
      <c r="H178" s="233">
        <v>1356337.7</v>
      </c>
      <c r="I178" s="219">
        <v>61486.44</v>
      </c>
      <c r="J178" s="579">
        <v>61486.44</v>
      </c>
      <c r="K178" s="221">
        <v>1356337.7</v>
      </c>
    </row>
    <row r="179" spans="1:11" s="582" customFormat="1" ht="23.25" customHeight="1">
      <c r="A179" s="701">
        <v>19050300</v>
      </c>
      <c r="B179" s="412" t="s">
        <v>722</v>
      </c>
      <c r="C179" s="581"/>
      <c r="D179" s="469"/>
      <c r="E179" s="231"/>
      <c r="F179" s="581">
        <v>481</v>
      </c>
      <c r="G179" s="469">
        <v>481</v>
      </c>
      <c r="H179" s="233">
        <v>7881.66</v>
      </c>
      <c r="I179" s="219">
        <v>481</v>
      </c>
      <c r="J179" s="579">
        <v>481</v>
      </c>
      <c r="K179" s="221">
        <v>7881.66</v>
      </c>
    </row>
    <row r="180" spans="1:11" s="582" customFormat="1" ht="12" customHeight="1">
      <c r="A180" s="701">
        <v>19090000</v>
      </c>
      <c r="B180" s="234" t="s">
        <v>727</v>
      </c>
      <c r="C180" s="581">
        <v>1034200</v>
      </c>
      <c r="D180" s="469">
        <v>1034200</v>
      </c>
      <c r="E180" s="231">
        <v>364782057.58999997</v>
      </c>
      <c r="F180" s="581">
        <v>0</v>
      </c>
      <c r="G180" s="469">
        <v>0</v>
      </c>
      <c r="H180" s="233">
        <v>0</v>
      </c>
      <c r="I180" s="219">
        <v>1034200</v>
      </c>
      <c r="J180" s="579">
        <v>1034200</v>
      </c>
      <c r="K180" s="221">
        <v>364782057.58999997</v>
      </c>
    </row>
    <row r="181" spans="1:11" s="582" customFormat="1" ht="84">
      <c r="A181" s="701">
        <v>19090100</v>
      </c>
      <c r="B181" s="234" t="s">
        <v>1327</v>
      </c>
      <c r="C181" s="581">
        <v>1034200</v>
      </c>
      <c r="D181" s="469">
        <v>1034200</v>
      </c>
      <c r="E181" s="231">
        <v>364641562.86000001</v>
      </c>
      <c r="F181" s="581"/>
      <c r="G181" s="469"/>
      <c r="H181" s="232"/>
      <c r="I181" s="219">
        <v>1034200</v>
      </c>
      <c r="J181" s="579">
        <v>1034200</v>
      </c>
      <c r="K181" s="221">
        <v>364641562.86000001</v>
      </c>
    </row>
    <row r="182" spans="1:11">
      <c r="A182" s="700">
        <v>20000000</v>
      </c>
      <c r="B182" s="458" t="s">
        <v>1361</v>
      </c>
      <c r="C182" s="201">
        <v>6049709325.7199993</v>
      </c>
      <c r="D182" s="588">
        <v>6049711332.7199993</v>
      </c>
      <c r="E182" s="596">
        <v>6931965866.8100004</v>
      </c>
      <c r="F182" s="201">
        <v>9432712281.1499996</v>
      </c>
      <c r="G182" s="588">
        <v>18402611959.900002</v>
      </c>
      <c r="H182" s="596">
        <v>19041010702.950001</v>
      </c>
      <c r="I182" s="202">
        <v>15482421606.869999</v>
      </c>
      <c r="J182" s="568">
        <v>24452323292.620003</v>
      </c>
      <c r="K182" s="200">
        <v>25972976569.760002</v>
      </c>
    </row>
    <row r="183" spans="1:11">
      <c r="A183" s="700">
        <v>21000000</v>
      </c>
      <c r="B183" s="421" t="s">
        <v>1362</v>
      </c>
      <c r="C183" s="571">
        <v>1653500660.73</v>
      </c>
      <c r="D183" s="572">
        <v>1653500660.73</v>
      </c>
      <c r="E183" s="573">
        <v>2123917808.2600002</v>
      </c>
      <c r="F183" s="571">
        <v>101982230.31</v>
      </c>
      <c r="G183" s="572">
        <v>101982230.31</v>
      </c>
      <c r="H183" s="573">
        <v>216977976.88999999</v>
      </c>
      <c r="I183" s="217">
        <v>1755482891.04</v>
      </c>
      <c r="J183" s="568">
        <v>1755482891.04</v>
      </c>
      <c r="K183" s="218">
        <v>2340895785.1500001</v>
      </c>
    </row>
    <row r="184" spans="1:11" ht="50.25" customHeight="1">
      <c r="A184" s="701">
        <v>21010000</v>
      </c>
      <c r="B184" s="234" t="s">
        <v>731</v>
      </c>
      <c r="C184" s="576">
        <v>97361405.799999997</v>
      </c>
      <c r="D184" s="235">
        <v>97361405.799999997</v>
      </c>
      <c r="E184" s="577">
        <v>105526653.73999999</v>
      </c>
      <c r="F184" s="576">
        <v>39553700</v>
      </c>
      <c r="G184" s="235">
        <v>39553700</v>
      </c>
      <c r="H184" s="578">
        <v>47181166.450000003</v>
      </c>
      <c r="I184" s="219">
        <v>136915105.80000001</v>
      </c>
      <c r="J184" s="579">
        <v>136915105.80000001</v>
      </c>
      <c r="K184" s="221">
        <v>152707820.19</v>
      </c>
    </row>
    <row r="185" spans="1:11" s="582" customFormat="1" ht="24" hidden="1">
      <c r="A185" s="701">
        <v>21010100</v>
      </c>
      <c r="B185" s="412" t="s">
        <v>1363</v>
      </c>
      <c r="C185" s="581"/>
      <c r="D185" s="469"/>
      <c r="E185" s="231"/>
      <c r="F185" s="581"/>
      <c r="G185" s="469"/>
      <c r="H185" s="233"/>
      <c r="I185" s="210">
        <v>0</v>
      </c>
      <c r="J185" s="579">
        <v>0</v>
      </c>
      <c r="K185" s="211">
        <v>0</v>
      </c>
    </row>
    <row r="186" spans="1:11" ht="24">
      <c r="A186" s="701">
        <v>21010300</v>
      </c>
      <c r="B186" s="406" t="s">
        <v>733</v>
      </c>
      <c r="C186" s="576">
        <v>97361405.799999997</v>
      </c>
      <c r="D186" s="235">
        <v>97361405.799999997</v>
      </c>
      <c r="E186" s="577">
        <v>105526653.73999999</v>
      </c>
      <c r="F186" s="576"/>
      <c r="G186" s="235"/>
      <c r="H186" s="578"/>
      <c r="I186" s="219">
        <v>97361405.799999997</v>
      </c>
      <c r="J186" s="579">
        <v>97361405.799999997</v>
      </c>
      <c r="K186" s="221">
        <v>105526653.73999999</v>
      </c>
    </row>
    <row r="187" spans="1:11" s="582" customFormat="1" ht="24" hidden="1">
      <c r="A187" s="701">
        <v>21010500</v>
      </c>
      <c r="B187" s="412" t="s">
        <v>734</v>
      </c>
      <c r="C187" s="581"/>
      <c r="D187" s="469"/>
      <c r="E187" s="231"/>
      <c r="F187" s="581"/>
      <c r="G187" s="469"/>
      <c r="H187" s="233"/>
      <c r="I187" s="210">
        <v>0</v>
      </c>
      <c r="J187" s="579">
        <v>0</v>
      </c>
      <c r="K187" s="211">
        <v>0</v>
      </c>
    </row>
    <row r="188" spans="1:11" ht="34.5" customHeight="1">
      <c r="A188" s="701">
        <v>21010800</v>
      </c>
      <c r="B188" s="406" t="s">
        <v>737</v>
      </c>
      <c r="C188" s="576"/>
      <c r="D188" s="235"/>
      <c r="E188" s="577"/>
      <c r="F188" s="576">
        <v>39553700</v>
      </c>
      <c r="G188" s="235">
        <v>39553700</v>
      </c>
      <c r="H188" s="578">
        <v>47181166.450000003</v>
      </c>
      <c r="I188" s="219">
        <v>39553700</v>
      </c>
      <c r="J188" s="579">
        <v>39553700</v>
      </c>
      <c r="K188" s="221">
        <v>47181166.450000003</v>
      </c>
    </row>
    <row r="189" spans="1:11" s="582" customFormat="1" ht="24" hidden="1">
      <c r="A189" s="701">
        <v>21020000</v>
      </c>
      <c r="B189" s="412" t="s">
        <v>739</v>
      </c>
      <c r="C189" s="581"/>
      <c r="D189" s="469"/>
      <c r="E189" s="231"/>
      <c r="F189" s="581"/>
      <c r="G189" s="469"/>
      <c r="H189" s="233"/>
      <c r="I189" s="210">
        <v>0</v>
      </c>
      <c r="J189" s="579">
        <v>0</v>
      </c>
      <c r="K189" s="211">
        <v>0</v>
      </c>
    </row>
    <row r="190" spans="1:11" hidden="1">
      <c r="A190" s="701">
        <v>21030000</v>
      </c>
      <c r="B190" s="412" t="s">
        <v>740</v>
      </c>
      <c r="C190" s="576"/>
      <c r="D190" s="235"/>
      <c r="E190" s="577"/>
      <c r="F190" s="576"/>
      <c r="G190" s="235"/>
      <c r="H190" s="578"/>
      <c r="I190" s="219">
        <v>0</v>
      </c>
      <c r="J190" s="579">
        <v>0</v>
      </c>
      <c r="K190" s="221">
        <v>0</v>
      </c>
    </row>
    <row r="191" spans="1:11" s="582" customFormat="1" ht="12.75" hidden="1" customHeight="1">
      <c r="A191" s="701">
        <v>21040000</v>
      </c>
      <c r="B191" s="406" t="s">
        <v>741</v>
      </c>
      <c r="C191" s="581"/>
      <c r="D191" s="469"/>
      <c r="E191" s="231"/>
      <c r="F191" s="581"/>
      <c r="G191" s="469"/>
      <c r="H191" s="233"/>
      <c r="I191" s="210">
        <v>0</v>
      </c>
      <c r="J191" s="579">
        <v>0</v>
      </c>
      <c r="K191" s="211">
        <v>0</v>
      </c>
    </row>
    <row r="192" spans="1:11">
      <c r="A192" s="701">
        <v>21050000</v>
      </c>
      <c r="B192" s="234" t="s">
        <v>742</v>
      </c>
      <c r="C192" s="576">
        <v>1469166408.71</v>
      </c>
      <c r="D192" s="235">
        <v>1469166408.71</v>
      </c>
      <c r="E192" s="577">
        <v>1884109739.1300001</v>
      </c>
      <c r="F192" s="576"/>
      <c r="G192" s="235"/>
      <c r="H192" s="578"/>
      <c r="I192" s="219">
        <v>1469166408.71</v>
      </c>
      <c r="J192" s="579">
        <v>1469166408.71</v>
      </c>
      <c r="K192" s="221">
        <v>1884109739.1300001</v>
      </c>
    </row>
    <row r="193" spans="1:11">
      <c r="A193" s="701">
        <v>21080000</v>
      </c>
      <c r="B193" s="234" t="s">
        <v>743</v>
      </c>
      <c r="C193" s="576">
        <v>86972846.219999999</v>
      </c>
      <c r="D193" s="235">
        <v>86972846.219999999</v>
      </c>
      <c r="E193" s="577">
        <v>134281415.38999999</v>
      </c>
      <c r="F193" s="576">
        <v>19100</v>
      </c>
      <c r="G193" s="235">
        <v>19100</v>
      </c>
      <c r="H193" s="578">
        <v>19531.34</v>
      </c>
      <c r="I193" s="219">
        <v>86991946.219999999</v>
      </c>
      <c r="J193" s="579">
        <v>86991946.219999999</v>
      </c>
      <c r="K193" s="221">
        <v>134300946.72999999</v>
      </c>
    </row>
    <row r="194" spans="1:11" s="582" customFormat="1" ht="24" hidden="1">
      <c r="A194" s="701">
        <v>21080100</v>
      </c>
      <c r="B194" s="406" t="s">
        <v>744</v>
      </c>
      <c r="C194" s="581"/>
      <c r="D194" s="469"/>
      <c r="E194" s="231"/>
      <c r="F194" s="581"/>
      <c r="G194" s="469"/>
      <c r="H194" s="233"/>
      <c r="I194" s="210">
        <v>0</v>
      </c>
      <c r="J194" s="579">
        <v>0</v>
      </c>
      <c r="K194" s="211">
        <v>0</v>
      </c>
    </row>
    <row r="195" spans="1:11" s="582" customFormat="1" ht="60" hidden="1">
      <c r="A195" s="701">
        <v>21080200</v>
      </c>
      <c r="B195" s="406" t="s">
        <v>745</v>
      </c>
      <c r="C195" s="581"/>
      <c r="D195" s="469"/>
      <c r="E195" s="231"/>
      <c r="F195" s="581"/>
      <c r="G195" s="469"/>
      <c r="H195" s="233"/>
      <c r="I195" s="210">
        <v>0</v>
      </c>
      <c r="J195" s="579">
        <v>0</v>
      </c>
      <c r="K195" s="211">
        <v>0</v>
      </c>
    </row>
    <row r="196" spans="1:11">
      <c r="A196" s="701">
        <v>21080500</v>
      </c>
      <c r="B196" s="406" t="s">
        <v>746</v>
      </c>
      <c r="C196" s="576">
        <v>13961917.619999999</v>
      </c>
      <c r="D196" s="235">
        <v>13961917.619999999</v>
      </c>
      <c r="E196" s="577">
        <v>20867287.309999999</v>
      </c>
      <c r="F196" s="576"/>
      <c r="G196" s="235"/>
      <c r="H196" s="578"/>
      <c r="I196" s="219">
        <v>13961917.619999999</v>
      </c>
      <c r="J196" s="579">
        <v>13961917.619999999</v>
      </c>
      <c r="K196" s="221">
        <v>20867287.309999999</v>
      </c>
    </row>
    <row r="197" spans="1:11" s="582" customFormat="1" ht="24" hidden="1" customHeight="1">
      <c r="A197" s="701">
        <v>21080600</v>
      </c>
      <c r="B197" s="406" t="s">
        <v>747</v>
      </c>
      <c r="C197" s="581"/>
      <c r="D197" s="469"/>
      <c r="E197" s="231"/>
      <c r="F197" s="581"/>
      <c r="G197" s="469"/>
      <c r="H197" s="233"/>
      <c r="I197" s="210">
        <v>0</v>
      </c>
      <c r="J197" s="579">
        <v>0</v>
      </c>
      <c r="K197" s="211">
        <v>0</v>
      </c>
    </row>
    <row r="198" spans="1:11" ht="48.75" customHeight="1">
      <c r="A198" s="701">
        <v>21080700</v>
      </c>
      <c r="B198" s="406" t="s">
        <v>748</v>
      </c>
      <c r="C198" s="576"/>
      <c r="D198" s="235"/>
      <c r="E198" s="577"/>
      <c r="F198" s="576">
        <v>19100</v>
      </c>
      <c r="G198" s="235">
        <v>19100</v>
      </c>
      <c r="H198" s="578">
        <v>19531.34</v>
      </c>
      <c r="I198" s="219">
        <v>19100</v>
      </c>
      <c r="J198" s="579">
        <v>19100</v>
      </c>
      <c r="K198" s="221">
        <v>19531.34</v>
      </c>
    </row>
    <row r="199" spans="1:11" s="582" customFormat="1" hidden="1">
      <c r="A199" s="701">
        <v>21080800</v>
      </c>
      <c r="B199" s="406" t="s">
        <v>749</v>
      </c>
      <c r="C199" s="581"/>
      <c r="D199" s="469"/>
      <c r="E199" s="231"/>
      <c r="F199" s="581"/>
      <c r="G199" s="469"/>
      <c r="H199" s="233"/>
      <c r="I199" s="210">
        <v>0</v>
      </c>
      <c r="J199" s="579">
        <v>0</v>
      </c>
      <c r="K199" s="211">
        <v>0</v>
      </c>
    </row>
    <row r="200" spans="1:11" ht="37.5" customHeight="1">
      <c r="A200" s="701">
        <v>21080900</v>
      </c>
      <c r="B200" s="406" t="s">
        <v>750</v>
      </c>
      <c r="C200" s="576">
        <v>509894</v>
      </c>
      <c r="D200" s="235">
        <v>509894</v>
      </c>
      <c r="E200" s="577">
        <v>257707.91</v>
      </c>
      <c r="F200" s="576"/>
      <c r="G200" s="235"/>
      <c r="H200" s="578"/>
      <c r="I200" s="219">
        <v>509894</v>
      </c>
      <c r="J200" s="579">
        <v>509894</v>
      </c>
      <c r="K200" s="221">
        <v>257707.91</v>
      </c>
    </row>
    <row r="201" spans="1:11">
      <c r="A201" s="701">
        <v>21081100</v>
      </c>
      <c r="B201" s="406" t="s">
        <v>752</v>
      </c>
      <c r="C201" s="576">
        <v>48674055.229999997</v>
      </c>
      <c r="D201" s="235">
        <v>48674055.229999997</v>
      </c>
      <c r="E201" s="577">
        <v>67502381.620000005</v>
      </c>
      <c r="F201" s="576"/>
      <c r="G201" s="235"/>
      <c r="H201" s="578"/>
      <c r="I201" s="219">
        <v>48674055.229999997</v>
      </c>
      <c r="J201" s="579">
        <v>48674055.229999997</v>
      </c>
      <c r="K201" s="221">
        <v>67502381.620000005</v>
      </c>
    </row>
    <row r="202" spans="1:11" hidden="1">
      <c r="A202" s="701">
        <v>21081300</v>
      </c>
      <c r="B202" s="406" t="s">
        <v>754</v>
      </c>
      <c r="C202" s="576"/>
      <c r="D202" s="235"/>
      <c r="E202" s="577"/>
      <c r="F202" s="576"/>
      <c r="G202" s="235"/>
      <c r="H202" s="578"/>
      <c r="I202" s="219">
        <v>0</v>
      </c>
      <c r="J202" s="579">
        <v>0</v>
      </c>
      <c r="K202" s="221">
        <v>0</v>
      </c>
    </row>
    <row r="203" spans="1:11" ht="25.5" customHeight="1">
      <c r="A203" s="701">
        <v>21081500</v>
      </c>
      <c r="B203" s="406" t="s">
        <v>756</v>
      </c>
      <c r="C203" s="576">
        <v>23826979.370000001</v>
      </c>
      <c r="D203" s="235">
        <v>23826979.370000001</v>
      </c>
      <c r="E203" s="577">
        <v>45654038.549999997</v>
      </c>
      <c r="F203" s="576"/>
      <c r="G203" s="235"/>
      <c r="H203" s="578"/>
      <c r="I203" s="219">
        <v>23826979.370000001</v>
      </c>
      <c r="J203" s="579">
        <v>23826979.370000001</v>
      </c>
      <c r="K203" s="221">
        <v>45654038.549999997</v>
      </c>
    </row>
    <row r="204" spans="1:11">
      <c r="A204" s="701">
        <v>21090000</v>
      </c>
      <c r="B204" s="223" t="s">
        <v>727</v>
      </c>
      <c r="C204" s="576"/>
      <c r="D204" s="235"/>
      <c r="E204" s="577"/>
      <c r="F204" s="576"/>
      <c r="G204" s="235"/>
      <c r="H204" s="578">
        <v>-554</v>
      </c>
      <c r="I204" s="219">
        <v>0</v>
      </c>
      <c r="J204" s="579">
        <v>0</v>
      </c>
      <c r="K204" s="221">
        <v>-554</v>
      </c>
    </row>
    <row r="205" spans="1:11" ht="24" customHeight="1">
      <c r="A205" s="704">
        <v>21110000</v>
      </c>
      <c r="B205" s="223" t="s">
        <v>760</v>
      </c>
      <c r="C205" s="576"/>
      <c r="D205" s="235"/>
      <c r="E205" s="577"/>
      <c r="F205" s="576">
        <v>62409430.310000002</v>
      </c>
      <c r="G205" s="235">
        <v>62409430.310000002</v>
      </c>
      <c r="H205" s="578">
        <v>169777833.09999999</v>
      </c>
      <c r="I205" s="219">
        <v>62409430.310000002</v>
      </c>
      <c r="J205" s="579">
        <v>62409430.310000002</v>
      </c>
      <c r="K205" s="221">
        <v>169777833.09999999</v>
      </c>
    </row>
    <row r="206" spans="1:11" ht="24">
      <c r="A206" s="700">
        <v>22000000</v>
      </c>
      <c r="B206" s="458" t="s">
        <v>761</v>
      </c>
      <c r="C206" s="571">
        <v>3553624518.8299999</v>
      </c>
      <c r="D206" s="572">
        <v>3553626525.8299999</v>
      </c>
      <c r="E206" s="585">
        <v>3980787894.4700003</v>
      </c>
      <c r="F206" s="571">
        <v>0</v>
      </c>
      <c r="G206" s="572">
        <v>0</v>
      </c>
      <c r="H206" s="573">
        <v>0</v>
      </c>
      <c r="I206" s="217">
        <v>3553624518.8299999</v>
      </c>
      <c r="J206" s="568">
        <v>3553626525.8299999</v>
      </c>
      <c r="K206" s="218">
        <v>3980787894.4700003</v>
      </c>
    </row>
    <row r="207" spans="1:11">
      <c r="A207" s="701">
        <v>22010000</v>
      </c>
      <c r="B207" s="234" t="s">
        <v>763</v>
      </c>
      <c r="C207" s="590">
        <v>2593170773.21</v>
      </c>
      <c r="D207" s="591">
        <v>2593171475.21</v>
      </c>
      <c r="E207" s="592">
        <v>2949650555.7800002</v>
      </c>
      <c r="F207" s="571">
        <v>0</v>
      </c>
      <c r="G207" s="572">
        <v>0</v>
      </c>
      <c r="H207" s="573">
        <v>0</v>
      </c>
      <c r="I207" s="219">
        <v>2593170773.21</v>
      </c>
      <c r="J207" s="579">
        <v>2593171475.21</v>
      </c>
      <c r="K207" s="221">
        <v>2949650555.7800002</v>
      </c>
    </row>
    <row r="208" spans="1:11" ht="36">
      <c r="A208" s="701">
        <v>22010200</v>
      </c>
      <c r="B208" s="412" t="s">
        <v>764</v>
      </c>
      <c r="C208" s="576">
        <v>403343</v>
      </c>
      <c r="D208" s="235">
        <v>403343</v>
      </c>
      <c r="E208" s="577">
        <v>1880911.48</v>
      </c>
      <c r="F208" s="576"/>
      <c r="G208" s="235"/>
      <c r="H208" s="578"/>
      <c r="I208" s="219">
        <v>403343</v>
      </c>
      <c r="J208" s="579">
        <v>403343</v>
      </c>
      <c r="K208" s="221">
        <v>1880911.48</v>
      </c>
    </row>
    <row r="209" spans="1:11" ht="24">
      <c r="A209" s="701">
        <v>22010300</v>
      </c>
      <c r="B209" s="412" t="s">
        <v>1243</v>
      </c>
      <c r="C209" s="576">
        <v>57956762</v>
      </c>
      <c r="D209" s="235">
        <v>57956762</v>
      </c>
      <c r="E209" s="577">
        <v>70995561.170000002</v>
      </c>
      <c r="F209" s="576"/>
      <c r="G209" s="235"/>
      <c r="H209" s="578"/>
      <c r="I209" s="219">
        <v>57956762</v>
      </c>
      <c r="J209" s="579">
        <v>57956762</v>
      </c>
      <c r="K209" s="221">
        <v>70995561.170000002</v>
      </c>
    </row>
    <row r="210" spans="1:11" ht="24">
      <c r="A210" s="701">
        <v>22010500</v>
      </c>
      <c r="B210" s="412" t="s">
        <v>767</v>
      </c>
      <c r="C210" s="576">
        <v>200480</v>
      </c>
      <c r="D210" s="235">
        <v>200480</v>
      </c>
      <c r="E210" s="577">
        <v>323882.14</v>
      </c>
      <c r="F210" s="576"/>
      <c r="G210" s="235"/>
      <c r="H210" s="578"/>
      <c r="I210" s="219">
        <v>200480</v>
      </c>
      <c r="J210" s="579">
        <v>200480</v>
      </c>
      <c r="K210" s="221">
        <v>323882.14</v>
      </c>
    </row>
    <row r="211" spans="1:11" ht="24">
      <c r="A211" s="701">
        <v>22010600</v>
      </c>
      <c r="B211" s="412" t="s">
        <v>768</v>
      </c>
      <c r="C211" s="576">
        <v>506180</v>
      </c>
      <c r="D211" s="235">
        <v>506180</v>
      </c>
      <c r="E211" s="577">
        <v>523400</v>
      </c>
      <c r="F211" s="576"/>
      <c r="G211" s="235"/>
      <c r="H211" s="578"/>
      <c r="I211" s="219">
        <v>506180</v>
      </c>
      <c r="J211" s="579">
        <v>506180</v>
      </c>
      <c r="K211" s="221">
        <v>523400</v>
      </c>
    </row>
    <row r="212" spans="1:11" ht="24">
      <c r="A212" s="701">
        <v>22010700</v>
      </c>
      <c r="B212" s="412" t="s">
        <v>769</v>
      </c>
      <c r="C212" s="576">
        <v>109680</v>
      </c>
      <c r="D212" s="235">
        <v>109680</v>
      </c>
      <c r="E212" s="577">
        <v>332943.08</v>
      </c>
      <c r="F212" s="576"/>
      <c r="G212" s="235"/>
      <c r="H212" s="578"/>
      <c r="I212" s="219">
        <v>109680</v>
      </c>
      <c r="J212" s="579">
        <v>109680</v>
      </c>
      <c r="K212" s="221">
        <v>332943.08</v>
      </c>
    </row>
    <row r="213" spans="1:11" ht="36">
      <c r="A213" s="701">
        <v>22010900</v>
      </c>
      <c r="B213" s="412" t="s">
        <v>1445</v>
      </c>
      <c r="C213" s="576">
        <v>5032900</v>
      </c>
      <c r="D213" s="235">
        <v>5032900</v>
      </c>
      <c r="E213" s="577">
        <v>5466339.79</v>
      </c>
      <c r="F213" s="576"/>
      <c r="G213" s="235"/>
      <c r="H213" s="578"/>
      <c r="I213" s="219">
        <v>5032900</v>
      </c>
      <c r="J213" s="579">
        <v>5032900</v>
      </c>
      <c r="K213" s="221">
        <v>5466339.79</v>
      </c>
    </row>
    <row r="214" spans="1:11" ht="24">
      <c r="A214" s="701">
        <v>22011000</v>
      </c>
      <c r="B214" s="412" t="s">
        <v>771</v>
      </c>
      <c r="C214" s="576">
        <v>244061220</v>
      </c>
      <c r="D214" s="235">
        <v>244061220</v>
      </c>
      <c r="E214" s="577">
        <v>253650786.75</v>
      </c>
      <c r="F214" s="576"/>
      <c r="G214" s="235"/>
      <c r="H214" s="578"/>
      <c r="I214" s="219">
        <v>244061220</v>
      </c>
      <c r="J214" s="579">
        <v>244061220</v>
      </c>
      <c r="K214" s="221">
        <v>253650786.75</v>
      </c>
    </row>
    <row r="215" spans="1:11" ht="24">
      <c r="A215" s="701">
        <v>22011100</v>
      </c>
      <c r="B215" s="412" t="s">
        <v>772</v>
      </c>
      <c r="C215" s="576">
        <v>691229902</v>
      </c>
      <c r="D215" s="235">
        <v>691229902</v>
      </c>
      <c r="E215" s="577">
        <v>707818137.35000002</v>
      </c>
      <c r="F215" s="576"/>
      <c r="G215" s="235"/>
      <c r="H215" s="578"/>
      <c r="I215" s="219">
        <v>691229902</v>
      </c>
      <c r="J215" s="579">
        <v>691229902</v>
      </c>
      <c r="K215" s="221">
        <v>707818137.35000002</v>
      </c>
    </row>
    <row r="216" spans="1:11" ht="24">
      <c r="A216" s="701">
        <v>22011800</v>
      </c>
      <c r="B216" s="412" t="s">
        <v>778</v>
      </c>
      <c r="C216" s="576">
        <v>36888450</v>
      </c>
      <c r="D216" s="235">
        <v>36888450</v>
      </c>
      <c r="E216" s="577">
        <v>40540375.539999999</v>
      </c>
      <c r="F216" s="576"/>
      <c r="G216" s="235"/>
      <c r="H216" s="578"/>
      <c r="I216" s="219">
        <v>36888450</v>
      </c>
      <c r="J216" s="579">
        <v>36888450</v>
      </c>
      <c r="K216" s="221">
        <v>40540375.539999999</v>
      </c>
    </row>
    <row r="217" spans="1:11">
      <c r="A217" s="701">
        <v>22012500</v>
      </c>
      <c r="B217" s="412" t="s">
        <v>785</v>
      </c>
      <c r="C217" s="576">
        <v>1334886322.71</v>
      </c>
      <c r="D217" s="235">
        <v>1334887024.71</v>
      </c>
      <c r="E217" s="577">
        <v>1606989144.29</v>
      </c>
      <c r="F217" s="576"/>
      <c r="G217" s="235"/>
      <c r="H217" s="578"/>
      <c r="I217" s="219">
        <v>1334886322.71</v>
      </c>
      <c r="J217" s="579">
        <v>1334887024.71</v>
      </c>
      <c r="K217" s="221">
        <v>1606989144.29</v>
      </c>
    </row>
    <row r="218" spans="1:11" ht="24">
      <c r="A218" s="701">
        <v>22012600</v>
      </c>
      <c r="B218" s="412" t="s">
        <v>786</v>
      </c>
      <c r="C218" s="576">
        <v>215057015.5</v>
      </c>
      <c r="D218" s="235">
        <v>215057015.5</v>
      </c>
      <c r="E218" s="577">
        <v>255253962.93000001</v>
      </c>
      <c r="F218" s="576"/>
      <c r="G218" s="235"/>
      <c r="H218" s="578"/>
      <c r="I218" s="219">
        <v>215057015.5</v>
      </c>
      <c r="J218" s="579">
        <v>215057015.5</v>
      </c>
      <c r="K218" s="221">
        <v>255253962.93000001</v>
      </c>
    </row>
    <row r="219" spans="1:11" ht="60">
      <c r="A219" s="701">
        <v>22012900</v>
      </c>
      <c r="B219" s="412" t="s">
        <v>1256</v>
      </c>
      <c r="C219" s="576">
        <v>6838518</v>
      </c>
      <c r="D219" s="235">
        <v>6838518</v>
      </c>
      <c r="E219" s="577">
        <v>5875111.2599999998</v>
      </c>
      <c r="F219" s="576"/>
      <c r="G219" s="235"/>
      <c r="H219" s="578"/>
      <c r="I219" s="219">
        <v>6838518</v>
      </c>
      <c r="J219" s="579">
        <v>6838518</v>
      </c>
      <c r="K219" s="221">
        <v>5875111.2599999998</v>
      </c>
    </row>
    <row r="220" spans="1:11" hidden="1">
      <c r="A220" s="701">
        <v>22030000</v>
      </c>
      <c r="B220" s="412" t="s">
        <v>791</v>
      </c>
      <c r="C220" s="576"/>
      <c r="D220" s="235"/>
      <c r="E220" s="577"/>
      <c r="F220" s="576"/>
      <c r="G220" s="235"/>
      <c r="H220" s="578"/>
      <c r="I220" s="219">
        <v>0</v>
      </c>
      <c r="J220" s="579">
        <v>0</v>
      </c>
      <c r="K220" s="221">
        <v>0</v>
      </c>
    </row>
    <row r="221" spans="1:11" s="582" customFormat="1" hidden="1">
      <c r="A221" s="701">
        <v>22060000</v>
      </c>
      <c r="B221" s="412" t="s">
        <v>794</v>
      </c>
      <c r="C221" s="581"/>
      <c r="D221" s="469"/>
      <c r="E221" s="231"/>
      <c r="F221" s="581"/>
      <c r="G221" s="469"/>
      <c r="H221" s="233"/>
      <c r="I221" s="210">
        <v>0</v>
      </c>
      <c r="J221" s="579">
        <v>0</v>
      </c>
      <c r="K221" s="211">
        <v>0</v>
      </c>
    </row>
    <row r="222" spans="1:11" s="582" customFormat="1" hidden="1">
      <c r="A222" s="701">
        <v>22070000</v>
      </c>
      <c r="B222" s="412" t="s">
        <v>795</v>
      </c>
      <c r="C222" s="581"/>
      <c r="D222" s="469"/>
      <c r="E222" s="231"/>
      <c r="F222" s="581"/>
      <c r="G222" s="469"/>
      <c r="H222" s="233"/>
      <c r="I222" s="210">
        <v>0</v>
      </c>
      <c r="J222" s="579">
        <v>0</v>
      </c>
      <c r="K222" s="211">
        <v>0</v>
      </c>
    </row>
    <row r="223" spans="1:11" ht="24" customHeight="1">
      <c r="A223" s="701">
        <v>22080000</v>
      </c>
      <c r="B223" s="234" t="s">
        <v>796</v>
      </c>
      <c r="C223" s="576">
        <v>816117412.63</v>
      </c>
      <c r="D223" s="235">
        <v>816118612.63</v>
      </c>
      <c r="E223" s="577">
        <v>904581890.34000003</v>
      </c>
      <c r="F223" s="576">
        <v>0</v>
      </c>
      <c r="G223" s="235">
        <v>0</v>
      </c>
      <c r="H223" s="578">
        <v>0</v>
      </c>
      <c r="I223" s="219">
        <v>816117412.63</v>
      </c>
      <c r="J223" s="579">
        <v>816118612.63</v>
      </c>
      <c r="K223" s="221">
        <v>904581890.34000003</v>
      </c>
    </row>
    <row r="224" spans="1:11" s="582" customFormat="1" ht="24" hidden="1">
      <c r="A224" s="702">
        <v>22080100</v>
      </c>
      <c r="B224" s="412" t="s">
        <v>797</v>
      </c>
      <c r="C224" s="581"/>
      <c r="D224" s="469"/>
      <c r="E224" s="231"/>
      <c r="F224" s="581"/>
      <c r="G224" s="469"/>
      <c r="H224" s="233"/>
      <c r="I224" s="210">
        <v>0</v>
      </c>
      <c r="J224" s="579">
        <v>0</v>
      </c>
      <c r="K224" s="211">
        <v>0</v>
      </c>
    </row>
    <row r="225" spans="1:11" s="582" customFormat="1" ht="24" hidden="1">
      <c r="A225" s="702">
        <v>22080200</v>
      </c>
      <c r="B225" s="412" t="s">
        <v>798</v>
      </c>
      <c r="C225" s="581"/>
      <c r="D225" s="469"/>
      <c r="E225" s="231"/>
      <c r="F225" s="581"/>
      <c r="G225" s="469"/>
      <c r="H225" s="233"/>
      <c r="I225" s="210">
        <v>0</v>
      </c>
      <c r="J225" s="579">
        <v>0</v>
      </c>
      <c r="K225" s="211">
        <v>0</v>
      </c>
    </row>
    <row r="226" spans="1:11" s="582" customFormat="1" hidden="1">
      <c r="A226" s="702">
        <v>22080300</v>
      </c>
      <c r="B226" s="412" t="s">
        <v>799</v>
      </c>
      <c r="C226" s="581"/>
      <c r="D226" s="469"/>
      <c r="E226" s="231"/>
      <c r="F226" s="581"/>
      <c r="G226" s="469"/>
      <c r="H226" s="233"/>
      <c r="I226" s="210">
        <v>0</v>
      </c>
      <c r="J226" s="579">
        <v>0</v>
      </c>
      <c r="K226" s="211">
        <v>0</v>
      </c>
    </row>
    <row r="227" spans="1:11" ht="24.75" customHeight="1">
      <c r="A227" s="702">
        <v>22080400</v>
      </c>
      <c r="B227" s="412" t="s">
        <v>800</v>
      </c>
      <c r="C227" s="576">
        <v>816117412.63</v>
      </c>
      <c r="D227" s="235">
        <v>816118612.63</v>
      </c>
      <c r="E227" s="577">
        <v>904581816.49000001</v>
      </c>
      <c r="F227" s="576"/>
      <c r="G227" s="235"/>
      <c r="H227" s="578"/>
      <c r="I227" s="219">
        <v>816117412.63</v>
      </c>
      <c r="J227" s="579">
        <v>816118612.63</v>
      </c>
      <c r="K227" s="221">
        <v>904581816.49000001</v>
      </c>
    </row>
    <row r="228" spans="1:11" ht="25.5" customHeight="1">
      <c r="A228" s="702">
        <v>22080500</v>
      </c>
      <c r="B228" s="412" t="s">
        <v>801</v>
      </c>
      <c r="C228" s="576"/>
      <c r="D228" s="235"/>
      <c r="E228" s="577">
        <v>73.849999999999994</v>
      </c>
      <c r="F228" s="576"/>
      <c r="G228" s="235"/>
      <c r="H228" s="578"/>
      <c r="I228" s="219">
        <v>0</v>
      </c>
      <c r="J228" s="579">
        <v>0</v>
      </c>
      <c r="K228" s="221">
        <v>73.849999999999994</v>
      </c>
    </row>
    <row r="229" spans="1:11">
      <c r="A229" s="701">
        <v>22090000</v>
      </c>
      <c r="B229" s="234" t="s">
        <v>802</v>
      </c>
      <c r="C229" s="576">
        <v>136688932.99000001</v>
      </c>
      <c r="D229" s="235">
        <v>136689037.99000001</v>
      </c>
      <c r="E229" s="577">
        <v>116537076.12</v>
      </c>
      <c r="F229" s="576">
        <v>0</v>
      </c>
      <c r="G229" s="235">
        <v>0</v>
      </c>
      <c r="H229" s="578">
        <v>0</v>
      </c>
      <c r="I229" s="219">
        <v>136688932.99000001</v>
      </c>
      <c r="J229" s="579">
        <v>136689037.99000001</v>
      </c>
      <c r="K229" s="221">
        <v>116537076.12</v>
      </c>
    </row>
    <row r="230" spans="1:11" ht="24.75" customHeight="1">
      <c r="A230" s="701">
        <v>22090100</v>
      </c>
      <c r="B230" s="412" t="s">
        <v>803</v>
      </c>
      <c r="C230" s="576">
        <v>63592307.390000001</v>
      </c>
      <c r="D230" s="235">
        <v>63592412.390000001</v>
      </c>
      <c r="E230" s="577">
        <v>76674990.909999996</v>
      </c>
      <c r="F230" s="576"/>
      <c r="G230" s="235"/>
      <c r="H230" s="578"/>
      <c r="I230" s="219">
        <v>63592307.390000001</v>
      </c>
      <c r="J230" s="579">
        <v>63592412.390000001</v>
      </c>
      <c r="K230" s="221">
        <v>76674990.909999996</v>
      </c>
    </row>
    <row r="231" spans="1:11" s="582" customFormat="1">
      <c r="A231" s="702">
        <v>22090200</v>
      </c>
      <c r="B231" s="412" t="s">
        <v>804</v>
      </c>
      <c r="C231" s="581">
        <v>4861988</v>
      </c>
      <c r="D231" s="469">
        <v>4861988</v>
      </c>
      <c r="E231" s="231">
        <v>5376417.9299999997</v>
      </c>
      <c r="F231" s="581"/>
      <c r="G231" s="469"/>
      <c r="H231" s="233"/>
      <c r="I231" s="210">
        <v>4861988</v>
      </c>
      <c r="J231" s="579">
        <v>4861988</v>
      </c>
      <c r="K231" s="211">
        <v>5376417.9299999997</v>
      </c>
    </row>
    <row r="232" spans="1:11" s="582" customFormat="1" ht="36">
      <c r="A232" s="702">
        <v>22090300</v>
      </c>
      <c r="B232" s="412" t="s">
        <v>805</v>
      </c>
      <c r="C232" s="598">
        <v>13382651</v>
      </c>
      <c r="D232" s="599">
        <v>13382651</v>
      </c>
      <c r="E232" s="600">
        <v>17953506.07</v>
      </c>
      <c r="F232" s="598"/>
      <c r="G232" s="599"/>
      <c r="H232" s="601"/>
      <c r="I232" s="210">
        <v>13382651</v>
      </c>
      <c r="J232" s="579">
        <v>13382651</v>
      </c>
      <c r="K232" s="211">
        <v>17953506.07</v>
      </c>
    </row>
    <row r="233" spans="1:11" ht="24">
      <c r="A233" s="702">
        <v>22090400</v>
      </c>
      <c r="B233" s="412" t="s">
        <v>806</v>
      </c>
      <c r="C233" s="602">
        <v>54851986.600000001</v>
      </c>
      <c r="D233" s="603">
        <v>54851986.600000001</v>
      </c>
      <c r="E233" s="604">
        <v>16532160.699999999</v>
      </c>
      <c r="F233" s="602"/>
      <c r="G233" s="603"/>
      <c r="H233" s="605"/>
      <c r="I233" s="219">
        <v>54851986.600000001</v>
      </c>
      <c r="J233" s="579">
        <v>54851986.600000001</v>
      </c>
      <c r="K233" s="221">
        <v>16532160.699999999</v>
      </c>
    </row>
    <row r="234" spans="1:11" s="582" customFormat="1" ht="12.75" customHeight="1">
      <c r="A234" s="702">
        <v>22090500</v>
      </c>
      <c r="B234" s="406" t="s">
        <v>807</v>
      </c>
      <c r="C234" s="598"/>
      <c r="D234" s="599"/>
      <c r="E234" s="600">
        <v>0.51</v>
      </c>
      <c r="F234" s="598"/>
      <c r="G234" s="599"/>
      <c r="H234" s="601"/>
      <c r="I234" s="210">
        <v>0</v>
      </c>
      <c r="J234" s="579">
        <v>0</v>
      </c>
      <c r="K234" s="211">
        <v>0.51</v>
      </c>
    </row>
    <row r="235" spans="1:11" ht="48">
      <c r="A235" s="701">
        <v>22130000</v>
      </c>
      <c r="B235" s="234" t="s">
        <v>809</v>
      </c>
      <c r="C235" s="602">
        <v>7647400</v>
      </c>
      <c r="D235" s="603">
        <v>7647400</v>
      </c>
      <c r="E235" s="604">
        <v>10018372.23</v>
      </c>
      <c r="F235" s="602"/>
      <c r="G235" s="603"/>
      <c r="H235" s="605"/>
      <c r="I235" s="219">
        <v>7647400</v>
      </c>
      <c r="J235" s="579">
        <v>7647400</v>
      </c>
      <c r="K235" s="221">
        <v>10018372.23</v>
      </c>
    </row>
    <row r="236" spans="1:11" s="582" customFormat="1" ht="25.5" hidden="1" customHeight="1">
      <c r="A236" s="701">
        <v>22200000</v>
      </c>
      <c r="B236" s="412" t="s">
        <v>815</v>
      </c>
      <c r="C236" s="598"/>
      <c r="D236" s="599"/>
      <c r="E236" s="600"/>
      <c r="F236" s="598"/>
      <c r="G236" s="599"/>
      <c r="H236" s="601"/>
      <c r="I236" s="210">
        <v>0</v>
      </c>
      <c r="J236" s="568">
        <v>0</v>
      </c>
      <c r="K236" s="211">
        <v>0</v>
      </c>
    </row>
    <row r="237" spans="1:11">
      <c r="A237" s="700">
        <v>24000000</v>
      </c>
      <c r="B237" s="421" t="s">
        <v>1266</v>
      </c>
      <c r="C237" s="606">
        <v>842584146.15999997</v>
      </c>
      <c r="D237" s="607">
        <v>842584146.15999997</v>
      </c>
      <c r="E237" s="608">
        <v>827260164.07999992</v>
      </c>
      <c r="F237" s="606">
        <v>1395193395.1499999</v>
      </c>
      <c r="G237" s="607">
        <v>1395143395.1499999</v>
      </c>
      <c r="H237" s="608">
        <v>1870394895.1000001</v>
      </c>
      <c r="I237" s="217">
        <v>2237777541.3099999</v>
      </c>
      <c r="J237" s="568">
        <v>2237727541.3099999</v>
      </c>
      <c r="K237" s="218">
        <v>2697655059.1800003</v>
      </c>
    </row>
    <row r="238" spans="1:11" s="582" customFormat="1" ht="24" hidden="1">
      <c r="A238" s="701">
        <v>24010000</v>
      </c>
      <c r="B238" s="412" t="s">
        <v>1267</v>
      </c>
      <c r="C238" s="598">
        <v>0</v>
      </c>
      <c r="D238" s="599">
        <v>0</v>
      </c>
      <c r="E238" s="600">
        <v>0</v>
      </c>
      <c r="F238" s="598">
        <v>0</v>
      </c>
      <c r="G238" s="599">
        <v>0</v>
      </c>
      <c r="H238" s="601">
        <v>0</v>
      </c>
      <c r="I238" s="210">
        <v>0</v>
      </c>
      <c r="J238" s="579">
        <v>0</v>
      </c>
      <c r="K238" s="211">
        <v>0</v>
      </c>
    </row>
    <row r="239" spans="1:11" s="582" customFormat="1" hidden="1">
      <c r="A239" s="701">
        <v>24010100</v>
      </c>
      <c r="B239" s="406" t="s">
        <v>817</v>
      </c>
      <c r="C239" s="598"/>
      <c r="D239" s="599"/>
      <c r="E239" s="600"/>
      <c r="F239" s="598"/>
      <c r="G239" s="599"/>
      <c r="H239" s="601"/>
      <c r="I239" s="210">
        <v>0</v>
      </c>
      <c r="J239" s="568">
        <v>0</v>
      </c>
      <c r="K239" s="211">
        <v>0</v>
      </c>
    </row>
    <row r="240" spans="1:11" s="582" customFormat="1" ht="24" hidden="1">
      <c r="A240" s="704">
        <v>24010200</v>
      </c>
      <c r="B240" s="406" t="s">
        <v>818</v>
      </c>
      <c r="C240" s="598"/>
      <c r="D240" s="599"/>
      <c r="E240" s="600"/>
      <c r="F240" s="598"/>
      <c r="G240" s="599"/>
      <c r="H240" s="601"/>
      <c r="I240" s="210">
        <v>0</v>
      </c>
      <c r="J240" s="568">
        <v>0</v>
      </c>
      <c r="K240" s="211">
        <v>0</v>
      </c>
    </row>
    <row r="241" spans="1:11" s="582" customFormat="1" ht="24" hidden="1">
      <c r="A241" s="701">
        <v>24010300</v>
      </c>
      <c r="B241" s="406" t="s">
        <v>819</v>
      </c>
      <c r="C241" s="598"/>
      <c r="D241" s="599"/>
      <c r="E241" s="600"/>
      <c r="F241" s="598"/>
      <c r="G241" s="599"/>
      <c r="H241" s="601"/>
      <c r="I241" s="210">
        <v>0</v>
      </c>
      <c r="J241" s="568">
        <v>0</v>
      </c>
      <c r="K241" s="211">
        <v>0</v>
      </c>
    </row>
    <row r="242" spans="1:11" s="582" customFormat="1" ht="24" hidden="1">
      <c r="A242" s="701">
        <v>24010400</v>
      </c>
      <c r="B242" s="406" t="s">
        <v>820</v>
      </c>
      <c r="C242" s="598"/>
      <c r="D242" s="599"/>
      <c r="E242" s="600"/>
      <c r="F242" s="598"/>
      <c r="G242" s="599"/>
      <c r="H242" s="601"/>
      <c r="I242" s="210">
        <v>0</v>
      </c>
      <c r="J242" s="568">
        <v>0</v>
      </c>
      <c r="K242" s="211">
        <v>0</v>
      </c>
    </row>
    <row r="243" spans="1:11" ht="26.25" customHeight="1">
      <c r="A243" s="701">
        <v>24030000</v>
      </c>
      <c r="B243" s="234" t="s">
        <v>821</v>
      </c>
      <c r="C243" s="602">
        <v>733166</v>
      </c>
      <c r="D243" s="603">
        <v>733166</v>
      </c>
      <c r="E243" s="604">
        <v>968400.81</v>
      </c>
      <c r="F243" s="602"/>
      <c r="G243" s="603"/>
      <c r="H243" s="605"/>
      <c r="I243" s="219">
        <v>733166</v>
      </c>
      <c r="J243" s="579">
        <v>733166</v>
      </c>
      <c r="K243" s="221">
        <v>968400.81</v>
      </c>
    </row>
    <row r="244" spans="1:11" s="582" customFormat="1" ht="24" hidden="1">
      <c r="A244" s="701">
        <v>24040000</v>
      </c>
      <c r="B244" s="412" t="s">
        <v>1364</v>
      </c>
      <c r="C244" s="598"/>
      <c r="D244" s="599"/>
      <c r="E244" s="600"/>
      <c r="F244" s="598"/>
      <c r="G244" s="599"/>
      <c r="H244" s="601"/>
      <c r="I244" s="210">
        <v>0</v>
      </c>
      <c r="J244" s="579">
        <v>0</v>
      </c>
      <c r="K244" s="211">
        <v>0</v>
      </c>
    </row>
    <row r="245" spans="1:11" s="582" customFormat="1" ht="60" hidden="1">
      <c r="A245" s="701">
        <v>24050000</v>
      </c>
      <c r="B245" s="412" t="s">
        <v>1365</v>
      </c>
      <c r="C245" s="598"/>
      <c r="D245" s="599"/>
      <c r="E245" s="600"/>
      <c r="F245" s="598"/>
      <c r="G245" s="599"/>
      <c r="H245" s="601"/>
      <c r="I245" s="210">
        <v>0</v>
      </c>
      <c r="J245" s="579">
        <v>0</v>
      </c>
      <c r="K245" s="211">
        <v>0</v>
      </c>
    </row>
    <row r="246" spans="1:11">
      <c r="A246" s="701">
        <v>24060000</v>
      </c>
      <c r="B246" s="234" t="s">
        <v>743</v>
      </c>
      <c r="C246" s="602">
        <v>828859670.15999997</v>
      </c>
      <c r="D246" s="603">
        <v>828859670.15999997</v>
      </c>
      <c r="E246" s="604">
        <v>813318509.27999997</v>
      </c>
      <c r="F246" s="602">
        <v>23138427.609999999</v>
      </c>
      <c r="G246" s="603">
        <v>23138427.609999999</v>
      </c>
      <c r="H246" s="605">
        <v>15643646.219999999</v>
      </c>
      <c r="I246" s="219">
        <v>851998097.76999998</v>
      </c>
      <c r="J246" s="579">
        <v>851998097.76999998</v>
      </c>
      <c r="K246" s="221">
        <v>828962155.5</v>
      </c>
    </row>
    <row r="247" spans="1:11">
      <c r="A247" s="701">
        <v>24060300</v>
      </c>
      <c r="B247" s="412" t="s">
        <v>743</v>
      </c>
      <c r="C247" s="602">
        <v>803955542.75999999</v>
      </c>
      <c r="D247" s="603">
        <v>803955542.75999999</v>
      </c>
      <c r="E247" s="604">
        <v>773177184.92999995</v>
      </c>
      <c r="F247" s="602"/>
      <c r="G247" s="603"/>
      <c r="H247" s="605"/>
      <c r="I247" s="219">
        <v>803955542.75999999</v>
      </c>
      <c r="J247" s="579">
        <v>803955542.75999999</v>
      </c>
      <c r="K247" s="221">
        <v>773177184.92999995</v>
      </c>
    </row>
    <row r="248" spans="1:11" s="582" customFormat="1" ht="24" hidden="1">
      <c r="A248" s="701">
        <v>24060500</v>
      </c>
      <c r="B248" s="412" t="s">
        <v>824</v>
      </c>
      <c r="C248" s="598"/>
      <c r="D248" s="599"/>
      <c r="E248" s="600"/>
      <c r="F248" s="598"/>
      <c r="G248" s="599"/>
      <c r="H248" s="601"/>
      <c r="I248" s="210">
        <v>0</v>
      </c>
      <c r="J248" s="579">
        <v>0</v>
      </c>
      <c r="K248" s="211">
        <v>0</v>
      </c>
    </row>
    <row r="249" spans="1:11">
      <c r="A249" s="704">
        <v>24060600</v>
      </c>
      <c r="B249" s="406" t="s">
        <v>825</v>
      </c>
      <c r="C249" s="602">
        <v>34221</v>
      </c>
      <c r="D249" s="603">
        <v>34221</v>
      </c>
      <c r="E249" s="604">
        <v>90809.13</v>
      </c>
      <c r="F249" s="602"/>
      <c r="G249" s="603"/>
      <c r="H249" s="605"/>
      <c r="I249" s="219">
        <v>34221</v>
      </c>
      <c r="J249" s="579">
        <v>34221</v>
      </c>
      <c r="K249" s="221">
        <v>90809.13</v>
      </c>
    </row>
    <row r="250" spans="1:11" s="582" customFormat="1" ht="13.5" hidden="1" customHeight="1">
      <c r="A250" s="704">
        <v>24060700</v>
      </c>
      <c r="B250" s="406" t="s">
        <v>826</v>
      </c>
      <c r="C250" s="598"/>
      <c r="D250" s="599"/>
      <c r="E250" s="600"/>
      <c r="F250" s="598"/>
      <c r="G250" s="599"/>
      <c r="H250" s="601"/>
      <c r="I250" s="210">
        <v>0</v>
      </c>
      <c r="J250" s="579">
        <v>0</v>
      </c>
      <c r="K250" s="211">
        <v>0</v>
      </c>
    </row>
    <row r="251" spans="1:11" ht="12.75" hidden="1" customHeight="1">
      <c r="A251" s="701">
        <v>24060800</v>
      </c>
      <c r="B251" s="412" t="s">
        <v>827</v>
      </c>
      <c r="C251" s="602"/>
      <c r="D251" s="603"/>
      <c r="E251" s="604"/>
      <c r="F251" s="602"/>
      <c r="G251" s="603"/>
      <c r="H251" s="605"/>
      <c r="I251" s="219">
        <v>0</v>
      </c>
      <c r="J251" s="579">
        <v>0</v>
      </c>
      <c r="K251" s="221">
        <v>0</v>
      </c>
    </row>
    <row r="252" spans="1:11" s="582" customFormat="1" ht="36" hidden="1">
      <c r="A252" s="701">
        <v>24061500</v>
      </c>
      <c r="B252" s="412" t="s">
        <v>828</v>
      </c>
      <c r="C252" s="598"/>
      <c r="D252" s="599"/>
      <c r="E252" s="600"/>
      <c r="F252" s="598"/>
      <c r="G252" s="599"/>
      <c r="H252" s="601"/>
      <c r="I252" s="210">
        <v>0</v>
      </c>
      <c r="J252" s="579">
        <v>0</v>
      </c>
      <c r="K252" s="211">
        <v>0</v>
      </c>
    </row>
    <row r="253" spans="1:11" s="582" customFormat="1" ht="15.75" customHeight="1">
      <c r="A253" s="701">
        <v>24061600</v>
      </c>
      <c r="B253" s="412" t="s">
        <v>829</v>
      </c>
      <c r="C253" s="598"/>
      <c r="D253" s="599"/>
      <c r="E253" s="600"/>
      <c r="F253" s="598">
        <v>4032500</v>
      </c>
      <c r="G253" s="599">
        <v>4032500</v>
      </c>
      <c r="H253" s="601">
        <v>7659570.4100000001</v>
      </c>
      <c r="I253" s="210">
        <v>4032500</v>
      </c>
      <c r="J253" s="579">
        <v>4032500</v>
      </c>
      <c r="K253" s="211">
        <v>7659570.4100000001</v>
      </c>
    </row>
    <row r="254" spans="1:11" s="582" customFormat="1" ht="18.75" hidden="1" customHeight="1">
      <c r="A254" s="701">
        <v>24061800</v>
      </c>
      <c r="B254" s="412" t="s">
        <v>1331</v>
      </c>
      <c r="C254" s="598"/>
      <c r="D254" s="599"/>
      <c r="E254" s="600"/>
      <c r="F254" s="598"/>
      <c r="G254" s="599"/>
      <c r="H254" s="601"/>
      <c r="I254" s="210">
        <v>0</v>
      </c>
      <c r="J254" s="579">
        <v>0</v>
      </c>
      <c r="K254" s="211">
        <v>0</v>
      </c>
    </row>
    <row r="255" spans="1:11" ht="36.75" customHeight="1">
      <c r="A255" s="701">
        <v>24061900</v>
      </c>
      <c r="B255" s="412" t="s">
        <v>1332</v>
      </c>
      <c r="C255" s="602">
        <v>598500</v>
      </c>
      <c r="D255" s="603">
        <v>598500</v>
      </c>
      <c r="E255" s="604">
        <v>1632209.32</v>
      </c>
      <c r="F255" s="602"/>
      <c r="G255" s="603"/>
      <c r="H255" s="605"/>
      <c r="I255" s="219">
        <v>598500</v>
      </c>
      <c r="J255" s="579">
        <v>598500</v>
      </c>
      <c r="K255" s="221">
        <v>1632209.32</v>
      </c>
    </row>
    <row r="256" spans="1:11" s="582" customFormat="1" ht="37.5" customHeight="1">
      <c r="A256" s="701">
        <v>24062000</v>
      </c>
      <c r="B256" s="412" t="s">
        <v>832</v>
      </c>
      <c r="C256" s="598">
        <v>264400</v>
      </c>
      <c r="D256" s="599">
        <v>264400</v>
      </c>
      <c r="E256" s="600">
        <v>3002294.59</v>
      </c>
      <c r="F256" s="598"/>
      <c r="G256" s="599"/>
      <c r="H256" s="601"/>
      <c r="I256" s="210">
        <v>264400</v>
      </c>
      <c r="J256" s="579">
        <v>264400</v>
      </c>
      <c r="K256" s="211">
        <v>3002294.59</v>
      </c>
    </row>
    <row r="257" spans="1:11" ht="36.75" customHeight="1">
      <c r="A257" s="701">
        <v>24062100</v>
      </c>
      <c r="B257" s="412" t="s">
        <v>834</v>
      </c>
      <c r="C257" s="602"/>
      <c r="D257" s="603"/>
      <c r="E257" s="604"/>
      <c r="F257" s="602">
        <v>19105927.609999999</v>
      </c>
      <c r="G257" s="603">
        <v>19105927.609999999</v>
      </c>
      <c r="H257" s="605">
        <v>7984075.8099999996</v>
      </c>
      <c r="I257" s="219">
        <v>19105927.609999999</v>
      </c>
      <c r="J257" s="579">
        <v>19105927.609999999</v>
      </c>
      <c r="K257" s="221">
        <v>7984075.8099999996</v>
      </c>
    </row>
    <row r="258" spans="1:11" ht="73.5" customHeight="1">
      <c r="A258" s="701">
        <v>24062200</v>
      </c>
      <c r="B258" s="439" t="s">
        <v>835</v>
      </c>
      <c r="C258" s="602">
        <v>24007006.399999999</v>
      </c>
      <c r="D258" s="603">
        <v>24007006.399999999</v>
      </c>
      <c r="E258" s="604">
        <v>35416011.310000002</v>
      </c>
      <c r="F258" s="602"/>
      <c r="G258" s="603"/>
      <c r="H258" s="605"/>
      <c r="I258" s="219">
        <v>24007006.399999999</v>
      </c>
      <c r="J258" s="579">
        <v>24007006.399999999</v>
      </c>
      <c r="K258" s="221">
        <v>35416011.310000002</v>
      </c>
    </row>
    <row r="259" spans="1:11">
      <c r="A259" s="701">
        <v>24110000</v>
      </c>
      <c r="B259" s="234" t="s">
        <v>842</v>
      </c>
      <c r="C259" s="602">
        <v>20500</v>
      </c>
      <c r="D259" s="603">
        <v>20500</v>
      </c>
      <c r="E259" s="604">
        <v>14184.29</v>
      </c>
      <c r="F259" s="602">
        <v>870887</v>
      </c>
      <c r="G259" s="603">
        <v>870887</v>
      </c>
      <c r="H259" s="605">
        <v>1405590.5</v>
      </c>
      <c r="I259" s="219">
        <v>891387</v>
      </c>
      <c r="J259" s="579">
        <v>891387</v>
      </c>
      <c r="K259" s="221">
        <v>1419774.79</v>
      </c>
    </row>
    <row r="260" spans="1:11" s="582" customFormat="1" ht="24" hidden="1">
      <c r="A260" s="704">
        <v>24110100</v>
      </c>
      <c r="B260" s="406" t="s">
        <v>843</v>
      </c>
      <c r="C260" s="598"/>
      <c r="D260" s="599"/>
      <c r="E260" s="600"/>
      <c r="F260" s="598"/>
      <c r="G260" s="599"/>
      <c r="H260" s="601"/>
      <c r="I260" s="210">
        <v>0</v>
      </c>
      <c r="J260" s="579">
        <v>0</v>
      </c>
      <c r="K260" s="211">
        <v>0</v>
      </c>
    </row>
    <row r="261" spans="1:11" s="582" customFormat="1" hidden="1">
      <c r="A261" s="701">
        <v>24110200</v>
      </c>
      <c r="B261" s="412" t="s">
        <v>844</v>
      </c>
      <c r="C261" s="598"/>
      <c r="D261" s="599"/>
      <c r="E261" s="600"/>
      <c r="F261" s="598"/>
      <c r="G261" s="599"/>
      <c r="H261" s="601"/>
      <c r="I261" s="210">
        <v>0</v>
      </c>
      <c r="J261" s="579">
        <v>0</v>
      </c>
      <c r="K261" s="211">
        <v>0</v>
      </c>
    </row>
    <row r="262" spans="1:11" s="582" customFormat="1" ht="24" hidden="1">
      <c r="A262" s="701">
        <v>24110300</v>
      </c>
      <c r="B262" s="406" t="s">
        <v>845</v>
      </c>
      <c r="C262" s="598"/>
      <c r="D262" s="599"/>
      <c r="E262" s="600"/>
      <c r="F262" s="598"/>
      <c r="G262" s="599"/>
      <c r="H262" s="601"/>
      <c r="I262" s="210">
        <v>0</v>
      </c>
      <c r="J262" s="579">
        <v>0</v>
      </c>
      <c r="K262" s="211">
        <v>0</v>
      </c>
    </row>
    <row r="263" spans="1:11" s="582" customFormat="1" ht="36" hidden="1">
      <c r="A263" s="701">
        <v>24110400</v>
      </c>
      <c r="B263" s="412" t="s">
        <v>1366</v>
      </c>
      <c r="C263" s="598"/>
      <c r="D263" s="599"/>
      <c r="E263" s="600"/>
      <c r="F263" s="598"/>
      <c r="G263" s="599"/>
      <c r="H263" s="601"/>
      <c r="I263" s="210">
        <v>0</v>
      </c>
      <c r="J263" s="579">
        <v>0</v>
      </c>
      <c r="K263" s="211">
        <v>0</v>
      </c>
    </row>
    <row r="264" spans="1:11" s="582" customFormat="1" hidden="1">
      <c r="A264" s="701">
        <v>24110500</v>
      </c>
      <c r="B264" s="406" t="s">
        <v>847</v>
      </c>
      <c r="C264" s="598"/>
      <c r="D264" s="599"/>
      <c r="E264" s="600"/>
      <c r="F264" s="598"/>
      <c r="G264" s="599"/>
      <c r="H264" s="601"/>
      <c r="I264" s="210">
        <v>0</v>
      </c>
      <c r="J264" s="579">
        <v>0</v>
      </c>
      <c r="K264" s="211">
        <v>0</v>
      </c>
    </row>
    <row r="265" spans="1:11" ht="15.75" customHeight="1">
      <c r="A265" s="701">
        <v>24110600</v>
      </c>
      <c r="B265" s="406" t="s">
        <v>848</v>
      </c>
      <c r="C265" s="602">
        <v>20500</v>
      </c>
      <c r="D265" s="603">
        <v>20500</v>
      </c>
      <c r="E265" s="604">
        <v>14184.29</v>
      </c>
      <c r="F265" s="602">
        <v>295661</v>
      </c>
      <c r="G265" s="603">
        <v>295661</v>
      </c>
      <c r="H265" s="605">
        <v>442255.01</v>
      </c>
      <c r="I265" s="219">
        <v>316161</v>
      </c>
      <c r="J265" s="579">
        <v>316161</v>
      </c>
      <c r="K265" s="221">
        <v>456439.3</v>
      </c>
    </row>
    <row r="266" spans="1:11" s="582" customFormat="1" ht="24">
      <c r="A266" s="701">
        <v>24110700</v>
      </c>
      <c r="B266" s="406" t="s">
        <v>849</v>
      </c>
      <c r="C266" s="598"/>
      <c r="D266" s="599"/>
      <c r="E266" s="600"/>
      <c r="F266" s="598">
        <v>15251</v>
      </c>
      <c r="G266" s="599">
        <v>15251</v>
      </c>
      <c r="H266" s="601">
        <v>23417.02</v>
      </c>
      <c r="I266" s="210">
        <v>15251</v>
      </c>
      <c r="J266" s="579">
        <v>15251</v>
      </c>
      <c r="K266" s="211">
        <v>23417.02</v>
      </c>
    </row>
    <row r="267" spans="1:11" s="582" customFormat="1" hidden="1">
      <c r="A267" s="701">
        <v>24110800</v>
      </c>
      <c r="B267" s="412" t="s">
        <v>850</v>
      </c>
      <c r="C267" s="598"/>
      <c r="D267" s="599"/>
      <c r="E267" s="600"/>
      <c r="F267" s="598"/>
      <c r="G267" s="599"/>
      <c r="H267" s="601"/>
      <c r="I267" s="210">
        <v>0</v>
      </c>
      <c r="J267" s="579">
        <v>0</v>
      </c>
      <c r="K267" s="211">
        <v>0</v>
      </c>
    </row>
    <row r="268" spans="1:11" ht="36">
      <c r="A268" s="701">
        <v>24110900</v>
      </c>
      <c r="B268" s="412" t="s">
        <v>851</v>
      </c>
      <c r="C268" s="602"/>
      <c r="D268" s="603"/>
      <c r="E268" s="604"/>
      <c r="F268" s="602">
        <v>559975</v>
      </c>
      <c r="G268" s="603">
        <v>559975</v>
      </c>
      <c r="H268" s="605">
        <v>939918.47</v>
      </c>
      <c r="I268" s="219">
        <v>559975</v>
      </c>
      <c r="J268" s="579">
        <v>559975</v>
      </c>
      <c r="K268" s="221">
        <v>939918.47</v>
      </c>
    </row>
    <row r="269" spans="1:11" s="582" customFormat="1" ht="27" hidden="1" customHeight="1">
      <c r="A269" s="701">
        <v>24130000</v>
      </c>
      <c r="B269" s="412" t="s">
        <v>853</v>
      </c>
      <c r="C269" s="598"/>
      <c r="D269" s="599"/>
      <c r="E269" s="600"/>
      <c r="F269" s="598"/>
      <c r="G269" s="599"/>
      <c r="H269" s="601"/>
      <c r="I269" s="210">
        <v>0</v>
      </c>
      <c r="J269" s="579">
        <v>0</v>
      </c>
      <c r="K269" s="211">
        <v>0</v>
      </c>
    </row>
    <row r="270" spans="1:11" s="582" customFormat="1" ht="24" hidden="1">
      <c r="A270" s="701">
        <v>24140000</v>
      </c>
      <c r="B270" s="412" t="s">
        <v>857</v>
      </c>
      <c r="C270" s="598">
        <v>0</v>
      </c>
      <c r="D270" s="599">
        <v>0</v>
      </c>
      <c r="E270" s="600">
        <v>0</v>
      </c>
      <c r="F270" s="598">
        <v>0</v>
      </c>
      <c r="G270" s="599">
        <v>0</v>
      </c>
      <c r="H270" s="601">
        <v>0</v>
      </c>
      <c r="I270" s="210">
        <v>0</v>
      </c>
      <c r="J270" s="579">
        <v>0</v>
      </c>
      <c r="K270" s="211">
        <v>0</v>
      </c>
    </row>
    <row r="271" spans="1:11" s="582" customFormat="1" ht="24" hidden="1">
      <c r="A271" s="701">
        <v>24140100</v>
      </c>
      <c r="B271" s="412" t="s">
        <v>1333</v>
      </c>
      <c r="C271" s="598"/>
      <c r="D271" s="599"/>
      <c r="E271" s="600"/>
      <c r="F271" s="598"/>
      <c r="G271" s="599"/>
      <c r="H271" s="601"/>
      <c r="I271" s="210">
        <v>0</v>
      </c>
      <c r="J271" s="579">
        <v>0</v>
      </c>
      <c r="K271" s="211">
        <v>0</v>
      </c>
    </row>
    <row r="272" spans="1:11" s="582" customFormat="1" ht="24" hidden="1">
      <c r="A272" s="701">
        <v>24140200</v>
      </c>
      <c r="B272" s="412" t="s">
        <v>1368</v>
      </c>
      <c r="C272" s="598"/>
      <c r="D272" s="599"/>
      <c r="E272" s="600"/>
      <c r="F272" s="598"/>
      <c r="G272" s="599"/>
      <c r="H272" s="601"/>
      <c r="I272" s="210">
        <v>0</v>
      </c>
      <c r="J272" s="579">
        <v>0</v>
      </c>
      <c r="K272" s="211">
        <v>0</v>
      </c>
    </row>
    <row r="273" spans="1:11" s="582" customFormat="1" hidden="1">
      <c r="A273" s="701">
        <v>24140300</v>
      </c>
      <c r="B273" s="412" t="s">
        <v>1369</v>
      </c>
      <c r="C273" s="598"/>
      <c r="D273" s="599"/>
      <c r="E273" s="600"/>
      <c r="F273" s="598"/>
      <c r="G273" s="599"/>
      <c r="H273" s="601"/>
      <c r="I273" s="210">
        <v>0</v>
      </c>
      <c r="J273" s="579">
        <v>0</v>
      </c>
      <c r="K273" s="211">
        <v>0</v>
      </c>
    </row>
    <row r="274" spans="1:11" s="582" customFormat="1" hidden="1">
      <c r="A274" s="701">
        <v>24140500</v>
      </c>
      <c r="B274" s="412" t="s">
        <v>861</v>
      </c>
      <c r="C274" s="598"/>
      <c r="D274" s="599"/>
      <c r="E274" s="600"/>
      <c r="F274" s="598"/>
      <c r="G274" s="599"/>
      <c r="H274" s="601"/>
      <c r="I274" s="210">
        <v>0</v>
      </c>
      <c r="J274" s="579">
        <v>0</v>
      </c>
      <c r="K274" s="211">
        <v>0</v>
      </c>
    </row>
    <row r="275" spans="1:11" s="582" customFormat="1" hidden="1">
      <c r="A275" s="701">
        <v>24140600</v>
      </c>
      <c r="B275" s="412" t="s">
        <v>862</v>
      </c>
      <c r="C275" s="598"/>
      <c r="D275" s="599"/>
      <c r="E275" s="600"/>
      <c r="F275" s="598"/>
      <c r="G275" s="599"/>
      <c r="H275" s="601"/>
      <c r="I275" s="210">
        <v>0</v>
      </c>
      <c r="J275" s="579">
        <v>0</v>
      </c>
      <c r="K275" s="211">
        <v>0</v>
      </c>
    </row>
    <row r="276" spans="1:11">
      <c r="A276" s="701">
        <v>24160000</v>
      </c>
      <c r="B276" s="234" t="s">
        <v>1278</v>
      </c>
      <c r="C276" s="602">
        <v>12970810</v>
      </c>
      <c r="D276" s="603">
        <v>12970810</v>
      </c>
      <c r="E276" s="604">
        <v>12959069.699999999</v>
      </c>
      <c r="F276" s="602">
        <v>4000</v>
      </c>
      <c r="G276" s="603">
        <v>4000</v>
      </c>
      <c r="H276" s="604">
        <v>31397.66</v>
      </c>
      <c r="I276" s="219">
        <v>12974810</v>
      </c>
      <c r="J276" s="579">
        <v>12974810</v>
      </c>
      <c r="K276" s="221">
        <v>12990467.359999999</v>
      </c>
    </row>
    <row r="277" spans="1:11" ht="24">
      <c r="A277" s="701">
        <v>24160100</v>
      </c>
      <c r="B277" s="412" t="s">
        <v>863</v>
      </c>
      <c r="C277" s="602">
        <v>12970810</v>
      </c>
      <c r="D277" s="603">
        <v>12970810</v>
      </c>
      <c r="E277" s="604">
        <v>12959069.699999999</v>
      </c>
      <c r="F277" s="602"/>
      <c r="G277" s="603"/>
      <c r="H277" s="605"/>
      <c r="I277" s="219">
        <v>12970810</v>
      </c>
      <c r="J277" s="579">
        <v>12970810</v>
      </c>
      <c r="K277" s="221">
        <v>12959069.699999999</v>
      </c>
    </row>
    <row r="278" spans="1:11" ht="24">
      <c r="A278" s="701">
        <v>24160200</v>
      </c>
      <c r="B278" s="412" t="s">
        <v>864</v>
      </c>
      <c r="C278" s="602"/>
      <c r="D278" s="603"/>
      <c r="E278" s="604"/>
      <c r="F278" s="602">
        <v>4000</v>
      </c>
      <c r="G278" s="603">
        <v>4000</v>
      </c>
      <c r="H278" s="605">
        <v>31397.66</v>
      </c>
      <c r="I278" s="219">
        <v>4000</v>
      </c>
      <c r="J278" s="579">
        <v>4000</v>
      </c>
      <c r="K278" s="221">
        <v>31397.66</v>
      </c>
    </row>
    <row r="279" spans="1:11" ht="25.5" customHeight="1">
      <c r="A279" s="701">
        <v>24170000</v>
      </c>
      <c r="B279" s="234" t="s">
        <v>866</v>
      </c>
      <c r="C279" s="602"/>
      <c r="D279" s="603"/>
      <c r="E279" s="604"/>
      <c r="F279" s="602">
        <v>1371180080.54</v>
      </c>
      <c r="G279" s="603">
        <v>1371130080.54</v>
      </c>
      <c r="H279" s="605">
        <v>1853314260.72</v>
      </c>
      <c r="I279" s="219">
        <v>1371180080.54</v>
      </c>
      <c r="J279" s="579">
        <v>1371130080.54</v>
      </c>
      <c r="K279" s="221">
        <v>1853314260.72</v>
      </c>
    </row>
    <row r="280" spans="1:11">
      <c r="A280" s="700">
        <v>25000000</v>
      </c>
      <c r="B280" s="421" t="s">
        <v>1279</v>
      </c>
      <c r="C280" s="606">
        <v>0</v>
      </c>
      <c r="D280" s="607">
        <v>0</v>
      </c>
      <c r="E280" s="608">
        <v>0</v>
      </c>
      <c r="F280" s="606">
        <v>7935536655.6899996</v>
      </c>
      <c r="G280" s="607">
        <v>16905486334.440001</v>
      </c>
      <c r="H280" s="609">
        <v>16953637830.960001</v>
      </c>
      <c r="I280" s="217">
        <v>7935536655.6899996</v>
      </c>
      <c r="J280" s="568">
        <v>16905486334.440001</v>
      </c>
      <c r="K280" s="218">
        <v>16953637830.960001</v>
      </c>
    </row>
    <row r="281" spans="1:11" ht="24">
      <c r="A281" s="701">
        <v>25010000</v>
      </c>
      <c r="B281" s="234" t="s">
        <v>867</v>
      </c>
      <c r="C281" s="602"/>
      <c r="D281" s="603"/>
      <c r="E281" s="604"/>
      <c r="F281" s="602">
        <v>6933974843.8699999</v>
      </c>
      <c r="G281" s="603">
        <v>7281142178.1700001</v>
      </c>
      <c r="H281" s="605">
        <v>7252608218.4300003</v>
      </c>
      <c r="I281" s="219">
        <v>6933974843.8699999</v>
      </c>
      <c r="J281" s="579">
        <v>7281142178.1700001</v>
      </c>
      <c r="K281" s="221">
        <v>7252608218.4300003</v>
      </c>
    </row>
    <row r="282" spans="1:11" s="582" customFormat="1" ht="24" hidden="1">
      <c r="A282" s="701">
        <v>25010100</v>
      </c>
      <c r="B282" s="412" t="s">
        <v>868</v>
      </c>
      <c r="C282" s="598"/>
      <c r="D282" s="599"/>
      <c r="E282" s="600"/>
      <c r="F282" s="598"/>
      <c r="G282" s="599"/>
      <c r="H282" s="601"/>
      <c r="I282" s="210">
        <v>0</v>
      </c>
      <c r="J282" s="579">
        <v>0</v>
      </c>
      <c r="K282" s="211">
        <v>0</v>
      </c>
    </row>
    <row r="283" spans="1:11" s="582" customFormat="1" ht="15.75" hidden="1" customHeight="1">
      <c r="A283" s="701">
        <v>25010200</v>
      </c>
      <c r="B283" s="412" t="s">
        <v>869</v>
      </c>
      <c r="C283" s="598"/>
      <c r="D283" s="599"/>
      <c r="E283" s="600"/>
      <c r="F283" s="598"/>
      <c r="G283" s="599"/>
      <c r="H283" s="601"/>
      <c r="I283" s="210">
        <v>0</v>
      </c>
      <c r="J283" s="579">
        <v>0</v>
      </c>
      <c r="K283" s="211">
        <v>0</v>
      </c>
    </row>
    <row r="284" spans="1:11" s="582" customFormat="1" hidden="1">
      <c r="A284" s="701">
        <v>25010300</v>
      </c>
      <c r="B284" s="412" t="s">
        <v>870</v>
      </c>
      <c r="C284" s="598"/>
      <c r="D284" s="599"/>
      <c r="E284" s="600"/>
      <c r="F284" s="598"/>
      <c r="G284" s="599"/>
      <c r="H284" s="601"/>
      <c r="I284" s="210">
        <v>0</v>
      </c>
      <c r="J284" s="579">
        <v>0</v>
      </c>
      <c r="K284" s="211">
        <v>0</v>
      </c>
    </row>
    <row r="285" spans="1:11" s="582" customFormat="1" ht="24" hidden="1">
      <c r="A285" s="701">
        <v>25010400</v>
      </c>
      <c r="B285" s="412" t="s">
        <v>871</v>
      </c>
      <c r="C285" s="598"/>
      <c r="D285" s="599"/>
      <c r="E285" s="600"/>
      <c r="F285" s="598"/>
      <c r="G285" s="599"/>
      <c r="H285" s="601"/>
      <c r="I285" s="210">
        <v>0</v>
      </c>
      <c r="J285" s="579">
        <v>0</v>
      </c>
      <c r="K285" s="211">
        <v>0</v>
      </c>
    </row>
    <row r="286" spans="1:11">
      <c r="A286" s="701">
        <v>25020000</v>
      </c>
      <c r="B286" s="234" t="s">
        <v>872</v>
      </c>
      <c r="C286" s="602"/>
      <c r="D286" s="603"/>
      <c r="E286" s="604"/>
      <c r="F286" s="602">
        <v>1001561811.8200001</v>
      </c>
      <c r="G286" s="603">
        <v>9624344156.2700005</v>
      </c>
      <c r="H286" s="605">
        <v>9701029612.5300007</v>
      </c>
      <c r="I286" s="219">
        <v>1001561811.8200001</v>
      </c>
      <c r="J286" s="579">
        <v>9624344156.2700005</v>
      </c>
      <c r="K286" s="221">
        <v>9701029612.5300007</v>
      </c>
    </row>
    <row r="287" spans="1:11" s="582" customFormat="1" hidden="1">
      <c r="A287" s="701">
        <v>25020100</v>
      </c>
      <c r="B287" s="412" t="s">
        <v>873</v>
      </c>
      <c r="C287" s="598"/>
      <c r="D287" s="599"/>
      <c r="E287" s="600"/>
      <c r="F287" s="598"/>
      <c r="G287" s="599"/>
      <c r="H287" s="601"/>
      <c r="I287" s="210">
        <v>0</v>
      </c>
      <c r="J287" s="568">
        <v>0</v>
      </c>
      <c r="K287" s="211">
        <v>0</v>
      </c>
    </row>
    <row r="288" spans="1:11" s="582" customFormat="1" ht="27" hidden="1" customHeight="1">
      <c r="A288" s="701">
        <v>25020200</v>
      </c>
      <c r="B288" s="456" t="s">
        <v>874</v>
      </c>
      <c r="C288" s="598"/>
      <c r="D288" s="599"/>
      <c r="E288" s="600"/>
      <c r="F288" s="598"/>
      <c r="G288" s="599"/>
      <c r="H288" s="601"/>
      <c r="I288" s="210">
        <v>0</v>
      </c>
      <c r="J288" s="568">
        <v>0</v>
      </c>
      <c r="K288" s="211">
        <v>0</v>
      </c>
    </row>
    <row r="289" spans="1:11" s="582" customFormat="1" ht="27" hidden="1" customHeight="1">
      <c r="A289" s="705">
        <v>25020300</v>
      </c>
      <c r="B289" s="457" t="s">
        <v>1282</v>
      </c>
      <c r="C289" s="598"/>
      <c r="D289" s="599"/>
      <c r="E289" s="600"/>
      <c r="F289" s="598"/>
      <c r="G289" s="599"/>
      <c r="H289" s="601"/>
      <c r="I289" s="210"/>
      <c r="J289" s="568"/>
      <c r="K289" s="211"/>
    </row>
    <row r="290" spans="1:11" s="582" customFormat="1" ht="27" hidden="1" customHeight="1">
      <c r="A290" s="705">
        <v>25020400</v>
      </c>
      <c r="B290" s="457" t="s">
        <v>1283</v>
      </c>
      <c r="C290" s="598"/>
      <c r="D290" s="599"/>
      <c r="E290" s="600"/>
      <c r="F290" s="598"/>
      <c r="G290" s="599"/>
      <c r="H290" s="601"/>
      <c r="I290" s="210"/>
      <c r="J290" s="568"/>
      <c r="K290" s="211"/>
    </row>
    <row r="291" spans="1:11">
      <c r="A291" s="700">
        <v>30000000</v>
      </c>
      <c r="B291" s="458" t="s">
        <v>875</v>
      </c>
      <c r="C291" s="610">
        <v>11894417.75</v>
      </c>
      <c r="D291" s="611">
        <v>11894417.75</v>
      </c>
      <c r="E291" s="612">
        <v>22273859.109999999</v>
      </c>
      <c r="F291" s="610">
        <v>2010487068.96</v>
      </c>
      <c r="G291" s="611">
        <v>2010487068.96</v>
      </c>
      <c r="H291" s="613">
        <v>1851283743.1399999</v>
      </c>
      <c r="I291" s="202">
        <v>2022381486.71</v>
      </c>
      <c r="J291" s="568">
        <v>2022381486.71</v>
      </c>
      <c r="K291" s="200">
        <v>1873557602.2499998</v>
      </c>
    </row>
    <row r="292" spans="1:11">
      <c r="A292" s="700">
        <v>31000000</v>
      </c>
      <c r="B292" s="421" t="s">
        <v>876</v>
      </c>
      <c r="C292" s="606">
        <v>11894417.75</v>
      </c>
      <c r="D292" s="607">
        <v>11894417.75</v>
      </c>
      <c r="E292" s="608">
        <v>22263059.109999999</v>
      </c>
      <c r="F292" s="606">
        <v>818962779.70000005</v>
      </c>
      <c r="G292" s="607">
        <v>818962779.70000005</v>
      </c>
      <c r="H292" s="609">
        <v>584171130.67999995</v>
      </c>
      <c r="I292" s="202">
        <v>830857197.45000005</v>
      </c>
      <c r="J292" s="568">
        <v>830857197.45000005</v>
      </c>
      <c r="K292" s="200">
        <v>606434189.78999996</v>
      </c>
    </row>
    <row r="293" spans="1:11" ht="36" customHeight="1">
      <c r="A293" s="701">
        <v>31010000</v>
      </c>
      <c r="B293" s="234" t="s">
        <v>877</v>
      </c>
      <c r="C293" s="602">
        <v>11591513.75</v>
      </c>
      <c r="D293" s="603">
        <v>11591513.75</v>
      </c>
      <c r="E293" s="604">
        <v>21494430.149999999</v>
      </c>
      <c r="F293" s="602">
        <v>0</v>
      </c>
      <c r="G293" s="603">
        <v>0</v>
      </c>
      <c r="H293" s="605">
        <v>0</v>
      </c>
      <c r="I293" s="219">
        <v>11591513.75</v>
      </c>
      <c r="J293" s="579">
        <v>11591513.75</v>
      </c>
      <c r="K293" s="221">
        <v>21494430.149999999</v>
      </c>
    </row>
    <row r="294" spans="1:11" ht="36" customHeight="1">
      <c r="A294" s="701">
        <v>31010200</v>
      </c>
      <c r="B294" s="412" t="s">
        <v>879</v>
      </c>
      <c r="C294" s="602">
        <v>11591513.75</v>
      </c>
      <c r="D294" s="603">
        <v>11591513.75</v>
      </c>
      <c r="E294" s="604">
        <v>21494430.149999999</v>
      </c>
      <c r="F294" s="602"/>
      <c r="G294" s="603"/>
      <c r="H294" s="605"/>
      <c r="I294" s="219">
        <v>11591513.75</v>
      </c>
      <c r="J294" s="579">
        <v>11591513.75</v>
      </c>
      <c r="K294" s="221">
        <v>21494430.149999999</v>
      </c>
    </row>
    <row r="295" spans="1:11" ht="24.75" customHeight="1">
      <c r="A295" s="701">
        <v>31020000</v>
      </c>
      <c r="B295" s="234" t="s">
        <v>880</v>
      </c>
      <c r="C295" s="602">
        <v>302904</v>
      </c>
      <c r="D295" s="603">
        <v>302904</v>
      </c>
      <c r="E295" s="604">
        <v>768628.96</v>
      </c>
      <c r="F295" s="602"/>
      <c r="G295" s="603"/>
      <c r="H295" s="605"/>
      <c r="I295" s="219">
        <v>302904</v>
      </c>
      <c r="J295" s="579">
        <v>302904</v>
      </c>
      <c r="K295" s="221">
        <v>768628.96</v>
      </c>
    </row>
    <row r="296" spans="1:11" ht="24">
      <c r="A296" s="701">
        <v>31030000</v>
      </c>
      <c r="B296" s="234" t="s">
        <v>881</v>
      </c>
      <c r="C296" s="602"/>
      <c r="D296" s="603"/>
      <c r="E296" s="604"/>
      <c r="F296" s="602">
        <v>818962779.70000005</v>
      </c>
      <c r="G296" s="603">
        <v>818962779.70000005</v>
      </c>
      <c r="H296" s="605">
        <v>584171130.67999995</v>
      </c>
      <c r="I296" s="219">
        <v>818962779.70000005</v>
      </c>
      <c r="J296" s="579">
        <v>818962779.70000005</v>
      </c>
      <c r="K296" s="221">
        <v>584171130.67999995</v>
      </c>
    </row>
    <row r="297" spans="1:11" s="582" customFormat="1" hidden="1">
      <c r="A297" s="701">
        <v>32000000</v>
      </c>
      <c r="B297" s="421" t="s">
        <v>1286</v>
      </c>
      <c r="C297" s="614">
        <v>0</v>
      </c>
      <c r="D297" s="615">
        <v>0</v>
      </c>
      <c r="E297" s="616">
        <v>0</v>
      </c>
      <c r="F297" s="614">
        <v>0</v>
      </c>
      <c r="G297" s="615">
        <v>0</v>
      </c>
      <c r="H297" s="617">
        <v>0</v>
      </c>
      <c r="I297" s="205">
        <v>0</v>
      </c>
      <c r="J297" s="568">
        <v>0</v>
      </c>
      <c r="K297" s="206">
        <v>0</v>
      </c>
    </row>
    <row r="298" spans="1:11" s="582" customFormat="1" hidden="1">
      <c r="A298" s="701">
        <v>32010000</v>
      </c>
      <c r="B298" s="234" t="s">
        <v>1370</v>
      </c>
      <c r="C298" s="598"/>
      <c r="D298" s="599"/>
      <c r="E298" s="600"/>
      <c r="F298" s="598"/>
      <c r="G298" s="599"/>
      <c r="H298" s="601"/>
      <c r="I298" s="210">
        <v>0</v>
      </c>
      <c r="J298" s="568">
        <v>0</v>
      </c>
      <c r="K298" s="211">
        <v>0</v>
      </c>
    </row>
    <row r="299" spans="1:11" s="582" customFormat="1" ht="24" hidden="1">
      <c r="A299" s="701">
        <v>32020000</v>
      </c>
      <c r="B299" s="234" t="s">
        <v>884</v>
      </c>
      <c r="C299" s="598"/>
      <c r="D299" s="599"/>
      <c r="E299" s="600"/>
      <c r="F299" s="598"/>
      <c r="G299" s="599"/>
      <c r="H299" s="601"/>
      <c r="I299" s="210">
        <v>0</v>
      </c>
      <c r="J299" s="568">
        <v>0</v>
      </c>
      <c r="K299" s="211">
        <v>0</v>
      </c>
    </row>
    <row r="300" spans="1:11">
      <c r="A300" s="700">
        <v>33000000</v>
      </c>
      <c r="B300" s="421" t="s">
        <v>885</v>
      </c>
      <c r="C300" s="606">
        <v>0</v>
      </c>
      <c r="D300" s="607">
        <v>0</v>
      </c>
      <c r="E300" s="608">
        <v>10800</v>
      </c>
      <c r="F300" s="606">
        <v>1191524289.26</v>
      </c>
      <c r="G300" s="607">
        <v>1191524289.26</v>
      </c>
      <c r="H300" s="608">
        <v>1267112612.46</v>
      </c>
      <c r="I300" s="217">
        <v>1191524289.26</v>
      </c>
      <c r="J300" s="568">
        <v>1191524289.26</v>
      </c>
      <c r="K300" s="218">
        <v>1267123412.46</v>
      </c>
    </row>
    <row r="301" spans="1:11">
      <c r="A301" s="701">
        <v>33010000</v>
      </c>
      <c r="B301" s="223" t="s">
        <v>1288</v>
      </c>
      <c r="C301" s="602">
        <v>0</v>
      </c>
      <c r="D301" s="603">
        <v>0</v>
      </c>
      <c r="E301" s="604">
        <v>0</v>
      </c>
      <c r="F301" s="602">
        <v>1191524289.26</v>
      </c>
      <c r="G301" s="603">
        <v>1191524289.26</v>
      </c>
      <c r="H301" s="605">
        <v>1267112612.46</v>
      </c>
      <c r="I301" s="219">
        <v>1191524289.26</v>
      </c>
      <c r="J301" s="579">
        <v>1191524289.26</v>
      </c>
      <c r="K301" s="221">
        <v>1267112612.46</v>
      </c>
    </row>
    <row r="302" spans="1:11" ht="37.5" customHeight="1">
      <c r="A302" s="701">
        <v>33010100</v>
      </c>
      <c r="B302" s="406" t="s">
        <v>886</v>
      </c>
      <c r="C302" s="602"/>
      <c r="D302" s="603"/>
      <c r="E302" s="604"/>
      <c r="F302" s="602">
        <v>1152992787.9400001</v>
      </c>
      <c r="G302" s="603">
        <v>1152992787.9400001</v>
      </c>
      <c r="H302" s="605">
        <v>1240253314.8399999</v>
      </c>
      <c r="I302" s="219">
        <v>1152992787.9400001</v>
      </c>
      <c r="J302" s="579">
        <v>1152992787.9400001</v>
      </c>
      <c r="K302" s="221">
        <v>1240253314.8399999</v>
      </c>
    </row>
    <row r="303" spans="1:11" ht="37.5" customHeight="1">
      <c r="A303" s="701">
        <v>33010200</v>
      </c>
      <c r="B303" s="406" t="s">
        <v>887</v>
      </c>
      <c r="C303" s="602"/>
      <c r="D303" s="603"/>
      <c r="E303" s="604"/>
      <c r="F303" s="602">
        <v>11057295</v>
      </c>
      <c r="G303" s="603">
        <v>11057295</v>
      </c>
      <c r="H303" s="605">
        <v>5563661.4000000004</v>
      </c>
      <c r="I303" s="219">
        <v>11057295</v>
      </c>
      <c r="J303" s="579">
        <v>11057295</v>
      </c>
      <c r="K303" s="221">
        <v>5563661.4000000004</v>
      </c>
    </row>
    <row r="304" spans="1:11" ht="34.5" hidden="1" customHeight="1">
      <c r="A304" s="701">
        <v>33010300</v>
      </c>
      <c r="B304" s="406" t="s">
        <v>888</v>
      </c>
      <c r="C304" s="602"/>
      <c r="D304" s="603"/>
      <c r="E304" s="604"/>
      <c r="F304" s="602"/>
      <c r="G304" s="603"/>
      <c r="H304" s="605"/>
      <c r="I304" s="219">
        <v>0</v>
      </c>
      <c r="J304" s="579">
        <v>0</v>
      </c>
      <c r="K304" s="221">
        <v>0</v>
      </c>
    </row>
    <row r="305" spans="1:11" ht="36">
      <c r="A305" s="701">
        <v>33010400</v>
      </c>
      <c r="B305" s="406" t="s">
        <v>889</v>
      </c>
      <c r="C305" s="602"/>
      <c r="D305" s="603"/>
      <c r="E305" s="604"/>
      <c r="F305" s="602">
        <v>27474206.32</v>
      </c>
      <c r="G305" s="603">
        <v>27474206.32</v>
      </c>
      <c r="H305" s="605">
        <v>21295636.219999999</v>
      </c>
      <c r="I305" s="219">
        <v>27474206.32</v>
      </c>
      <c r="J305" s="579">
        <v>27474206.32</v>
      </c>
      <c r="K305" s="221">
        <v>21295636.219999999</v>
      </c>
    </row>
    <row r="306" spans="1:11" ht="60.75" hidden="1" customHeight="1">
      <c r="A306" s="701">
        <v>33010500</v>
      </c>
      <c r="B306" s="414" t="s">
        <v>890</v>
      </c>
      <c r="C306" s="602"/>
      <c r="D306" s="603"/>
      <c r="E306" s="604"/>
      <c r="F306" s="602"/>
      <c r="G306" s="603"/>
      <c r="H306" s="605"/>
      <c r="I306" s="219">
        <v>0</v>
      </c>
      <c r="J306" s="579">
        <v>0</v>
      </c>
      <c r="K306" s="221">
        <v>0</v>
      </c>
    </row>
    <row r="307" spans="1:11" s="582" customFormat="1" ht="25.5" hidden="1" customHeight="1">
      <c r="A307" s="701">
        <v>33010600</v>
      </c>
      <c r="B307" s="414" t="s">
        <v>891</v>
      </c>
      <c r="C307" s="598"/>
      <c r="D307" s="599"/>
      <c r="E307" s="600"/>
      <c r="F307" s="598"/>
      <c r="G307" s="599"/>
      <c r="H307" s="601"/>
      <c r="I307" s="210">
        <v>0</v>
      </c>
      <c r="J307" s="579">
        <v>0</v>
      </c>
      <c r="K307" s="211">
        <v>0</v>
      </c>
    </row>
    <row r="308" spans="1:11" ht="36" hidden="1" customHeight="1">
      <c r="A308" s="701">
        <v>33010700</v>
      </c>
      <c r="B308" s="414" t="s">
        <v>892</v>
      </c>
      <c r="C308" s="602"/>
      <c r="D308" s="603"/>
      <c r="E308" s="604"/>
      <c r="F308" s="602"/>
      <c r="G308" s="603"/>
      <c r="H308" s="605"/>
      <c r="I308" s="219">
        <v>0</v>
      </c>
      <c r="J308" s="579">
        <v>0</v>
      </c>
      <c r="K308" s="221">
        <v>0</v>
      </c>
    </row>
    <row r="309" spans="1:11" s="582" customFormat="1">
      <c r="A309" s="701">
        <v>33020000</v>
      </c>
      <c r="B309" s="223" t="s">
        <v>893</v>
      </c>
      <c r="C309" s="598"/>
      <c r="D309" s="599"/>
      <c r="E309" s="600">
        <v>10800</v>
      </c>
      <c r="F309" s="598"/>
      <c r="G309" s="599"/>
      <c r="H309" s="601"/>
      <c r="I309" s="210">
        <v>0</v>
      </c>
      <c r="J309" s="579">
        <v>0</v>
      </c>
      <c r="K309" s="211">
        <v>10800</v>
      </c>
    </row>
    <row r="310" spans="1:11" s="582" customFormat="1">
      <c r="A310" s="701">
        <v>34000000</v>
      </c>
      <c r="B310" s="421" t="s">
        <v>896</v>
      </c>
      <c r="C310" s="614"/>
      <c r="D310" s="615"/>
      <c r="E310" s="616"/>
      <c r="F310" s="614"/>
      <c r="G310" s="615"/>
      <c r="H310" s="617"/>
      <c r="I310" s="205">
        <v>0</v>
      </c>
      <c r="J310" s="568">
        <v>0</v>
      </c>
      <c r="K310" s="206">
        <v>0</v>
      </c>
    </row>
    <row r="311" spans="1:11" s="582" customFormat="1" ht="24">
      <c r="A311" s="700">
        <v>42000000</v>
      </c>
      <c r="B311" s="421" t="s">
        <v>1334</v>
      </c>
      <c r="C311" s="618">
        <v>0</v>
      </c>
      <c r="D311" s="619">
        <v>0</v>
      </c>
      <c r="E311" s="620">
        <v>0</v>
      </c>
      <c r="F311" s="673">
        <v>83132911.629999995</v>
      </c>
      <c r="G311" s="619">
        <v>83132911.629999995</v>
      </c>
      <c r="H311" s="621">
        <v>23802452.82</v>
      </c>
      <c r="I311" s="236">
        <v>83132911.629999995</v>
      </c>
      <c r="J311" s="568">
        <v>83132911.629999995</v>
      </c>
      <c r="K311" s="622">
        <v>23802452.82</v>
      </c>
    </row>
    <row r="312" spans="1:11" s="582" customFormat="1" ht="36" hidden="1">
      <c r="A312" s="701">
        <v>42010000</v>
      </c>
      <c r="B312" s="412" t="s">
        <v>1371</v>
      </c>
      <c r="C312" s="598"/>
      <c r="D312" s="599"/>
      <c r="E312" s="600"/>
      <c r="F312" s="674"/>
      <c r="G312" s="599"/>
      <c r="H312" s="601"/>
      <c r="I312" s="210">
        <v>0</v>
      </c>
      <c r="J312" s="568">
        <v>0</v>
      </c>
      <c r="K312" s="211">
        <v>0</v>
      </c>
    </row>
    <row r="313" spans="1:11" s="582" customFormat="1">
      <c r="A313" s="701">
        <v>42020000</v>
      </c>
      <c r="B313" s="223" t="s">
        <v>898</v>
      </c>
      <c r="C313" s="598"/>
      <c r="D313" s="599"/>
      <c r="E313" s="600"/>
      <c r="F313" s="674">
        <v>72264593.409999996</v>
      </c>
      <c r="G313" s="599">
        <v>72264593.409999996</v>
      </c>
      <c r="H313" s="601">
        <v>15221251.199999999</v>
      </c>
      <c r="I313" s="210">
        <v>72264593.409999996</v>
      </c>
      <c r="J313" s="579">
        <v>72264593.409999996</v>
      </c>
      <c r="K313" s="211">
        <v>15221251.199999999</v>
      </c>
    </row>
    <row r="314" spans="1:11" s="582" customFormat="1" ht="24">
      <c r="A314" s="701">
        <v>42030000</v>
      </c>
      <c r="B314" s="223" t="s">
        <v>1335</v>
      </c>
      <c r="C314" s="598"/>
      <c r="D314" s="599"/>
      <c r="E314" s="600"/>
      <c r="F314" s="674">
        <v>10868318.220000001</v>
      </c>
      <c r="G314" s="674">
        <v>10868318.220000001</v>
      </c>
      <c r="H314" s="674">
        <v>8581201.620000001</v>
      </c>
      <c r="I314" s="210">
        <v>10868318.220000001</v>
      </c>
      <c r="J314" s="579">
        <v>10868318.220000001</v>
      </c>
      <c r="K314" s="211">
        <v>8581201.620000001</v>
      </c>
    </row>
    <row r="315" spans="1:11" s="582" customFormat="1">
      <c r="A315" s="701">
        <v>42030200</v>
      </c>
      <c r="B315" s="406" t="s">
        <v>1372</v>
      </c>
      <c r="C315" s="598"/>
      <c r="D315" s="599"/>
      <c r="E315" s="600"/>
      <c r="F315" s="598">
        <v>9925118.2200000007</v>
      </c>
      <c r="G315" s="599">
        <v>9925118.2200000007</v>
      </c>
      <c r="H315" s="623">
        <v>8100365.8600000003</v>
      </c>
      <c r="I315" s="210">
        <v>9925118.2200000007</v>
      </c>
      <c r="J315" s="579">
        <v>9925118.2200000007</v>
      </c>
      <c r="K315" s="211">
        <v>8100365.8600000003</v>
      </c>
    </row>
    <row r="316" spans="1:11" s="582" customFormat="1" ht="24">
      <c r="A316" s="701">
        <v>42030300</v>
      </c>
      <c r="B316" s="406" t="s">
        <v>1454</v>
      </c>
      <c r="C316" s="598"/>
      <c r="D316" s="599"/>
      <c r="E316" s="600"/>
      <c r="F316" s="598">
        <v>943200</v>
      </c>
      <c r="G316" s="599">
        <v>943200</v>
      </c>
      <c r="H316" s="623">
        <v>480835.76</v>
      </c>
      <c r="I316" s="210">
        <v>943200</v>
      </c>
      <c r="J316" s="579">
        <v>943200</v>
      </c>
      <c r="K316" s="211">
        <v>480835.76</v>
      </c>
    </row>
    <row r="317" spans="1:11">
      <c r="A317" s="700">
        <v>50000000</v>
      </c>
      <c r="B317" s="458" t="s">
        <v>902</v>
      </c>
      <c r="C317" s="610">
        <v>0</v>
      </c>
      <c r="D317" s="611">
        <v>0</v>
      </c>
      <c r="E317" s="612">
        <v>0</v>
      </c>
      <c r="F317" s="610">
        <v>568967275.88999999</v>
      </c>
      <c r="G317" s="611">
        <v>568968145.88999999</v>
      </c>
      <c r="H317" s="612">
        <v>619896112.16999996</v>
      </c>
      <c r="I317" s="202">
        <v>568967275.88999999</v>
      </c>
      <c r="J317" s="568">
        <v>568968145.88999999</v>
      </c>
      <c r="K317" s="200">
        <v>619896112.16999996</v>
      </c>
    </row>
    <row r="318" spans="1:11" s="582" customFormat="1" hidden="1">
      <c r="A318" s="700"/>
      <c r="B318" s="624"/>
      <c r="C318" s="598"/>
      <c r="D318" s="599"/>
      <c r="E318" s="600"/>
      <c r="F318" s="598"/>
      <c r="G318" s="599"/>
      <c r="H318" s="625"/>
      <c r="I318" s="210">
        <v>0</v>
      </c>
      <c r="J318" s="568">
        <v>0</v>
      </c>
      <c r="K318" s="211">
        <v>0</v>
      </c>
    </row>
    <row r="319" spans="1:11" s="582" customFormat="1" hidden="1">
      <c r="A319" s="701">
        <v>50070000</v>
      </c>
      <c r="B319" s="412" t="s">
        <v>903</v>
      </c>
      <c r="C319" s="598"/>
      <c r="D319" s="599"/>
      <c r="E319" s="600"/>
      <c r="F319" s="598"/>
      <c r="G319" s="599"/>
      <c r="H319" s="625"/>
      <c r="I319" s="210">
        <v>0</v>
      </c>
      <c r="J319" s="568">
        <v>0</v>
      </c>
      <c r="K319" s="211">
        <v>0</v>
      </c>
    </row>
    <row r="320" spans="1:11" s="582" customFormat="1" hidden="1">
      <c r="A320" s="701">
        <v>50100000</v>
      </c>
      <c r="B320" s="406" t="s">
        <v>1373</v>
      </c>
      <c r="C320" s="598"/>
      <c r="D320" s="599"/>
      <c r="E320" s="600"/>
      <c r="F320" s="598"/>
      <c r="G320" s="599"/>
      <c r="H320" s="625"/>
      <c r="I320" s="210">
        <v>0</v>
      </c>
      <c r="J320" s="568">
        <v>0</v>
      </c>
      <c r="K320" s="211">
        <v>0</v>
      </c>
    </row>
    <row r="321" spans="1:13" ht="26.25" customHeight="1">
      <c r="A321" s="701">
        <v>50110000</v>
      </c>
      <c r="B321" s="223" t="s">
        <v>909</v>
      </c>
      <c r="C321" s="602"/>
      <c r="D321" s="603"/>
      <c r="E321" s="604"/>
      <c r="F321" s="602">
        <v>568967275.88999999</v>
      </c>
      <c r="G321" s="603">
        <v>568968145.88999999</v>
      </c>
      <c r="H321" s="626">
        <v>619896112.16999996</v>
      </c>
      <c r="I321" s="219">
        <v>568967275.88999999</v>
      </c>
      <c r="J321" s="579">
        <v>568968145.88999999</v>
      </c>
      <c r="K321" s="221">
        <v>619896112.16999996</v>
      </c>
    </row>
    <row r="322" spans="1:13" ht="14.25" customHeight="1">
      <c r="A322" s="701"/>
      <c r="B322" s="706" t="s">
        <v>1294</v>
      </c>
      <c r="C322" s="610">
        <v>182532639783.67999</v>
      </c>
      <c r="D322" s="611">
        <v>182534586169.67999</v>
      </c>
      <c r="E322" s="612">
        <v>192671460030.14999</v>
      </c>
      <c r="F322" s="610">
        <v>27518861213.099998</v>
      </c>
      <c r="G322" s="611">
        <v>36488761780.849998</v>
      </c>
      <c r="H322" s="612">
        <v>36823900415.029999</v>
      </c>
      <c r="I322" s="627">
        <v>210051500996.78</v>
      </c>
      <c r="J322" s="611">
        <v>219023347950.53</v>
      </c>
      <c r="K322" s="628">
        <v>229495360445.18005</v>
      </c>
    </row>
    <row r="323" spans="1:13">
      <c r="A323" s="707">
        <v>40000000</v>
      </c>
      <c r="B323" s="630" t="s">
        <v>1374</v>
      </c>
      <c r="C323" s="201">
        <v>263873495038.78998</v>
      </c>
      <c r="D323" s="588">
        <v>265633718900</v>
      </c>
      <c r="E323" s="596">
        <v>261278520317.99002</v>
      </c>
      <c r="F323" s="201">
        <v>12943040357.35</v>
      </c>
      <c r="G323" s="588">
        <v>13590440000</v>
      </c>
      <c r="H323" s="596">
        <v>11324426181.73</v>
      </c>
      <c r="I323" s="202">
        <v>276816535396.13995</v>
      </c>
      <c r="J323" s="631">
        <v>279224158900</v>
      </c>
      <c r="K323" s="200">
        <v>272602946499.72003</v>
      </c>
      <c r="L323" s="632"/>
    </row>
    <row r="324" spans="1:13" s="635" customFormat="1" ht="12" customHeight="1">
      <c r="A324" s="707">
        <v>41000000</v>
      </c>
      <c r="B324" s="633" t="s">
        <v>1375</v>
      </c>
      <c r="C324" s="571">
        <v>263873495038.78998</v>
      </c>
      <c r="D324" s="572">
        <v>265633718900</v>
      </c>
      <c r="E324" s="574">
        <v>261278520317.99002</v>
      </c>
      <c r="F324" s="571">
        <v>12943040357.35</v>
      </c>
      <c r="G324" s="572">
        <v>13590440000</v>
      </c>
      <c r="H324" s="574">
        <v>11324426181.73</v>
      </c>
      <c r="I324" s="217">
        <v>276816535396.13995</v>
      </c>
      <c r="J324" s="585">
        <v>279224158900</v>
      </c>
      <c r="K324" s="218">
        <v>272602946499.72003</v>
      </c>
      <c r="L324" s="634"/>
    </row>
    <row r="325" spans="1:13" s="637" customFormat="1" hidden="1">
      <c r="A325" s="708">
        <v>41010000</v>
      </c>
      <c r="B325" s="224" t="s">
        <v>1376</v>
      </c>
      <c r="C325" s="581">
        <v>0</v>
      </c>
      <c r="D325" s="469"/>
      <c r="E325" s="233">
        <v>0</v>
      </c>
      <c r="F325" s="581">
        <v>0</v>
      </c>
      <c r="G325" s="225"/>
      <c r="H325" s="233">
        <v>0</v>
      </c>
      <c r="I325" s="210">
        <v>0</v>
      </c>
      <c r="J325" s="232"/>
      <c r="K325" s="211">
        <v>0</v>
      </c>
    </row>
    <row r="326" spans="1:13" s="582" customFormat="1" ht="24" hidden="1">
      <c r="A326" s="708">
        <v>41010800</v>
      </c>
      <c r="B326" s="633" t="s">
        <v>1377</v>
      </c>
      <c r="C326" s="207"/>
      <c r="D326" s="586"/>
      <c r="E326" s="233"/>
      <c r="F326" s="207"/>
      <c r="G326" s="638"/>
      <c r="H326" s="233"/>
      <c r="I326" s="210">
        <v>0</v>
      </c>
      <c r="J326" s="232"/>
      <c r="K326" s="211">
        <v>0</v>
      </c>
    </row>
    <row r="327" spans="1:13">
      <c r="A327" s="709">
        <v>41020000</v>
      </c>
      <c r="B327" s="640" t="s">
        <v>1378</v>
      </c>
      <c r="C327" s="580">
        <v>21997614250</v>
      </c>
      <c r="D327" s="235">
        <v>22094620500</v>
      </c>
      <c r="E327" s="577">
        <v>21998513000</v>
      </c>
      <c r="F327" s="576">
        <v>0</v>
      </c>
      <c r="G327" s="235">
        <v>0</v>
      </c>
      <c r="H327" s="577">
        <v>0</v>
      </c>
      <c r="I327" s="219">
        <v>21997614250</v>
      </c>
      <c r="J327" s="580">
        <v>22094620500</v>
      </c>
      <c r="K327" s="221">
        <v>21998513000</v>
      </c>
      <c r="M327" s="632"/>
    </row>
    <row r="328" spans="1:13">
      <c r="A328" s="709">
        <v>41020100</v>
      </c>
      <c r="B328" s="456" t="s">
        <v>492</v>
      </c>
      <c r="C328" s="576">
        <v>5815457100</v>
      </c>
      <c r="D328" s="235">
        <v>5911564600</v>
      </c>
      <c r="E328" s="578">
        <v>5815457100</v>
      </c>
      <c r="F328" s="576"/>
      <c r="G328" s="220"/>
      <c r="H328" s="221"/>
      <c r="I328" s="219">
        <v>5815457100</v>
      </c>
      <c r="J328" s="580">
        <v>5911564600</v>
      </c>
      <c r="K328" s="221">
        <v>5815457100</v>
      </c>
    </row>
    <row r="329" spans="1:13" ht="37.5" customHeight="1">
      <c r="A329" s="709">
        <v>41020200</v>
      </c>
      <c r="B329" s="456" t="s">
        <v>1455</v>
      </c>
      <c r="C329" s="576">
        <v>14899991750</v>
      </c>
      <c r="D329" s="235">
        <v>14900000000</v>
      </c>
      <c r="E329" s="578">
        <v>14900000000</v>
      </c>
      <c r="F329" s="576"/>
      <c r="G329" s="220"/>
      <c r="H329" s="221"/>
      <c r="I329" s="219">
        <v>14899991750</v>
      </c>
      <c r="J329" s="580">
        <v>14900000000</v>
      </c>
      <c r="K329" s="221">
        <v>14900000000</v>
      </c>
    </row>
    <row r="330" spans="1:13">
      <c r="A330" s="709">
        <v>41020600</v>
      </c>
      <c r="B330" s="456" t="s">
        <v>493</v>
      </c>
      <c r="C330" s="576">
        <v>1136928500</v>
      </c>
      <c r="D330" s="235">
        <v>1137819000</v>
      </c>
      <c r="E330" s="578">
        <v>1137819000</v>
      </c>
      <c r="F330" s="576"/>
      <c r="G330" s="235"/>
      <c r="H330" s="578"/>
      <c r="I330" s="219">
        <v>1136928500</v>
      </c>
      <c r="J330" s="580">
        <v>1137819000</v>
      </c>
      <c r="K330" s="221">
        <v>1137819000</v>
      </c>
    </row>
    <row r="331" spans="1:13" ht="26.25" customHeight="1">
      <c r="A331" s="709">
        <v>41020800</v>
      </c>
      <c r="B331" s="456" t="s">
        <v>1380</v>
      </c>
      <c r="C331" s="576">
        <v>10000000</v>
      </c>
      <c r="D331" s="235">
        <v>10000000</v>
      </c>
      <c r="E331" s="578">
        <v>10000000</v>
      </c>
      <c r="F331" s="576"/>
      <c r="G331" s="235"/>
      <c r="H331" s="578"/>
      <c r="I331" s="219">
        <v>10000000</v>
      </c>
      <c r="J331" s="580">
        <v>10000000</v>
      </c>
      <c r="K331" s="221">
        <v>10000000</v>
      </c>
      <c r="M331" s="632"/>
    </row>
    <row r="332" spans="1:13" ht="36">
      <c r="A332" s="709">
        <v>41021000</v>
      </c>
      <c r="B332" s="457" t="s">
        <v>1446</v>
      </c>
      <c r="C332" s="576">
        <v>135236900</v>
      </c>
      <c r="D332" s="235">
        <v>135236900</v>
      </c>
      <c r="E332" s="578">
        <v>135236900</v>
      </c>
      <c r="F332" s="576"/>
      <c r="G332" s="235"/>
      <c r="H332" s="578"/>
      <c r="I332" s="219">
        <v>135236900</v>
      </c>
      <c r="J332" s="580">
        <v>135236900</v>
      </c>
      <c r="K332" s="221">
        <v>135236900</v>
      </c>
    </row>
    <row r="333" spans="1:13">
      <c r="A333" s="709">
        <v>41030000</v>
      </c>
      <c r="B333" s="224" t="s">
        <v>1388</v>
      </c>
      <c r="C333" s="576">
        <v>241875880788.78998</v>
      </c>
      <c r="D333" s="235">
        <v>243539098400</v>
      </c>
      <c r="E333" s="577">
        <v>239280007317.99002</v>
      </c>
      <c r="F333" s="576">
        <v>12943040357.35</v>
      </c>
      <c r="G333" s="235">
        <v>13590440000</v>
      </c>
      <c r="H333" s="577">
        <v>11324426181.73</v>
      </c>
      <c r="I333" s="219">
        <v>254818921146.13998</v>
      </c>
      <c r="J333" s="580">
        <v>257129538400</v>
      </c>
      <c r="K333" s="221">
        <v>250604433499.72003</v>
      </c>
    </row>
    <row r="334" spans="1:13" ht="49.5" customHeight="1">
      <c r="A334" s="709">
        <v>41030600</v>
      </c>
      <c r="B334" s="457" t="s">
        <v>1390</v>
      </c>
      <c r="C334" s="576">
        <v>52688059400</v>
      </c>
      <c r="D334" s="235">
        <v>52688059400</v>
      </c>
      <c r="E334" s="578">
        <v>51591810371.660004</v>
      </c>
      <c r="F334" s="220"/>
      <c r="G334" s="235"/>
      <c r="H334" s="578"/>
      <c r="I334" s="219">
        <v>52688059400</v>
      </c>
      <c r="J334" s="580">
        <v>52688059400</v>
      </c>
      <c r="K334" s="221">
        <v>51591810371.660004</v>
      </c>
    </row>
    <row r="335" spans="1:13" ht="55.5" customHeight="1">
      <c r="A335" s="709">
        <v>41030800</v>
      </c>
      <c r="B335" s="463" t="s">
        <v>1392</v>
      </c>
      <c r="C335" s="576">
        <v>69880182500</v>
      </c>
      <c r="D335" s="235">
        <v>69880182500</v>
      </c>
      <c r="E335" s="578">
        <v>69740494424.139999</v>
      </c>
      <c r="F335" s="220"/>
      <c r="G335" s="235"/>
      <c r="H335" s="578"/>
      <c r="I335" s="219">
        <v>69880182500</v>
      </c>
      <c r="J335" s="580">
        <v>69880182500</v>
      </c>
      <c r="K335" s="221">
        <v>69740494424.139999</v>
      </c>
    </row>
    <row r="336" spans="1:13" ht="121.5" hidden="1" customHeight="1">
      <c r="A336" s="710">
        <v>41030900</v>
      </c>
      <c r="B336" s="711" t="s">
        <v>1393</v>
      </c>
      <c r="C336" s="576"/>
      <c r="D336" s="235"/>
      <c r="E336" s="578"/>
      <c r="F336" s="220"/>
      <c r="G336" s="235"/>
      <c r="H336" s="578"/>
      <c r="I336" s="219">
        <v>0</v>
      </c>
      <c r="J336" s="580">
        <v>0</v>
      </c>
      <c r="K336" s="221">
        <v>0</v>
      </c>
    </row>
    <row r="337" spans="1:11" ht="36.75" customHeight="1">
      <c r="A337" s="709">
        <v>41031000</v>
      </c>
      <c r="B337" s="456" t="s">
        <v>1394</v>
      </c>
      <c r="C337" s="576">
        <v>2637763200</v>
      </c>
      <c r="D337" s="235">
        <v>2637763200</v>
      </c>
      <c r="E337" s="578">
        <v>2632995125.1399999</v>
      </c>
      <c r="F337" s="220"/>
      <c r="G337" s="235"/>
      <c r="H337" s="578"/>
      <c r="I337" s="219">
        <v>2637763200</v>
      </c>
      <c r="J337" s="580">
        <v>2637763200</v>
      </c>
      <c r="K337" s="221">
        <v>2632995125.1399999</v>
      </c>
    </row>
    <row r="338" spans="1:11" ht="26.25" hidden="1" customHeight="1">
      <c r="A338" s="710">
        <v>41031200</v>
      </c>
      <c r="B338" s="712" t="s">
        <v>1447</v>
      </c>
      <c r="C338" s="576"/>
      <c r="D338" s="235"/>
      <c r="E338" s="578"/>
      <c r="F338" s="220"/>
      <c r="G338" s="235"/>
      <c r="H338" s="578"/>
      <c r="I338" s="219">
        <v>0</v>
      </c>
      <c r="J338" s="580">
        <v>0</v>
      </c>
      <c r="K338" s="221">
        <v>0</v>
      </c>
    </row>
    <row r="339" spans="1:11" ht="24">
      <c r="A339" s="709">
        <v>41031400</v>
      </c>
      <c r="B339" s="456" t="s">
        <v>1448</v>
      </c>
      <c r="C339" s="576">
        <v>171346083</v>
      </c>
      <c r="D339" s="235">
        <v>595000000</v>
      </c>
      <c r="E339" s="578">
        <v>1597776.29</v>
      </c>
      <c r="F339" s="220">
        <v>528266339</v>
      </c>
      <c r="G339" s="235">
        <v>550000000</v>
      </c>
      <c r="H339" s="578">
        <v>7988881.46</v>
      </c>
      <c r="I339" s="219">
        <v>699612422</v>
      </c>
      <c r="J339" s="580">
        <v>1145000000</v>
      </c>
      <c r="K339" s="221">
        <v>9586657.75</v>
      </c>
    </row>
    <row r="340" spans="1:11" ht="36">
      <c r="A340" s="709">
        <v>41031500</v>
      </c>
      <c r="B340" s="456" t="s">
        <v>1398</v>
      </c>
      <c r="C340" s="576">
        <v>8480100</v>
      </c>
      <c r="D340" s="235">
        <v>8480100</v>
      </c>
      <c r="E340" s="578">
        <v>8479317.9499999993</v>
      </c>
      <c r="F340" s="220"/>
      <c r="G340" s="235"/>
      <c r="H340" s="578"/>
      <c r="I340" s="219">
        <v>8480100</v>
      </c>
      <c r="J340" s="580">
        <v>8480100</v>
      </c>
      <c r="K340" s="221">
        <v>8479317.9499999993</v>
      </c>
    </row>
    <row r="341" spans="1:11" s="582" customFormat="1" ht="38.25" customHeight="1">
      <c r="A341" s="709">
        <v>41032600</v>
      </c>
      <c r="B341" s="456" t="s">
        <v>1409</v>
      </c>
      <c r="C341" s="581">
        <v>137992300</v>
      </c>
      <c r="D341" s="469">
        <v>137992300</v>
      </c>
      <c r="E341" s="233">
        <v>136218959.50999999</v>
      </c>
      <c r="F341" s="225"/>
      <c r="G341" s="469"/>
      <c r="H341" s="233"/>
      <c r="I341" s="210">
        <v>137992300</v>
      </c>
      <c r="J341" s="580">
        <v>137992300</v>
      </c>
      <c r="K341" s="211">
        <v>136218959.50999999</v>
      </c>
    </row>
    <row r="342" spans="1:11" ht="24">
      <c r="A342" s="709">
        <v>41033200</v>
      </c>
      <c r="B342" s="456" t="s">
        <v>1449</v>
      </c>
      <c r="C342" s="576">
        <v>500000000</v>
      </c>
      <c r="D342" s="235">
        <v>500000000</v>
      </c>
      <c r="E342" s="578">
        <v>478175445.77999997</v>
      </c>
      <c r="F342" s="220">
        <v>1000000000</v>
      </c>
      <c r="G342" s="235">
        <v>1000000000</v>
      </c>
      <c r="H342" s="578">
        <v>955939358.78999996</v>
      </c>
      <c r="I342" s="219">
        <v>1500000000</v>
      </c>
      <c r="J342" s="580">
        <v>1500000000</v>
      </c>
      <c r="K342" s="221">
        <v>1434114804.5699999</v>
      </c>
    </row>
    <row r="343" spans="1:11" ht="24">
      <c r="A343" s="709">
        <v>41033300</v>
      </c>
      <c r="B343" s="456" t="s">
        <v>1456</v>
      </c>
      <c r="C343" s="576"/>
      <c r="D343" s="235"/>
      <c r="E343" s="578"/>
      <c r="F343" s="220">
        <v>3437844700</v>
      </c>
      <c r="G343" s="235">
        <v>4000000000</v>
      </c>
      <c r="H343" s="578">
        <v>4000000000</v>
      </c>
      <c r="I343" s="219">
        <v>3437844700</v>
      </c>
      <c r="J343" s="580">
        <v>4000000000</v>
      </c>
      <c r="K343" s="221">
        <v>4000000000</v>
      </c>
    </row>
    <row r="344" spans="1:11" ht="24">
      <c r="A344" s="709">
        <v>41033500</v>
      </c>
      <c r="B344" s="456" t="s">
        <v>1457</v>
      </c>
      <c r="C344" s="576">
        <v>150000000</v>
      </c>
      <c r="D344" s="235">
        <v>150000000</v>
      </c>
      <c r="E344" s="578">
        <v>134484105</v>
      </c>
      <c r="F344" s="220"/>
      <c r="G344" s="235"/>
      <c r="H344" s="578"/>
      <c r="I344" s="219">
        <v>150000000</v>
      </c>
      <c r="J344" s="580">
        <v>150000000</v>
      </c>
      <c r="K344" s="221">
        <v>134484105</v>
      </c>
    </row>
    <row r="345" spans="1:11" ht="24">
      <c r="A345" s="709">
        <v>41033600</v>
      </c>
      <c r="B345" s="456" t="s">
        <v>1458</v>
      </c>
      <c r="C345" s="576">
        <v>700000100</v>
      </c>
      <c r="D345" s="235">
        <v>700000000</v>
      </c>
      <c r="E345" s="578">
        <v>627213267.55999994</v>
      </c>
      <c r="F345" s="220"/>
      <c r="G345" s="235"/>
      <c r="H345" s="578"/>
      <c r="I345" s="219">
        <v>700000100</v>
      </c>
      <c r="J345" s="580">
        <v>700000000</v>
      </c>
      <c r="K345" s="221">
        <v>627213267.55999994</v>
      </c>
    </row>
    <row r="346" spans="1:11" ht="36">
      <c r="A346" s="709" t="s">
        <v>1417</v>
      </c>
      <c r="B346" s="456" t="s">
        <v>1418</v>
      </c>
      <c r="C346" s="576">
        <v>18972600</v>
      </c>
      <c r="D346" s="235">
        <v>18972600</v>
      </c>
      <c r="E346" s="578">
        <v>18605410.16</v>
      </c>
      <c r="F346" s="220"/>
      <c r="G346" s="235"/>
      <c r="H346" s="578"/>
      <c r="I346" s="219">
        <v>18972600</v>
      </c>
      <c r="J346" s="580">
        <v>18972600</v>
      </c>
      <c r="K346" s="221">
        <v>18605410.16</v>
      </c>
    </row>
    <row r="347" spans="1:11" ht="36">
      <c r="A347" s="709">
        <v>41033800</v>
      </c>
      <c r="B347" s="456" t="s">
        <v>1459</v>
      </c>
      <c r="C347" s="576">
        <v>50000000</v>
      </c>
      <c r="D347" s="235">
        <v>50000000</v>
      </c>
      <c r="E347" s="578">
        <v>49936962.689999998</v>
      </c>
      <c r="F347" s="220"/>
      <c r="G347" s="235"/>
      <c r="H347" s="578"/>
      <c r="I347" s="219">
        <v>50000000</v>
      </c>
      <c r="J347" s="580">
        <v>50000000</v>
      </c>
      <c r="K347" s="221">
        <v>49936962.689999998</v>
      </c>
    </row>
    <row r="348" spans="1:11">
      <c r="A348" s="709">
        <v>41033900</v>
      </c>
      <c r="B348" s="456" t="s">
        <v>1419</v>
      </c>
      <c r="C348" s="576">
        <v>51373887204.169998</v>
      </c>
      <c r="D348" s="235">
        <v>52388309700</v>
      </c>
      <c r="E348" s="578">
        <v>51487614900</v>
      </c>
      <c r="F348" s="220"/>
      <c r="G348" s="235"/>
      <c r="H348" s="578"/>
      <c r="I348" s="219">
        <v>51373887204.169998</v>
      </c>
      <c r="J348" s="580">
        <v>52388309700</v>
      </c>
      <c r="K348" s="221">
        <v>51487614900</v>
      </c>
    </row>
    <row r="349" spans="1:11">
      <c r="A349" s="709">
        <v>41034200</v>
      </c>
      <c r="B349" s="645" t="s">
        <v>1422</v>
      </c>
      <c r="C349" s="576">
        <v>56220487437</v>
      </c>
      <c r="D349" s="235">
        <v>56220108400</v>
      </c>
      <c r="E349" s="578">
        <v>56220108400</v>
      </c>
      <c r="F349" s="220"/>
      <c r="G349" s="235"/>
      <c r="H349" s="578"/>
      <c r="I349" s="219">
        <v>56220487437</v>
      </c>
      <c r="J349" s="580">
        <v>56220108400</v>
      </c>
      <c r="K349" s="221">
        <v>56220108400</v>
      </c>
    </row>
    <row r="350" spans="1:11" ht="72" customHeight="1">
      <c r="A350" s="709">
        <v>41034400</v>
      </c>
      <c r="B350" s="222" t="s">
        <v>1460</v>
      </c>
      <c r="C350" s="576">
        <v>275954157</v>
      </c>
      <c r="D350" s="235">
        <v>277726700</v>
      </c>
      <c r="E350" s="578">
        <v>246870703.19</v>
      </c>
      <c r="F350" s="220"/>
      <c r="G350" s="235"/>
      <c r="H350" s="578"/>
      <c r="I350" s="219">
        <v>275954157</v>
      </c>
      <c r="J350" s="580">
        <v>277726700</v>
      </c>
      <c r="K350" s="221">
        <v>246870703.19</v>
      </c>
    </row>
    <row r="351" spans="1:11" ht="24">
      <c r="A351" s="709">
        <v>41034500</v>
      </c>
      <c r="B351" s="645" t="s">
        <v>349</v>
      </c>
      <c r="C351" s="576">
        <v>3727024502</v>
      </c>
      <c r="D351" s="235">
        <v>3734000000</v>
      </c>
      <c r="E351" s="578">
        <v>3733991457</v>
      </c>
      <c r="F351" s="220">
        <v>2500011426</v>
      </c>
      <c r="G351" s="235">
        <v>2500000000</v>
      </c>
      <c r="H351" s="578">
        <v>2499992696</v>
      </c>
      <c r="I351" s="219">
        <v>6227035928</v>
      </c>
      <c r="J351" s="580">
        <v>6234000000</v>
      </c>
      <c r="K351" s="221">
        <v>6233984153</v>
      </c>
    </row>
    <row r="352" spans="1:11" ht="36">
      <c r="A352" s="709">
        <v>41034600</v>
      </c>
      <c r="B352" s="645" t="s">
        <v>1461</v>
      </c>
      <c r="C352" s="576">
        <v>17000000</v>
      </c>
      <c r="D352" s="469">
        <v>17000000</v>
      </c>
      <c r="E352" s="578">
        <v>16793349</v>
      </c>
      <c r="F352" s="220"/>
      <c r="G352" s="235"/>
      <c r="H352" s="578"/>
      <c r="I352" s="219">
        <v>17000000</v>
      </c>
      <c r="J352" s="580">
        <v>17000000</v>
      </c>
      <c r="K352" s="221">
        <v>16793349</v>
      </c>
    </row>
    <row r="353" spans="1:14" s="360" customFormat="1" ht="48" customHeight="1">
      <c r="A353" s="709">
        <v>41034900</v>
      </c>
      <c r="B353" s="463" t="s">
        <v>1426</v>
      </c>
      <c r="C353" s="581"/>
      <c r="D353" s="469"/>
      <c r="E353" s="233"/>
      <c r="F353" s="225">
        <v>1500000000</v>
      </c>
      <c r="G353" s="469">
        <v>1500000000</v>
      </c>
      <c r="H353" s="233">
        <v>832642193.66999996</v>
      </c>
      <c r="I353" s="219">
        <v>1500000000</v>
      </c>
      <c r="J353" s="580">
        <v>1500000000</v>
      </c>
      <c r="K353" s="221">
        <v>832642193.66999996</v>
      </c>
    </row>
    <row r="354" spans="1:14" ht="36">
      <c r="A354" s="709">
        <v>41035100</v>
      </c>
      <c r="B354" s="463" t="s">
        <v>1427</v>
      </c>
      <c r="C354" s="576">
        <v>137399573</v>
      </c>
      <c r="D354" s="235">
        <v>137499500</v>
      </c>
      <c r="E354" s="578">
        <v>117353909.45999999</v>
      </c>
      <c r="F354" s="220"/>
      <c r="G354" s="235"/>
      <c r="H354" s="578"/>
      <c r="I354" s="219">
        <v>137399573</v>
      </c>
      <c r="J354" s="580">
        <v>137499500</v>
      </c>
      <c r="K354" s="221">
        <v>117353909.45999999</v>
      </c>
    </row>
    <row r="355" spans="1:14" ht="24">
      <c r="A355" s="709">
        <v>41035400</v>
      </c>
      <c r="B355" s="624" t="s">
        <v>1462</v>
      </c>
      <c r="C355" s="576">
        <v>209458300</v>
      </c>
      <c r="D355" s="235">
        <v>209458300</v>
      </c>
      <c r="E355" s="578">
        <v>98262924.260000005</v>
      </c>
      <c r="F355" s="220"/>
      <c r="G355" s="235"/>
      <c r="H355" s="578"/>
      <c r="I355" s="219">
        <v>209458300</v>
      </c>
      <c r="J355" s="580">
        <v>209458300</v>
      </c>
      <c r="K355" s="221">
        <v>98262924.260000005</v>
      </c>
    </row>
    <row r="356" spans="1:14" ht="78.75" customHeight="1">
      <c r="A356" s="709">
        <v>41035800</v>
      </c>
      <c r="B356" s="456" t="s">
        <v>1463</v>
      </c>
      <c r="C356" s="576">
        <v>711172700</v>
      </c>
      <c r="D356" s="235">
        <v>711172700</v>
      </c>
      <c r="E356" s="578">
        <v>704607367.63999999</v>
      </c>
      <c r="F356" s="220"/>
      <c r="G356" s="235"/>
      <c r="H356" s="578"/>
      <c r="I356" s="219">
        <v>711172700</v>
      </c>
      <c r="J356" s="580">
        <v>711172700</v>
      </c>
      <c r="K356" s="221">
        <v>704607367.63999999</v>
      </c>
    </row>
    <row r="357" spans="1:14" ht="104.25" customHeight="1">
      <c r="A357" s="709">
        <v>41036100</v>
      </c>
      <c r="B357" s="457" t="s">
        <v>1464</v>
      </c>
      <c r="C357" s="576">
        <v>493625000</v>
      </c>
      <c r="D357" s="235">
        <v>493625000</v>
      </c>
      <c r="E357" s="578">
        <v>490762433.81</v>
      </c>
      <c r="F357" s="220"/>
      <c r="G357" s="235"/>
      <c r="H357" s="578"/>
      <c r="I357" s="219">
        <v>493625000</v>
      </c>
      <c r="J357" s="580">
        <v>493625000</v>
      </c>
      <c r="K357" s="221">
        <v>490762433.81</v>
      </c>
    </row>
    <row r="358" spans="1:14" ht="108.75" customHeight="1">
      <c r="A358" s="709">
        <v>41036600</v>
      </c>
      <c r="B358" s="457" t="s">
        <v>1465</v>
      </c>
      <c r="C358" s="576">
        <v>1082773132.6199999</v>
      </c>
      <c r="D358" s="235">
        <v>1100000000</v>
      </c>
      <c r="E358" s="578">
        <v>203190042.59999999</v>
      </c>
      <c r="F358" s="220">
        <v>2036477892.3499999</v>
      </c>
      <c r="G358" s="235">
        <v>2100000000</v>
      </c>
      <c r="H358" s="578">
        <v>1594788855.1400001</v>
      </c>
      <c r="I358" s="219">
        <v>3119251024.9699998</v>
      </c>
      <c r="J358" s="580">
        <v>3200000000</v>
      </c>
      <c r="K358" s="221">
        <v>1797978897.74</v>
      </c>
    </row>
    <row r="359" spans="1:14" ht="24">
      <c r="A359" s="709">
        <v>41036700</v>
      </c>
      <c r="B359" s="457" t="s">
        <v>1466</v>
      </c>
      <c r="C359" s="576">
        <v>400000000</v>
      </c>
      <c r="D359" s="235">
        <v>400000000</v>
      </c>
      <c r="E359" s="578">
        <v>399079233.5</v>
      </c>
      <c r="F359" s="220">
        <v>1400000000</v>
      </c>
      <c r="G359" s="235">
        <v>1400000000</v>
      </c>
      <c r="H359" s="578">
        <v>1400000000</v>
      </c>
      <c r="I359" s="219">
        <v>1800000000</v>
      </c>
      <c r="J359" s="580">
        <v>1800000000</v>
      </c>
      <c r="K359" s="221">
        <v>1799079233.5</v>
      </c>
    </row>
    <row r="360" spans="1:14" ht="25.5" customHeight="1">
      <c r="A360" s="709">
        <v>41037000</v>
      </c>
      <c r="B360" s="456" t="s">
        <v>1438</v>
      </c>
      <c r="C360" s="576">
        <v>90742400</v>
      </c>
      <c r="D360" s="235">
        <v>305187900</v>
      </c>
      <c r="E360" s="578">
        <v>88943905.150000006</v>
      </c>
      <c r="F360" s="220"/>
      <c r="G360" s="235"/>
      <c r="H360" s="578"/>
      <c r="I360" s="219">
        <v>90742400</v>
      </c>
      <c r="J360" s="580">
        <v>305187900</v>
      </c>
      <c r="K360" s="221">
        <v>88943905.150000006</v>
      </c>
    </row>
    <row r="361" spans="1:14" ht="27.75" customHeight="1">
      <c r="A361" s="709">
        <v>41037700</v>
      </c>
      <c r="B361" s="456" t="s">
        <v>1467</v>
      </c>
      <c r="C361" s="576">
        <v>108088000</v>
      </c>
      <c r="D361" s="235">
        <v>108088000</v>
      </c>
      <c r="E361" s="578"/>
      <c r="F361" s="235">
        <v>540440000</v>
      </c>
      <c r="G361" s="235">
        <v>540440000</v>
      </c>
      <c r="H361" s="578">
        <v>33074196.670000002</v>
      </c>
      <c r="I361" s="219">
        <v>648528000</v>
      </c>
      <c r="J361" s="580">
        <v>648528000</v>
      </c>
      <c r="K361" s="221">
        <v>33074196.670000002</v>
      </c>
    </row>
    <row r="362" spans="1:14" ht="48">
      <c r="A362" s="713">
        <v>41039100</v>
      </c>
      <c r="B362" s="679" t="s">
        <v>1468</v>
      </c>
      <c r="C362" s="649">
        <v>85472100</v>
      </c>
      <c r="D362" s="650">
        <v>70472100</v>
      </c>
      <c r="E362" s="651">
        <v>52417526.5</v>
      </c>
      <c r="F362" s="652"/>
      <c r="G362" s="680"/>
      <c r="H362" s="681"/>
      <c r="I362" s="682">
        <v>85472100</v>
      </c>
      <c r="J362" s="652">
        <v>70472100</v>
      </c>
      <c r="K362" s="681">
        <v>52417526.5</v>
      </c>
    </row>
    <row r="363" spans="1:14" ht="15" customHeight="1">
      <c r="A363" s="683"/>
      <c r="B363" s="714" t="s">
        <v>419</v>
      </c>
      <c r="C363" s="685">
        <v>446406134822.46997</v>
      </c>
      <c r="D363" s="686">
        <v>448168305069.67999</v>
      </c>
      <c r="E363" s="687">
        <v>453949980348.14001</v>
      </c>
      <c r="F363" s="685">
        <v>40461901570.449997</v>
      </c>
      <c r="G363" s="688">
        <v>50079201780.849998</v>
      </c>
      <c r="H363" s="689">
        <v>48148326596.759995</v>
      </c>
      <c r="I363" s="690">
        <v>486868036392.91992</v>
      </c>
      <c r="J363" s="691">
        <v>498247506850.53003</v>
      </c>
      <c r="K363" s="689">
        <v>502098306944.90009</v>
      </c>
      <c r="N363" s="632"/>
    </row>
    <row r="364" spans="1:14" ht="18" customHeight="1">
      <c r="A364" s="544" t="s">
        <v>1443</v>
      </c>
      <c r="C364" s="667"/>
      <c r="D364" s="667"/>
      <c r="E364" s="667"/>
      <c r="F364" s="547"/>
      <c r="G364" s="547"/>
      <c r="H364" s="547"/>
      <c r="I364" s="547"/>
      <c r="J364" s="547"/>
      <c r="K364" s="547"/>
    </row>
    <row r="365" spans="1:14" ht="15" customHeight="1">
      <c r="A365" s="544"/>
      <c r="C365" s="667"/>
      <c r="D365" s="667"/>
      <c r="E365" s="667"/>
      <c r="F365" s="547"/>
      <c r="G365" s="547"/>
      <c r="H365" s="547"/>
      <c r="I365" s="547"/>
      <c r="J365" s="547"/>
      <c r="K365" s="547"/>
    </row>
    <row r="366" spans="1:14" ht="12.75" customHeight="1">
      <c r="A366" s="544"/>
      <c r="C366" s="667"/>
      <c r="D366" s="667"/>
      <c r="E366" s="667"/>
      <c r="F366" s="547"/>
      <c r="G366" s="547"/>
      <c r="H366" s="547"/>
      <c r="I366" s="547"/>
      <c r="J366" s="547"/>
      <c r="K366" s="547"/>
    </row>
    <row r="367" spans="1:14" s="716" customFormat="1" ht="84.75" customHeight="1">
      <c r="A367" s="715"/>
      <c r="B367" s="692"/>
      <c r="C367" s="525"/>
      <c r="D367" s="525"/>
      <c r="E367" s="525"/>
      <c r="F367" s="524"/>
      <c r="G367" s="524"/>
      <c r="H367" s="524"/>
      <c r="I367" s="516"/>
      <c r="J367" s="524"/>
      <c r="K367" s="524"/>
    </row>
    <row r="368" spans="1:14" s="716" customFormat="1" ht="87" customHeight="1">
      <c r="A368" s="524"/>
      <c r="B368" s="524"/>
      <c r="C368" s="525"/>
      <c r="D368" s="525"/>
      <c r="E368" s="525"/>
      <c r="F368" s="524"/>
      <c r="G368" s="524"/>
      <c r="H368" s="524"/>
      <c r="I368" s="516"/>
      <c r="J368" s="715"/>
      <c r="K368" s="525"/>
    </row>
    <row r="369" spans="1:11" s="716" customFormat="1" ht="84" customHeight="1">
      <c r="A369" s="715">
        <f>'[2]Держ.-2017'!A373</f>
        <v>0</v>
      </c>
      <c r="B369" s="715"/>
      <c r="C369" s="525"/>
      <c r="D369" s="525"/>
      <c r="E369" s="525"/>
      <c r="F369" s="524"/>
      <c r="G369" s="524"/>
      <c r="H369" s="524"/>
      <c r="I369" s="516"/>
      <c r="J369" s="715"/>
      <c r="K369" s="525"/>
    </row>
    <row r="370" spans="1:11" ht="16.5" customHeight="1">
      <c r="A370" s="692">
        <v>0</v>
      </c>
      <c r="B370" s="518"/>
      <c r="C370" s="525"/>
      <c r="D370" s="525"/>
      <c r="E370" s="525"/>
      <c r="F370" s="524"/>
      <c r="G370" s="524"/>
      <c r="H370" s="524"/>
      <c r="I370" s="516"/>
      <c r="J370" s="524"/>
      <c r="K370" s="524"/>
    </row>
    <row r="371" spans="1:11" ht="18">
      <c r="A371" s="692"/>
      <c r="B371" s="692"/>
      <c r="C371" s="717"/>
      <c r="D371" s="716"/>
      <c r="E371" s="716"/>
      <c r="F371" s="716"/>
      <c r="G371" s="716"/>
      <c r="H371" s="716"/>
      <c r="I371" s="716"/>
      <c r="J371" s="716"/>
      <c r="K371" s="716"/>
    </row>
  </sheetData>
  <mergeCells count="11">
    <mergeCell ref="A10:A11"/>
    <mergeCell ref="B10:B11"/>
    <mergeCell ref="C10:E10"/>
    <mergeCell ref="F10:H10"/>
    <mergeCell ref="I10:K10"/>
    <mergeCell ref="J1:K1"/>
    <mergeCell ref="J2:K2"/>
    <mergeCell ref="A3:K3"/>
    <mergeCell ref="A4:K4"/>
    <mergeCell ref="A5:K5"/>
    <mergeCell ref="B8:K8"/>
  </mergeCells>
  <printOptions horizontalCentered="1"/>
  <pageMargins left="0.39370078740157483" right="0.31496062992125984" top="0.62992125984251968" bottom="0.62992125984251968" header="0.39370078740157483" footer="0.15748031496062992"/>
  <pageSetup paperSize="9" scale="58" orientation="landscape" r:id="rId1"/>
  <headerFooter alignWithMargins="0">
    <oddHeader xml:space="preserve">&amp;R&amp;"Arial,обычный"&amp;8&amp;P&amp;9
</oddHeader>
    <oddFooter>&amp;L&amp;8 2017 рік&amp;R&amp;"Arial,обычный"&amp;8&amp;F_m</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topLeftCell="C13" workbookViewId="0">
      <selection activeCell="L25" sqref="L25"/>
    </sheetView>
  </sheetViews>
  <sheetFormatPr defaultRowHeight="15" outlineLevelRow="1"/>
  <cols>
    <col min="1" max="1" width="3.85546875" bestFit="1" customWidth="1"/>
    <col min="2" max="2" width="60.42578125" customWidth="1"/>
    <col min="3" max="3" width="14.7109375" style="17" customWidth="1"/>
    <col min="4" max="5" width="15" customWidth="1"/>
    <col min="7" max="7" width="6.7109375" bestFit="1" customWidth="1"/>
    <col min="8" max="8" width="68.42578125" customWidth="1"/>
    <col min="9" max="10" width="13.42578125" style="17" bestFit="1" customWidth="1"/>
    <col min="11" max="11" width="14.5703125" style="17" customWidth="1"/>
    <col min="12" max="14" width="21.140625" customWidth="1"/>
    <col min="15" max="15" width="10.7109375" customWidth="1"/>
    <col min="16" max="16" width="14.7109375" customWidth="1"/>
    <col min="17" max="17" width="13.85546875" customWidth="1"/>
  </cols>
  <sheetData>
    <row r="1" spans="1:17" ht="15" customHeight="1">
      <c r="A1" s="59" t="s">
        <v>0</v>
      </c>
      <c r="B1" s="59"/>
      <c r="C1" s="59"/>
      <c r="D1" s="59"/>
      <c r="E1" s="59"/>
      <c r="G1" s="59" t="s">
        <v>1</v>
      </c>
      <c r="H1" s="59"/>
      <c r="I1" s="59"/>
      <c r="J1" s="59"/>
      <c r="K1" s="59"/>
    </row>
    <row r="2" spans="1:17" ht="24.75" customHeight="1">
      <c r="A2" s="59"/>
      <c r="B2" s="59"/>
      <c r="C2" s="59"/>
      <c r="D2" s="59"/>
      <c r="E2" s="59"/>
      <c r="G2" s="59"/>
      <c r="H2" s="59"/>
      <c r="I2" s="59"/>
      <c r="J2" s="59"/>
      <c r="K2" s="59"/>
    </row>
    <row r="4" spans="1:17" ht="25.5">
      <c r="A4" s="1"/>
      <c r="B4" s="1" t="s">
        <v>2</v>
      </c>
      <c r="C4" s="2" t="s">
        <v>3</v>
      </c>
      <c r="D4" s="2" t="s">
        <v>4</v>
      </c>
      <c r="E4" s="2" t="s">
        <v>5</v>
      </c>
      <c r="G4" s="1"/>
      <c r="H4" s="1" t="s">
        <v>2</v>
      </c>
      <c r="I4" s="2" t="s">
        <v>3</v>
      </c>
      <c r="J4" s="2" t="s">
        <v>4</v>
      </c>
      <c r="K4" s="2" t="s">
        <v>5</v>
      </c>
      <c r="L4" s="3" t="s">
        <v>1189</v>
      </c>
      <c r="M4" s="3" t="s">
        <v>1187</v>
      </c>
      <c r="N4" s="3" t="s">
        <v>1186</v>
      </c>
    </row>
    <row r="5" spans="1:17" ht="15.75">
      <c r="A5" s="4" t="s">
        <v>6</v>
      </c>
      <c r="B5" s="5" t="s">
        <v>7</v>
      </c>
      <c r="C5" s="2">
        <v>7.99</v>
      </c>
      <c r="D5" s="2">
        <v>8.5</v>
      </c>
      <c r="E5" s="2" t="s">
        <v>8</v>
      </c>
      <c r="G5" s="6" t="s">
        <v>6</v>
      </c>
      <c r="H5" s="5" t="s">
        <v>7</v>
      </c>
      <c r="I5" s="2">
        <v>7.99</v>
      </c>
      <c r="J5" s="2">
        <v>8.5</v>
      </c>
      <c r="K5" s="2" t="s">
        <v>8</v>
      </c>
      <c r="L5" s="3" t="s">
        <v>8</v>
      </c>
      <c r="M5" s="3"/>
      <c r="N5" s="3"/>
    </row>
    <row r="6" spans="1:17" ht="15.75">
      <c r="A6" s="7" t="s">
        <v>9</v>
      </c>
      <c r="B6" s="8" t="s">
        <v>10</v>
      </c>
      <c r="C6" s="39">
        <f>176.33*7.99*1000000</f>
        <v>1408876700</v>
      </c>
      <c r="D6" s="39">
        <v>1576000000</v>
      </c>
      <c r="E6" s="39">
        <v>1694800000</v>
      </c>
      <c r="G6" s="10" t="s">
        <v>9</v>
      </c>
      <c r="H6" s="8" t="s">
        <v>10</v>
      </c>
      <c r="I6" s="39">
        <f>176.33*7.99*1000000</f>
        <v>1408876700</v>
      </c>
      <c r="J6" s="39">
        <v>1576000000</v>
      </c>
      <c r="K6" s="39">
        <v>1694800000</v>
      </c>
      <c r="L6" s="3">
        <v>1694800000</v>
      </c>
      <c r="M6" s="3"/>
      <c r="N6" s="3"/>
    </row>
    <row r="7" spans="1:17" ht="15.75">
      <c r="A7" s="7" t="s">
        <v>11</v>
      </c>
      <c r="B7" s="8" t="s">
        <v>12</v>
      </c>
      <c r="C7" s="9">
        <f>SUM(C14:C24)+C8</f>
        <v>688174665.53999996</v>
      </c>
      <c r="D7" s="9">
        <f>SUM(D14:D24)+D8</f>
        <v>683907237.29999995</v>
      </c>
      <c r="E7" s="9">
        <f t="shared" ref="E7" si="0">SUM(E14:E24)+E8</f>
        <v>697126633.5</v>
      </c>
      <c r="G7" s="10" t="s">
        <v>11</v>
      </c>
      <c r="H7" s="8" t="s">
        <v>13</v>
      </c>
      <c r="I7" s="9">
        <f>I8+I19+I20+I25+I31+I33+I35+I39+I34</f>
        <v>688174665.50000012</v>
      </c>
      <c r="J7" s="9">
        <f t="shared" ref="J7:K7" si="1">J8+J19+J20+J25+J31+J33+J35+J39+J34</f>
        <v>718955176.10000002</v>
      </c>
      <c r="K7" s="9">
        <f t="shared" si="1"/>
        <v>730286922.0999999</v>
      </c>
      <c r="L7" s="3" t="e">
        <f t="shared" ref="L7" si="2">L8+L19+L20+L25+L31+L33+L35+L39+L34</f>
        <v>#VALUE!</v>
      </c>
      <c r="M7" s="3"/>
      <c r="N7" s="3"/>
      <c r="O7" s="11">
        <f>I7-C7</f>
        <v>-3.9999842643737793E-2</v>
      </c>
      <c r="P7" s="11">
        <f t="shared" ref="P7:Q7" si="3">J7-D7</f>
        <v>35047938.800000072</v>
      </c>
      <c r="Q7" s="11">
        <f t="shared" si="3"/>
        <v>33160288.599999905</v>
      </c>
    </row>
    <row r="8" spans="1:17" ht="15.75">
      <c r="A8" s="6" t="s">
        <v>14</v>
      </c>
      <c r="B8" s="12" t="s">
        <v>15</v>
      </c>
      <c r="C8" s="13">
        <f>SUM(C9:C13)</f>
        <v>286701008.5</v>
      </c>
      <c r="D8" s="13">
        <v>282133880.39999998</v>
      </c>
      <c r="E8" s="13">
        <v>286921318.89999998</v>
      </c>
      <c r="G8" s="6" t="s">
        <v>14</v>
      </c>
      <c r="H8" s="12" t="s">
        <v>16</v>
      </c>
      <c r="I8" s="42">
        <f>I10+I9+I17</f>
        <v>413605316.00000006</v>
      </c>
      <c r="J8" s="42">
        <v>422447001.69999999</v>
      </c>
      <c r="K8" s="42">
        <v>446228291.80000001</v>
      </c>
      <c r="L8" s="3">
        <v>446228291.80000001</v>
      </c>
      <c r="M8" s="3"/>
      <c r="N8" s="3"/>
    </row>
    <row r="9" spans="1:17" ht="31.5">
      <c r="A9" s="6" t="s">
        <v>17</v>
      </c>
      <c r="B9" s="14" t="s">
        <v>18</v>
      </c>
      <c r="C9" s="40">
        <v>12133771.399999987</v>
      </c>
      <c r="D9" s="40">
        <v>5892443.3999999976</v>
      </c>
      <c r="E9" s="40">
        <v>5440806.799999997</v>
      </c>
      <c r="G9" s="6" t="s">
        <v>17</v>
      </c>
      <c r="H9" s="12" t="s">
        <v>19</v>
      </c>
      <c r="I9" s="41">
        <v>38807222.099999994</v>
      </c>
      <c r="J9" s="41">
        <v>69980783</v>
      </c>
      <c r="K9" s="41">
        <v>68562475.400000006</v>
      </c>
      <c r="L9" s="3">
        <v>68562475.400000006</v>
      </c>
      <c r="M9" s="3"/>
      <c r="N9" s="3"/>
    </row>
    <row r="10" spans="1:17" ht="15.75">
      <c r="A10" s="6" t="s">
        <v>20</v>
      </c>
      <c r="B10" s="14" t="s">
        <v>21</v>
      </c>
      <c r="C10" s="15">
        <f>I24</f>
        <v>249479222.59999999</v>
      </c>
      <c r="D10" s="15">
        <f>J24</f>
        <v>252755016.90000001</v>
      </c>
      <c r="E10" s="15">
        <f t="shared" ref="E10" si="4">K24</f>
        <v>255483512.09999999</v>
      </c>
      <c r="G10" s="6" t="s">
        <v>20</v>
      </c>
      <c r="H10" s="12" t="s">
        <v>22</v>
      </c>
      <c r="I10" s="42">
        <f>I11+I12+I13+I14+I15+I16</f>
        <v>373960236.20000005</v>
      </c>
      <c r="J10" s="42">
        <v>351164635.30000001</v>
      </c>
      <c r="K10" s="42">
        <v>372931772.10000002</v>
      </c>
      <c r="L10" s="3">
        <v>372931772.10000002</v>
      </c>
      <c r="M10" s="3"/>
      <c r="N10" s="3"/>
    </row>
    <row r="11" spans="1:17">
      <c r="A11" s="6" t="s">
        <v>23</v>
      </c>
      <c r="B11" s="14" t="s">
        <v>24</v>
      </c>
      <c r="C11" s="15">
        <v>8899821.1999999993</v>
      </c>
      <c r="D11" s="15">
        <f>J31+J33</f>
        <v>9797871.9000000004</v>
      </c>
      <c r="E11" s="15">
        <f>K31+K33</f>
        <v>6439421.0999999996</v>
      </c>
      <c r="G11" s="6" t="s">
        <v>25</v>
      </c>
      <c r="H11" s="14" t="s">
        <v>26</v>
      </c>
      <c r="I11" s="41">
        <v>311111027.10000002</v>
      </c>
      <c r="J11" s="41">
        <v>282461930.80000001</v>
      </c>
      <c r="K11" s="41">
        <v>299196044.80000001</v>
      </c>
      <c r="L11" s="3">
        <v>299196044.80000001</v>
      </c>
      <c r="M11" s="3"/>
      <c r="N11" s="3"/>
    </row>
    <row r="12" spans="1:17" ht="26.25">
      <c r="A12" s="6" t="s">
        <v>27</v>
      </c>
      <c r="B12" s="14" t="s">
        <v>28</v>
      </c>
      <c r="C12" s="15">
        <v>10023688</v>
      </c>
      <c r="D12" s="15">
        <f>J35</f>
        <v>11407499</v>
      </c>
      <c r="E12" s="15">
        <f>K35</f>
        <v>10780781</v>
      </c>
      <c r="G12" s="6" t="s">
        <v>29</v>
      </c>
      <c r="H12" s="14" t="s">
        <v>30</v>
      </c>
      <c r="I12" s="41">
        <v>58708255.600000001</v>
      </c>
      <c r="J12" s="41">
        <v>64881085.100000001</v>
      </c>
      <c r="K12" s="41">
        <v>68873338.099999994</v>
      </c>
      <c r="L12" s="3">
        <v>68873338.099999994</v>
      </c>
      <c r="M12" s="3"/>
      <c r="N12" s="3"/>
    </row>
    <row r="13" spans="1:17" ht="26.25">
      <c r="A13" s="6" t="s">
        <v>31</v>
      </c>
      <c r="B13" s="14" t="s">
        <v>32</v>
      </c>
      <c r="C13" s="15">
        <f>I39-I44</f>
        <v>6164505.2999999989</v>
      </c>
      <c r="D13" s="15">
        <f t="shared" ref="D13:E13" si="5">J39-J44</f>
        <v>6675991</v>
      </c>
      <c r="E13" s="15">
        <f t="shared" si="5"/>
        <v>6576288.5</v>
      </c>
      <c r="G13" s="6" t="s">
        <v>33</v>
      </c>
      <c r="H13" s="14" t="s">
        <v>34</v>
      </c>
      <c r="I13" s="41">
        <v>2064017.3</v>
      </c>
      <c r="J13" s="41">
        <v>1006946.9</v>
      </c>
      <c r="K13" s="41">
        <v>1456271.2</v>
      </c>
      <c r="L13" s="3">
        <v>1456271.2</v>
      </c>
      <c r="M13" s="3"/>
      <c r="N13" s="3"/>
    </row>
    <row r="14" spans="1:17" ht="26.25">
      <c r="A14" s="6" t="s">
        <v>35</v>
      </c>
      <c r="B14" s="12" t="s">
        <v>36</v>
      </c>
      <c r="C14" s="13">
        <f>I18</f>
        <v>167145606.50000006</v>
      </c>
      <c r="D14" s="15">
        <f>J18</f>
        <v>179888152.80000001</v>
      </c>
      <c r="E14" s="15">
        <f>K18</f>
        <v>179821958.39999998</v>
      </c>
      <c r="G14" s="6" t="s">
        <v>37</v>
      </c>
      <c r="H14" s="14" t="s">
        <v>38</v>
      </c>
      <c r="I14" s="60">
        <v>1137227.2</v>
      </c>
      <c r="J14" s="41">
        <v>1589152</v>
      </c>
      <c r="K14" s="41">
        <v>2003162</v>
      </c>
      <c r="L14" s="3">
        <v>2003162</v>
      </c>
      <c r="M14" s="3"/>
      <c r="N14" s="3"/>
    </row>
    <row r="15" spans="1:17" ht="26.25">
      <c r="A15" s="6" t="s">
        <v>39</v>
      </c>
      <c r="B15" s="12" t="s">
        <v>40</v>
      </c>
      <c r="C15" s="37">
        <v>47335346.100000009</v>
      </c>
      <c r="D15" s="38">
        <v>48384666.000000007</v>
      </c>
      <c r="E15" s="38">
        <v>45484922.000000007</v>
      </c>
      <c r="G15" s="6" t="s">
        <v>41</v>
      </c>
      <c r="H15" s="14" t="s">
        <v>42</v>
      </c>
      <c r="I15" s="41">
        <v>762379</v>
      </c>
      <c r="J15" s="41">
        <v>1047650.7</v>
      </c>
      <c r="K15" s="41">
        <v>1225481.6000000001</v>
      </c>
      <c r="L15" s="3">
        <v>1225481.6000000001</v>
      </c>
      <c r="M15" s="3"/>
      <c r="N15" s="3"/>
    </row>
    <row r="16" spans="1:17" ht="15.75">
      <c r="A16" s="6" t="s">
        <v>43</v>
      </c>
      <c r="B16" s="12" t="s">
        <v>44</v>
      </c>
      <c r="C16" s="37">
        <v>42182089.140000001</v>
      </c>
      <c r="D16" s="38">
        <v>25758685.700000003</v>
      </c>
      <c r="E16" s="38">
        <v>23484516.099999998</v>
      </c>
      <c r="G16" s="6" t="s">
        <v>45</v>
      </c>
      <c r="H16" s="14" t="s">
        <v>46</v>
      </c>
      <c r="I16" s="41">
        <v>177330</v>
      </c>
      <c r="J16" s="41">
        <v>177869.8</v>
      </c>
      <c r="K16" s="41">
        <v>177474.2</v>
      </c>
      <c r="L16" s="3">
        <v>177474.2</v>
      </c>
      <c r="M16" s="3"/>
      <c r="N16" s="3"/>
    </row>
    <row r="17" spans="1:15" ht="15.75">
      <c r="A17" s="6" t="s">
        <v>47</v>
      </c>
      <c r="B17" s="12" t="s">
        <v>48</v>
      </c>
      <c r="C17" s="37">
        <v>33702668.599999994</v>
      </c>
      <c r="D17" s="38">
        <v>31993040.200000003</v>
      </c>
      <c r="E17" s="38">
        <v>31009875.900000002</v>
      </c>
      <c r="G17" s="6" t="s">
        <v>49</v>
      </c>
      <c r="H17" s="12" t="s">
        <v>50</v>
      </c>
      <c r="I17" s="41">
        <v>837857.69999999902</v>
      </c>
      <c r="J17" s="41">
        <v>1301583.3999999999</v>
      </c>
      <c r="K17" s="41">
        <v>4734044.3</v>
      </c>
      <c r="L17" s="3">
        <v>4734044.3</v>
      </c>
      <c r="M17" s="3"/>
      <c r="N17" s="3"/>
    </row>
    <row r="18" spans="1:15" ht="15.75">
      <c r="A18" s="6" t="s">
        <v>51</v>
      </c>
      <c r="B18" s="12" t="s">
        <v>52</v>
      </c>
      <c r="C18" s="37">
        <v>29582930.800000001</v>
      </c>
      <c r="D18" s="38">
        <v>34966548</v>
      </c>
      <c r="E18" s="38">
        <v>46014804.299999997</v>
      </c>
      <c r="G18" s="6" t="s">
        <v>35</v>
      </c>
      <c r="H18" s="12" t="s">
        <v>53</v>
      </c>
      <c r="I18" s="16">
        <f>I19+I20+I21+I22+I23</f>
        <v>167145606.50000006</v>
      </c>
      <c r="J18" s="16">
        <f t="shared" ref="J18:K18" si="6">J19+J20+J21+J22+J23</f>
        <v>179888152.80000001</v>
      </c>
      <c r="K18" s="16">
        <f t="shared" si="6"/>
        <v>179821958.39999998</v>
      </c>
      <c r="L18" s="3">
        <f t="shared" ref="L18" si="7">L19+L20+L21+L22+L23</f>
        <v>179821958.39999998</v>
      </c>
      <c r="M18" s="3"/>
      <c r="N18" s="3"/>
    </row>
    <row r="19" spans="1:15" ht="15.75">
      <c r="A19" s="6" t="s">
        <v>54</v>
      </c>
      <c r="B19" s="12" t="s">
        <v>55</v>
      </c>
      <c r="C19" s="37">
        <v>28424632.500000004</v>
      </c>
      <c r="D19" s="38">
        <v>25763357.499999996</v>
      </c>
      <c r="E19" s="38">
        <v>23454989.100000001</v>
      </c>
      <c r="G19" s="6" t="s">
        <v>56</v>
      </c>
      <c r="H19" s="14" t="s">
        <v>57</v>
      </c>
      <c r="I19" s="60">
        <v>65633486.600000076</v>
      </c>
      <c r="J19" s="41">
        <v>72644683.400000006</v>
      </c>
      <c r="K19" s="41">
        <v>65105067.700000003</v>
      </c>
      <c r="L19" s="3">
        <v>65105067.700000003</v>
      </c>
      <c r="M19" s="3"/>
      <c r="N19" s="3"/>
    </row>
    <row r="20" spans="1:15" ht="15.75">
      <c r="A20" s="6" t="s">
        <v>58</v>
      </c>
      <c r="B20" s="12" t="s">
        <v>59</v>
      </c>
      <c r="C20" s="37">
        <v>18617034.899999991</v>
      </c>
      <c r="D20" s="38">
        <v>21188591.699999999</v>
      </c>
      <c r="E20" s="38">
        <v>23361982.100000005</v>
      </c>
      <c r="G20" s="6" t="s">
        <v>60</v>
      </c>
      <c r="H20" s="14" t="s">
        <v>61</v>
      </c>
      <c r="I20" s="41">
        <v>-1137227.2</v>
      </c>
      <c r="J20" s="41">
        <v>-1589152</v>
      </c>
      <c r="K20" s="41">
        <v>-2003162.2</v>
      </c>
      <c r="L20" s="3">
        <v>-2003162.2</v>
      </c>
      <c r="M20" s="3"/>
      <c r="N20" s="3"/>
    </row>
    <row r="21" spans="1:15" ht="15.75">
      <c r="A21" s="6" t="s">
        <v>62</v>
      </c>
      <c r="B21" s="12" t="s">
        <v>63</v>
      </c>
      <c r="C21" s="37">
        <v>14186113.40000001</v>
      </c>
      <c r="D21" s="38">
        <v>10001840.29999999</v>
      </c>
      <c r="E21" s="38">
        <v>15629072.799999997</v>
      </c>
      <c r="G21" s="6" t="s">
        <v>64</v>
      </c>
      <c r="H21" s="14" t="s">
        <v>65</v>
      </c>
      <c r="I21" s="60">
        <v>51649947.29999999</v>
      </c>
      <c r="J21" s="41">
        <v>55695424.600000001</v>
      </c>
      <c r="K21" s="41">
        <v>60500938.799999997</v>
      </c>
      <c r="L21" s="3">
        <v>60500938.799999997</v>
      </c>
      <c r="M21" s="3"/>
      <c r="N21" s="3"/>
    </row>
    <row r="22" spans="1:15" ht="15.75">
      <c r="A22" s="6" t="s">
        <v>66</v>
      </c>
      <c r="B22" s="12" t="s">
        <v>67</v>
      </c>
      <c r="C22" s="37">
        <v>9588813.5000000019</v>
      </c>
      <c r="D22" s="38">
        <v>10479739.300000001</v>
      </c>
      <c r="E22" s="38">
        <v>10497199.699999999</v>
      </c>
      <c r="G22" s="6" t="s">
        <v>68</v>
      </c>
      <c r="H22" s="14" t="s">
        <v>69</v>
      </c>
      <c r="I22" s="41">
        <v>5904434.7000000002</v>
      </c>
      <c r="J22" s="41">
        <v>1312123</v>
      </c>
      <c r="K22" s="41">
        <v>1374194.5</v>
      </c>
      <c r="L22" s="3">
        <v>1374194.5</v>
      </c>
      <c r="M22" s="3"/>
      <c r="N22" s="3"/>
    </row>
    <row r="23" spans="1:15" ht="15.75">
      <c r="A23" s="6" t="s">
        <v>70</v>
      </c>
      <c r="B23" s="12" t="s">
        <v>71</v>
      </c>
      <c r="C23" s="37">
        <v>8268698.2000000002</v>
      </c>
      <c r="D23" s="38">
        <v>10823594.800000001</v>
      </c>
      <c r="E23" s="38">
        <v>8953625.3000000007</v>
      </c>
      <c r="G23" s="6" t="s">
        <v>72</v>
      </c>
      <c r="H23" s="14" t="s">
        <v>73</v>
      </c>
      <c r="I23" s="41">
        <v>45094965.100000001</v>
      </c>
      <c r="J23" s="41">
        <v>51825073.799999997</v>
      </c>
      <c r="K23" s="41">
        <v>54844919.599999994</v>
      </c>
      <c r="L23" s="3">
        <v>54844919.599999994</v>
      </c>
      <c r="M23" s="3"/>
      <c r="N23" s="3"/>
    </row>
    <row r="24" spans="1:15" ht="15.75">
      <c r="A24" s="6" t="s">
        <v>74</v>
      </c>
      <c r="B24" s="12" t="s">
        <v>75</v>
      </c>
      <c r="C24" s="37">
        <v>2439723.4000000004</v>
      </c>
      <c r="D24" s="38">
        <v>2525140.6</v>
      </c>
      <c r="E24" s="38">
        <v>2492368.9</v>
      </c>
      <c r="G24" s="6" t="s">
        <v>39</v>
      </c>
      <c r="H24" s="12" t="s">
        <v>76</v>
      </c>
      <c r="I24" s="41">
        <f>I25+I26+I28+I29+I27</f>
        <v>249479222.59999999</v>
      </c>
      <c r="J24" s="41">
        <v>252755016.90000001</v>
      </c>
      <c r="K24" s="41">
        <v>255483512.09999999</v>
      </c>
      <c r="L24" s="3">
        <v>255483512.09999999</v>
      </c>
      <c r="M24" s="3"/>
      <c r="N24" s="3"/>
    </row>
    <row r="25" spans="1:15">
      <c r="G25" s="6" t="s">
        <v>77</v>
      </c>
      <c r="H25" s="14" t="s">
        <v>78</v>
      </c>
      <c r="I25" s="41">
        <v>184350393.19999999</v>
      </c>
      <c r="J25" s="41">
        <v>197400595.09999999</v>
      </c>
      <c r="K25" s="41">
        <v>196974862.30000001</v>
      </c>
      <c r="L25" s="3" t="s">
        <v>973</v>
      </c>
      <c r="M25" s="3"/>
      <c r="N25" s="3"/>
      <c r="O25" t="s">
        <v>911</v>
      </c>
    </row>
    <row r="26" spans="1:15" ht="26.25">
      <c r="C26"/>
      <c r="G26" s="6" t="s">
        <v>79</v>
      </c>
      <c r="H26" s="14" t="s">
        <v>80</v>
      </c>
      <c r="I26" s="41">
        <v>49170216.700000003</v>
      </c>
      <c r="J26" s="41">
        <v>61469768.299999997</v>
      </c>
      <c r="K26" s="41">
        <v>65693707.799999997</v>
      </c>
      <c r="L26" s="3">
        <v>65693707.799999997</v>
      </c>
      <c r="M26" s="3"/>
      <c r="N26" s="3"/>
      <c r="O26" s="19" t="s">
        <v>912</v>
      </c>
    </row>
    <row r="27" spans="1:15" ht="26.25">
      <c r="G27" s="6" t="s">
        <v>81</v>
      </c>
      <c r="H27" s="14" t="s">
        <v>82</v>
      </c>
      <c r="I27" s="41">
        <v>15323930.300000001</v>
      </c>
      <c r="J27" s="41">
        <v>21763797.699999999</v>
      </c>
      <c r="K27" s="41">
        <v>18102584</v>
      </c>
      <c r="L27" s="18">
        <v>18102584</v>
      </c>
      <c r="M27" s="18"/>
      <c r="N27" s="18"/>
    </row>
    <row r="28" spans="1:15" ht="26.25">
      <c r="G28" s="6" t="s">
        <v>83</v>
      </c>
      <c r="H28" s="14" t="s">
        <v>84</v>
      </c>
      <c r="I28" s="41">
        <v>154842.9</v>
      </c>
      <c r="J28" s="41">
        <v>83347.600000000006</v>
      </c>
      <c r="K28" s="41">
        <v>105870.9</v>
      </c>
      <c r="L28" s="3">
        <v>105870.9</v>
      </c>
      <c r="M28" s="3"/>
      <c r="N28" s="3"/>
    </row>
    <row r="29" spans="1:15" ht="26.25" outlineLevel="1">
      <c r="G29" s="6" t="s">
        <v>85</v>
      </c>
      <c r="H29" s="14" t="s">
        <v>86</v>
      </c>
      <c r="I29" s="41">
        <v>479839.5</v>
      </c>
      <c r="J29" s="41">
        <v>109569.60000000001</v>
      </c>
      <c r="K29" s="41">
        <v>79978.7</v>
      </c>
      <c r="L29" s="3">
        <v>79978.7</v>
      </c>
      <c r="M29" s="3"/>
      <c r="N29" s="3"/>
    </row>
    <row r="30" spans="1:15" ht="31.5" outlineLevel="1">
      <c r="G30" s="6" t="s">
        <v>43</v>
      </c>
      <c r="H30" s="12" t="s">
        <v>87</v>
      </c>
      <c r="I30" s="16">
        <f>I31+I32+I33+I34</f>
        <v>9082459.5</v>
      </c>
      <c r="J30" s="16">
        <f t="shared" ref="J30:K30" si="8">J31+J32+J33+J34</f>
        <v>9906622.5999999996</v>
      </c>
      <c r="K30" s="16">
        <f t="shared" si="8"/>
        <v>6554645.0999999996</v>
      </c>
      <c r="L30" s="3">
        <f t="shared" ref="L30" si="9">L31+L32+L33+L34</f>
        <v>6554645.0999999996</v>
      </c>
      <c r="M30" s="3"/>
      <c r="N30" s="3"/>
    </row>
    <row r="31" spans="1:15" outlineLevel="1">
      <c r="G31" s="6" t="s">
        <v>88</v>
      </c>
      <c r="H31" s="14" t="s">
        <v>89</v>
      </c>
      <c r="I31" s="41">
        <v>8822140</v>
      </c>
      <c r="J31" s="41">
        <v>9714845.9000000004</v>
      </c>
      <c r="K31" s="41">
        <v>6403039.7999999998</v>
      </c>
      <c r="L31" s="3">
        <v>6403039.7999999998</v>
      </c>
      <c r="M31" s="3"/>
      <c r="N31" s="3"/>
    </row>
    <row r="32" spans="1:15" outlineLevel="1">
      <c r="G32" s="6" t="s">
        <v>90</v>
      </c>
      <c r="H32" s="14" t="s">
        <v>91</v>
      </c>
      <c r="I32" s="41">
        <v>27795.4</v>
      </c>
      <c r="J32" s="41">
        <v>25403.1</v>
      </c>
      <c r="K32" s="41">
        <v>9353.1</v>
      </c>
      <c r="L32" s="3">
        <v>9353.1</v>
      </c>
      <c r="M32" s="3"/>
      <c r="N32" s="3"/>
    </row>
    <row r="33" spans="7:15" outlineLevel="1">
      <c r="G33" s="6" t="s">
        <v>92</v>
      </c>
      <c r="H33" s="14" t="s">
        <v>93</v>
      </c>
      <c r="I33" s="41">
        <v>77681.2</v>
      </c>
      <c r="J33" s="41">
        <v>83026</v>
      </c>
      <c r="K33" s="41">
        <v>36381.300000000003</v>
      </c>
      <c r="L33" s="3">
        <v>36381.300000000003</v>
      </c>
      <c r="M33" s="3"/>
      <c r="N33" s="3"/>
      <c r="O33" s="17"/>
    </row>
    <row r="34" spans="7:15" ht="26.25">
      <c r="G34" s="6" t="s">
        <v>94</v>
      </c>
      <c r="H34" s="14" t="s">
        <v>95</v>
      </c>
      <c r="I34" s="41">
        <v>154842.9</v>
      </c>
      <c r="J34" s="41">
        <v>83347.600000000006</v>
      </c>
      <c r="K34" s="41">
        <v>105870.9</v>
      </c>
      <c r="L34" s="3">
        <v>105870.9</v>
      </c>
      <c r="M34" s="3"/>
      <c r="N34" s="3"/>
    </row>
    <row r="35" spans="7:15" ht="31.5" outlineLevel="1">
      <c r="G35" s="6" t="s">
        <v>47</v>
      </c>
      <c r="H35" s="12" t="s">
        <v>96</v>
      </c>
      <c r="I35" s="41">
        <f>I36+I37+I38</f>
        <v>10023688</v>
      </c>
      <c r="J35" s="41">
        <v>11407499</v>
      </c>
      <c r="K35" s="41">
        <v>10780781</v>
      </c>
      <c r="L35" s="3">
        <v>10780781</v>
      </c>
      <c r="M35" s="3"/>
      <c r="N35" s="3"/>
    </row>
    <row r="36" spans="7:15" ht="26.25" outlineLevel="1">
      <c r="G36" s="6" t="s">
        <v>97</v>
      </c>
      <c r="H36" s="14" t="s">
        <v>98</v>
      </c>
      <c r="I36" s="41">
        <v>9709319</v>
      </c>
      <c r="J36" s="41">
        <v>11063372</v>
      </c>
      <c r="K36" s="41">
        <v>9520745</v>
      </c>
      <c r="L36" s="3">
        <v>9520745</v>
      </c>
      <c r="M36" s="3"/>
      <c r="N36" s="3"/>
    </row>
    <row r="37" spans="7:15">
      <c r="G37" s="6" t="s">
        <v>99</v>
      </c>
      <c r="H37" s="14" t="s">
        <v>100</v>
      </c>
      <c r="I37" s="41">
        <v>245168</v>
      </c>
      <c r="J37" s="41">
        <v>259633</v>
      </c>
      <c r="K37" s="41">
        <v>222486</v>
      </c>
      <c r="L37" s="3">
        <v>222486</v>
      </c>
      <c r="M37" s="3"/>
      <c r="N37" s="3"/>
    </row>
    <row r="38" spans="7:15" outlineLevel="1">
      <c r="G38" s="6" t="s">
        <v>101</v>
      </c>
      <c r="H38" s="14" t="s">
        <v>102</v>
      </c>
      <c r="I38" s="41">
        <v>69201</v>
      </c>
      <c r="J38" s="41">
        <v>84494</v>
      </c>
      <c r="K38" s="41">
        <v>82932</v>
      </c>
      <c r="L38" s="3">
        <v>82932</v>
      </c>
      <c r="M38" s="3"/>
      <c r="N38" s="3"/>
    </row>
    <row r="39" spans="7:15" ht="31.5" outlineLevel="1">
      <c r="G39" s="6" t="s">
        <v>51</v>
      </c>
      <c r="H39" s="12" t="s">
        <v>103</v>
      </c>
      <c r="I39" s="16">
        <f>I40+I41+I42+I43+I44</f>
        <v>6644344.7999999989</v>
      </c>
      <c r="J39" s="16">
        <f t="shared" ref="J39:K39" si="10">J40+J41+J42+J43+J44</f>
        <v>6763329.4000000004</v>
      </c>
      <c r="K39" s="16">
        <f t="shared" si="10"/>
        <v>6655789.5</v>
      </c>
      <c r="L39" s="3">
        <f t="shared" ref="L39" si="11">L40+L41+L42+L43+L44</f>
        <v>6655789.5</v>
      </c>
      <c r="M39" s="3"/>
      <c r="N39" s="3"/>
    </row>
    <row r="40" spans="7:15" outlineLevel="1">
      <c r="G40" s="6" t="s">
        <v>104</v>
      </c>
      <c r="H40" s="14" t="s">
        <v>105</v>
      </c>
      <c r="I40" s="41">
        <v>6117121.5999999996</v>
      </c>
      <c r="J40" s="41">
        <v>6615266</v>
      </c>
      <c r="K40" s="41">
        <v>6541578</v>
      </c>
      <c r="L40" s="3">
        <v>6541578</v>
      </c>
      <c r="M40" s="3"/>
      <c r="N40" s="3"/>
    </row>
    <row r="41" spans="7:15" ht="26.25" outlineLevel="1">
      <c r="G41" s="6" t="s">
        <v>106</v>
      </c>
      <c r="H41" s="14" t="s">
        <v>107</v>
      </c>
      <c r="I41" s="41">
        <v>9004.1</v>
      </c>
      <c r="J41" s="41">
        <v>4330.3999999999996</v>
      </c>
      <c r="K41" s="41">
        <v>6455.8</v>
      </c>
      <c r="L41" s="3">
        <v>6455.8</v>
      </c>
      <c r="M41" s="3"/>
      <c r="N41" s="3"/>
    </row>
    <row r="42" spans="7:15" ht="26.25" outlineLevel="1">
      <c r="G42" s="6" t="s">
        <v>108</v>
      </c>
      <c r="H42" s="14" t="s">
        <v>109</v>
      </c>
      <c r="I42" s="41">
        <v>10940.6</v>
      </c>
      <c r="J42" s="41">
        <v>16704.599999999999</v>
      </c>
      <c r="K42" s="41">
        <v>23680.400000000001</v>
      </c>
      <c r="L42" s="3">
        <v>23680.400000000001</v>
      </c>
      <c r="M42" s="3"/>
      <c r="N42" s="3"/>
    </row>
    <row r="43" spans="7:15" ht="26.25">
      <c r="G43" s="6" t="s">
        <v>110</v>
      </c>
      <c r="H43" s="14" t="s">
        <v>111</v>
      </c>
      <c r="I43" s="41">
        <v>27439</v>
      </c>
      <c r="J43" s="41">
        <v>39690</v>
      </c>
      <c r="K43" s="41">
        <v>4574.3</v>
      </c>
      <c r="L43" s="3">
        <v>4574.3</v>
      </c>
      <c r="M43" s="3"/>
      <c r="N43" s="3"/>
    </row>
    <row r="44" spans="7:15" ht="26.25">
      <c r="G44" s="6" t="s">
        <v>112</v>
      </c>
      <c r="H44" s="14" t="s">
        <v>95</v>
      </c>
      <c r="I44" s="41">
        <v>479839.5</v>
      </c>
      <c r="J44" s="41">
        <v>87338.4</v>
      </c>
      <c r="K44" s="41">
        <v>79501</v>
      </c>
      <c r="L44" s="3">
        <v>79501</v>
      </c>
      <c r="M44" s="3"/>
      <c r="N44" s="3"/>
    </row>
  </sheetData>
  <mergeCells count="2">
    <mergeCell ref="A1:E2"/>
    <mergeCell ref="G1:K2"/>
  </mergeCells>
  <hyperlinks>
    <hyperlink ref="O26" r:id="rId1"/>
  </hyperlinks>
  <pageMargins left="0.70866141732283472" right="0.70866141732283472" top="0.74803149606299213" bottom="0.74803149606299213" header="0.31496062992125984" footer="0.31496062992125984"/>
  <pageSetup paperSize="9" scale="39" orientation="landscape" horizontalDpi="4294967294"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4"/>
  <sheetViews>
    <sheetView topLeftCell="C1" workbookViewId="0">
      <selection activeCell="H10" sqref="H10"/>
    </sheetView>
  </sheetViews>
  <sheetFormatPr defaultRowHeight="15" outlineLevelRow="1"/>
  <cols>
    <col min="1" max="1" width="3.85546875" bestFit="1" customWidth="1"/>
    <col min="2" max="2" width="60.42578125" customWidth="1"/>
    <col min="3" max="3" width="14.7109375" style="17" customWidth="1"/>
    <col min="4" max="5" width="15" customWidth="1"/>
    <col min="7" max="7" width="6.7109375" bestFit="1" customWidth="1"/>
    <col min="8" max="8" width="68.42578125" customWidth="1"/>
    <col min="9" max="10" width="13.42578125" style="17" bestFit="1" customWidth="1"/>
    <col min="11" max="11" width="14.5703125" style="17" customWidth="1"/>
    <col min="13" max="13" width="10.7109375" customWidth="1"/>
    <col min="14" max="14" width="14.7109375" customWidth="1"/>
    <col min="15" max="15" width="13.85546875" customWidth="1"/>
  </cols>
  <sheetData>
    <row r="1" spans="1:15" ht="15" customHeight="1">
      <c r="A1" s="59" t="s">
        <v>0</v>
      </c>
      <c r="B1" s="59"/>
      <c r="C1" s="59"/>
      <c r="D1" s="59"/>
      <c r="E1" s="59"/>
      <c r="G1" s="59" t="s">
        <v>1</v>
      </c>
      <c r="H1" s="59"/>
      <c r="I1" s="59"/>
      <c r="J1" s="59"/>
      <c r="K1" s="59"/>
    </row>
    <row r="2" spans="1:15" ht="24.75" customHeight="1">
      <c r="A2" s="59"/>
      <c r="B2" s="59"/>
      <c r="C2" s="59"/>
      <c r="D2" s="59"/>
      <c r="E2" s="59"/>
      <c r="G2" s="59"/>
      <c r="H2" s="59"/>
      <c r="I2" s="59"/>
      <c r="J2" s="59"/>
      <c r="K2" s="59"/>
    </row>
    <row r="4" spans="1:15" ht="25.5">
      <c r="A4" s="1"/>
      <c r="B4" s="1" t="s">
        <v>2</v>
      </c>
      <c r="C4" s="2" t="s">
        <v>3</v>
      </c>
      <c r="D4" s="2" t="s">
        <v>4</v>
      </c>
      <c r="E4" s="2" t="s">
        <v>5</v>
      </c>
      <c r="G4" s="1"/>
      <c r="H4" s="1" t="s">
        <v>2</v>
      </c>
      <c r="I4" s="2" t="s">
        <v>3</v>
      </c>
      <c r="J4" s="2" t="s">
        <v>4</v>
      </c>
      <c r="K4" s="2" t="s">
        <v>5</v>
      </c>
      <c r="L4" s="3"/>
    </row>
    <row r="5" spans="1:15" ht="15.75">
      <c r="A5" s="4" t="s">
        <v>6</v>
      </c>
      <c r="B5" s="5" t="s">
        <v>7</v>
      </c>
      <c r="C5" s="2">
        <v>7.99</v>
      </c>
      <c r="D5" s="2">
        <v>8.5</v>
      </c>
      <c r="E5" s="2" t="s">
        <v>8</v>
      </c>
      <c r="G5" s="6" t="s">
        <v>6</v>
      </c>
      <c r="H5" s="5" t="s">
        <v>7</v>
      </c>
      <c r="I5" s="2">
        <v>7.99</v>
      </c>
      <c r="J5" s="2">
        <v>8.5</v>
      </c>
      <c r="K5" s="2" t="s">
        <v>8</v>
      </c>
      <c r="L5" s="3"/>
    </row>
    <row r="6" spans="1:15" ht="15.75">
      <c r="A6" s="7" t="s">
        <v>9</v>
      </c>
      <c r="B6" s="8" t="s">
        <v>10</v>
      </c>
      <c r="C6" s="39">
        <f>176.33*7.99*1000000</f>
        <v>1408876700</v>
      </c>
      <c r="D6" s="39">
        <v>1576000000</v>
      </c>
      <c r="E6" s="39">
        <v>1694800000</v>
      </c>
      <c r="G6" s="10" t="s">
        <v>9</v>
      </c>
      <c r="H6" s="8" t="s">
        <v>10</v>
      </c>
      <c r="I6" s="39">
        <f>176.33*7.99*1000000</f>
        <v>1408876700</v>
      </c>
      <c r="J6" s="39">
        <v>1576000000</v>
      </c>
      <c r="K6" s="39">
        <v>1694800000</v>
      </c>
      <c r="L6" s="3"/>
    </row>
    <row r="7" spans="1:15" ht="15.75">
      <c r="A7" s="7" t="s">
        <v>11</v>
      </c>
      <c r="B7" s="8" t="s">
        <v>12</v>
      </c>
      <c r="C7" s="9">
        <f>SUM(C14:C24)+C8</f>
        <v>688174665.53999996</v>
      </c>
      <c r="D7" s="9">
        <f>SUM(D14:D24)+D8</f>
        <v>683907237.29999995</v>
      </c>
      <c r="E7" s="9">
        <f t="shared" ref="E7" si="0">SUM(E14:E24)+E8</f>
        <v>697126633.5</v>
      </c>
      <c r="G7" s="10" t="s">
        <v>11</v>
      </c>
      <c r="H7" s="8" t="s">
        <v>13</v>
      </c>
      <c r="I7" s="9">
        <f>I8+I19+I20+I25+I31+I33+I35+I39+I34</f>
        <v>688174665.50000012</v>
      </c>
      <c r="J7" s="9">
        <f t="shared" ref="J7:K7" si="1">J8+J19+J20+J25+J31+J33+J35+J39+J34</f>
        <v>718955176.10000002</v>
      </c>
      <c r="K7" s="9">
        <f t="shared" si="1"/>
        <v>730286922.0999999</v>
      </c>
      <c r="L7" s="3"/>
      <c r="M7" s="11">
        <f>I7-C7</f>
        <v>-3.9999842643737793E-2</v>
      </c>
      <c r="N7" s="11">
        <f t="shared" ref="N7:O7" si="2">J7-D7</f>
        <v>35047938.800000072</v>
      </c>
      <c r="O7" s="11">
        <f t="shared" si="2"/>
        <v>33160288.599999905</v>
      </c>
    </row>
    <row r="8" spans="1:15" ht="15.75">
      <c r="A8" s="6" t="s">
        <v>14</v>
      </c>
      <c r="B8" s="12" t="s">
        <v>15</v>
      </c>
      <c r="C8" s="13">
        <f>SUM(C9:C13)</f>
        <v>286701008.5</v>
      </c>
      <c r="D8" s="13">
        <v>282133880.39999998</v>
      </c>
      <c r="E8" s="13">
        <v>286921318.89999998</v>
      </c>
      <c r="G8" s="6" t="s">
        <v>14</v>
      </c>
      <c r="H8" s="12" t="s">
        <v>16</v>
      </c>
      <c r="I8" s="42">
        <f>I10+I9+I17</f>
        <v>413605316.00000006</v>
      </c>
      <c r="J8" s="42">
        <v>422447001.69999999</v>
      </c>
      <c r="K8" s="42">
        <v>446228291.80000001</v>
      </c>
      <c r="L8" s="3"/>
    </row>
    <row r="9" spans="1:15" ht="31.5">
      <c r="A9" s="6" t="s">
        <v>17</v>
      </c>
      <c r="B9" s="14" t="s">
        <v>18</v>
      </c>
      <c r="C9" s="40">
        <v>12133771.399999987</v>
      </c>
      <c r="D9" s="40">
        <v>5892443.3999999976</v>
      </c>
      <c r="E9" s="40">
        <v>5440806.799999997</v>
      </c>
      <c r="G9" s="6" t="s">
        <v>17</v>
      </c>
      <c r="H9" s="12" t="s">
        <v>19</v>
      </c>
      <c r="I9" s="41">
        <v>38807222.099999994</v>
      </c>
      <c r="J9" s="41">
        <v>69980783</v>
      </c>
      <c r="K9" s="41">
        <v>68562475.400000006</v>
      </c>
      <c r="L9" s="3"/>
    </row>
    <row r="10" spans="1:15" ht="15.75">
      <c r="A10" s="6" t="s">
        <v>20</v>
      </c>
      <c r="B10" s="14" t="s">
        <v>21</v>
      </c>
      <c r="C10" s="15">
        <f>I24</f>
        <v>249479222.59999999</v>
      </c>
      <c r="D10" s="15">
        <f>J24</f>
        <v>252755016.90000001</v>
      </c>
      <c r="E10" s="15">
        <f t="shared" ref="E10" si="3">K24</f>
        <v>255483512.09999999</v>
      </c>
      <c r="G10" s="6" t="s">
        <v>20</v>
      </c>
      <c r="H10" s="12" t="s">
        <v>22</v>
      </c>
      <c r="I10" s="42">
        <f>I11+I12+I13+I14+I15+I16</f>
        <v>373960236.20000005</v>
      </c>
      <c r="J10" s="42">
        <v>351164635.30000001</v>
      </c>
      <c r="K10" s="42">
        <v>372931772.10000002</v>
      </c>
      <c r="L10" s="3"/>
    </row>
    <row r="11" spans="1:15">
      <c r="A11" s="6" t="s">
        <v>23</v>
      </c>
      <c r="B11" s="14" t="s">
        <v>24</v>
      </c>
      <c r="C11" s="15">
        <v>8899821.1999999993</v>
      </c>
      <c r="D11" s="15">
        <f>J31+J33</f>
        <v>9797871.9000000004</v>
      </c>
      <c r="E11" s="15">
        <f>K31+K33</f>
        <v>6439421.0999999996</v>
      </c>
      <c r="G11" s="6" t="s">
        <v>25</v>
      </c>
      <c r="H11" s="14" t="s">
        <v>26</v>
      </c>
      <c r="I11" s="41">
        <v>311111027.10000002</v>
      </c>
      <c r="J11" s="41">
        <v>282461930.80000001</v>
      </c>
      <c r="K11" s="41">
        <v>299196044.80000001</v>
      </c>
      <c r="L11" s="3"/>
    </row>
    <row r="12" spans="1:15" ht="26.25">
      <c r="A12" s="6" t="s">
        <v>27</v>
      </c>
      <c r="B12" s="14" t="s">
        <v>28</v>
      </c>
      <c r="C12" s="15">
        <v>10023688</v>
      </c>
      <c r="D12" s="15">
        <f>J35</f>
        <v>11407499</v>
      </c>
      <c r="E12" s="15">
        <f>K35</f>
        <v>10780781</v>
      </c>
      <c r="G12" s="6" t="s">
        <v>29</v>
      </c>
      <c r="H12" s="14" t="s">
        <v>30</v>
      </c>
      <c r="I12" s="41">
        <v>58708255.600000001</v>
      </c>
      <c r="J12" s="41">
        <v>64881085.100000001</v>
      </c>
      <c r="K12" s="41">
        <v>68873338.099999994</v>
      </c>
      <c r="L12" s="3"/>
    </row>
    <row r="13" spans="1:15" ht="26.25">
      <c r="A13" s="6" t="s">
        <v>31</v>
      </c>
      <c r="B13" s="14" t="s">
        <v>32</v>
      </c>
      <c r="C13" s="15">
        <f>I39-I44</f>
        <v>6164505.2999999989</v>
      </c>
      <c r="D13" s="15">
        <f t="shared" ref="D13:E13" si="4">J39-J44</f>
        <v>6675991</v>
      </c>
      <c r="E13" s="15">
        <f t="shared" si="4"/>
        <v>6576288.5</v>
      </c>
      <c r="G13" s="6" t="s">
        <v>33</v>
      </c>
      <c r="H13" s="14" t="s">
        <v>34</v>
      </c>
      <c r="I13" s="41">
        <v>2064017.3</v>
      </c>
      <c r="J13" s="41">
        <v>1006946.9</v>
      </c>
      <c r="K13" s="41">
        <v>1456271.2</v>
      </c>
      <c r="L13" s="3"/>
    </row>
    <row r="14" spans="1:15" ht="26.25">
      <c r="A14" s="6" t="s">
        <v>35</v>
      </c>
      <c r="B14" s="12" t="s">
        <v>36</v>
      </c>
      <c r="C14" s="13">
        <f>I18</f>
        <v>167145606.50000006</v>
      </c>
      <c r="D14" s="15">
        <f>J18</f>
        <v>179888152.80000001</v>
      </c>
      <c r="E14" s="15">
        <f>K18</f>
        <v>179821958.39999998</v>
      </c>
      <c r="G14" s="6" t="s">
        <v>37</v>
      </c>
      <c r="H14" s="14" t="s">
        <v>38</v>
      </c>
      <c r="I14" s="60">
        <v>1137227.2</v>
      </c>
      <c r="J14" s="41">
        <v>1589152</v>
      </c>
      <c r="K14" s="41">
        <v>2003162</v>
      </c>
      <c r="L14" s="3"/>
    </row>
    <row r="15" spans="1:15" ht="26.25">
      <c r="A15" s="6" t="s">
        <v>39</v>
      </c>
      <c r="B15" s="12" t="s">
        <v>40</v>
      </c>
      <c r="C15" s="37">
        <v>47335346.100000009</v>
      </c>
      <c r="D15" s="38">
        <v>48384666.000000007</v>
      </c>
      <c r="E15" s="38">
        <v>45484922.000000007</v>
      </c>
      <c r="G15" s="6" t="s">
        <v>41</v>
      </c>
      <c r="H15" s="14" t="s">
        <v>42</v>
      </c>
      <c r="I15" s="41">
        <v>762379</v>
      </c>
      <c r="J15" s="41">
        <v>1047650.7</v>
      </c>
      <c r="K15" s="41">
        <v>1225481.6000000001</v>
      </c>
      <c r="L15" s="3"/>
    </row>
    <row r="16" spans="1:15" ht="15.75">
      <c r="A16" s="6" t="s">
        <v>43</v>
      </c>
      <c r="B16" s="12" t="s">
        <v>44</v>
      </c>
      <c r="C16" s="37">
        <v>42182089.140000001</v>
      </c>
      <c r="D16" s="38">
        <v>25758685.700000003</v>
      </c>
      <c r="E16" s="38">
        <v>23484516.099999998</v>
      </c>
      <c r="G16" s="6" t="s">
        <v>45</v>
      </c>
      <c r="H16" s="14" t="s">
        <v>46</v>
      </c>
      <c r="I16" s="41">
        <v>177330</v>
      </c>
      <c r="J16" s="41">
        <v>177869.8</v>
      </c>
      <c r="K16" s="41">
        <v>177474.2</v>
      </c>
      <c r="L16" s="3"/>
    </row>
    <row r="17" spans="1:13" ht="15.75">
      <c r="A17" s="6" t="s">
        <v>47</v>
      </c>
      <c r="B17" s="12" t="s">
        <v>48</v>
      </c>
      <c r="C17" s="37">
        <v>33702668.599999994</v>
      </c>
      <c r="D17" s="38">
        <v>31993040.200000003</v>
      </c>
      <c r="E17" s="38">
        <v>31009875.900000002</v>
      </c>
      <c r="G17" s="6" t="s">
        <v>49</v>
      </c>
      <c r="H17" s="12" t="s">
        <v>50</v>
      </c>
      <c r="I17" s="41">
        <v>837857.69999999902</v>
      </c>
      <c r="J17" s="41">
        <v>1301583.3999999999</v>
      </c>
      <c r="K17" s="41">
        <v>4734044.3</v>
      </c>
      <c r="L17" s="3"/>
    </row>
    <row r="18" spans="1:13" ht="15.75">
      <c r="A18" s="6" t="s">
        <v>51</v>
      </c>
      <c r="B18" s="12" t="s">
        <v>52</v>
      </c>
      <c r="C18" s="37">
        <v>29582930.800000001</v>
      </c>
      <c r="D18" s="38">
        <v>34966548</v>
      </c>
      <c r="E18" s="38">
        <v>46014804.299999997</v>
      </c>
      <c r="G18" s="6" t="s">
        <v>35</v>
      </c>
      <c r="H18" s="12" t="s">
        <v>53</v>
      </c>
      <c r="I18" s="16">
        <f>I19+I20+I21+I22+I23</f>
        <v>167145606.50000006</v>
      </c>
      <c r="J18" s="16">
        <f t="shared" ref="J18:K18" si="5">J19+J20+J21+J22+J23</f>
        <v>179888152.80000001</v>
      </c>
      <c r="K18" s="16">
        <f t="shared" si="5"/>
        <v>179821958.39999998</v>
      </c>
      <c r="L18" s="3"/>
    </row>
    <row r="19" spans="1:13" ht="15.75">
      <c r="A19" s="6" t="s">
        <v>54</v>
      </c>
      <c r="B19" s="12" t="s">
        <v>55</v>
      </c>
      <c r="C19" s="37">
        <v>28424632.500000004</v>
      </c>
      <c r="D19" s="38">
        <v>25763357.499999996</v>
      </c>
      <c r="E19" s="38">
        <v>23454989.100000001</v>
      </c>
      <c r="G19" s="6" t="s">
        <v>56</v>
      </c>
      <c r="H19" s="14" t="s">
        <v>57</v>
      </c>
      <c r="I19" s="60">
        <v>65633486.600000076</v>
      </c>
      <c r="J19" s="41">
        <v>72644683.400000006</v>
      </c>
      <c r="K19" s="41">
        <v>65105067.700000003</v>
      </c>
      <c r="L19" s="3"/>
    </row>
    <row r="20" spans="1:13" ht="15.75">
      <c r="A20" s="6" t="s">
        <v>58</v>
      </c>
      <c r="B20" s="12" t="s">
        <v>59</v>
      </c>
      <c r="C20" s="37">
        <v>18617034.899999991</v>
      </c>
      <c r="D20" s="38">
        <v>21188591.699999999</v>
      </c>
      <c r="E20" s="38">
        <v>23361982.100000005</v>
      </c>
      <c r="G20" s="6" t="s">
        <v>60</v>
      </c>
      <c r="H20" s="14" t="s">
        <v>61</v>
      </c>
      <c r="I20" s="41">
        <v>-1137227.2</v>
      </c>
      <c r="J20" s="41">
        <v>-1589152</v>
      </c>
      <c r="K20" s="41">
        <v>-2003162.2</v>
      </c>
      <c r="L20" s="3"/>
    </row>
    <row r="21" spans="1:13" ht="15.75">
      <c r="A21" s="6" t="s">
        <v>62</v>
      </c>
      <c r="B21" s="12" t="s">
        <v>63</v>
      </c>
      <c r="C21" s="37">
        <v>14186113.40000001</v>
      </c>
      <c r="D21" s="38">
        <v>10001840.29999999</v>
      </c>
      <c r="E21" s="38">
        <v>15629072.799999997</v>
      </c>
      <c r="G21" s="6" t="s">
        <v>64</v>
      </c>
      <c r="H21" s="14" t="s">
        <v>65</v>
      </c>
      <c r="I21" s="60">
        <v>51649947.29999999</v>
      </c>
      <c r="J21" s="41">
        <v>55695424.600000001</v>
      </c>
      <c r="K21" s="41">
        <v>60500938.799999997</v>
      </c>
      <c r="L21" s="3"/>
    </row>
    <row r="22" spans="1:13" ht="15.75">
      <c r="A22" s="6" t="s">
        <v>66</v>
      </c>
      <c r="B22" s="12" t="s">
        <v>67</v>
      </c>
      <c r="C22" s="37">
        <v>9588813.5000000019</v>
      </c>
      <c r="D22" s="38">
        <v>10479739.300000001</v>
      </c>
      <c r="E22" s="38">
        <v>10497199.699999999</v>
      </c>
      <c r="G22" s="6" t="s">
        <v>68</v>
      </c>
      <c r="H22" s="14" t="s">
        <v>69</v>
      </c>
      <c r="I22" s="41">
        <v>5904434.7000000002</v>
      </c>
      <c r="J22" s="41">
        <v>1312123</v>
      </c>
      <c r="K22" s="41">
        <v>1374194.5</v>
      </c>
      <c r="L22" s="3"/>
    </row>
    <row r="23" spans="1:13" ht="15.75">
      <c r="A23" s="6" t="s">
        <v>70</v>
      </c>
      <c r="B23" s="12" t="s">
        <v>71</v>
      </c>
      <c r="C23" s="37">
        <v>8268698.2000000002</v>
      </c>
      <c r="D23" s="38">
        <v>10823594.800000001</v>
      </c>
      <c r="E23" s="38">
        <v>8953625.3000000007</v>
      </c>
      <c r="G23" s="6" t="s">
        <v>72</v>
      </c>
      <c r="H23" s="14" t="s">
        <v>73</v>
      </c>
      <c r="I23" s="41">
        <v>45094965.100000001</v>
      </c>
      <c r="J23" s="41">
        <v>51825073.799999997</v>
      </c>
      <c r="K23" s="41">
        <v>54844919.599999994</v>
      </c>
      <c r="L23" s="3"/>
    </row>
    <row r="24" spans="1:13" ht="15.75">
      <c r="A24" s="6" t="s">
        <v>74</v>
      </c>
      <c r="B24" s="12" t="s">
        <v>75</v>
      </c>
      <c r="C24" s="37">
        <v>2439723.4000000004</v>
      </c>
      <c r="D24" s="38">
        <v>2525140.6</v>
      </c>
      <c r="E24" s="38">
        <v>2492368.9</v>
      </c>
      <c r="G24" s="6" t="s">
        <v>39</v>
      </c>
      <c r="H24" s="12" t="s">
        <v>76</v>
      </c>
      <c r="I24" s="41">
        <f>I25+I26+I28+I29+I27</f>
        <v>249479222.59999999</v>
      </c>
      <c r="J24" s="41">
        <v>252755016.90000001</v>
      </c>
      <c r="K24" s="41">
        <v>255483512.09999999</v>
      </c>
      <c r="L24" s="3"/>
    </row>
    <row r="25" spans="1:13">
      <c r="G25" s="6" t="s">
        <v>77</v>
      </c>
      <c r="H25" s="14" t="s">
        <v>78</v>
      </c>
      <c r="I25" s="41">
        <v>184350393.19999999</v>
      </c>
      <c r="J25" s="41">
        <v>197400595.09999999</v>
      </c>
      <c r="K25" s="41">
        <v>196974862.30000001</v>
      </c>
      <c r="L25" s="3"/>
      <c r="M25" t="s">
        <v>911</v>
      </c>
    </row>
    <row r="26" spans="1:13" ht="26.25">
      <c r="C26"/>
      <c r="G26" s="6" t="s">
        <v>79</v>
      </c>
      <c r="H26" s="14" t="s">
        <v>80</v>
      </c>
      <c r="I26" s="41">
        <v>49170216.700000003</v>
      </c>
      <c r="J26" s="41">
        <v>61469768.299999997</v>
      </c>
      <c r="K26" s="41">
        <v>65693707.799999997</v>
      </c>
      <c r="L26" s="3"/>
      <c r="M26" s="19" t="s">
        <v>912</v>
      </c>
    </row>
    <row r="27" spans="1:13" ht="26.25">
      <c r="G27" s="6" t="s">
        <v>81</v>
      </c>
      <c r="H27" s="14" t="s">
        <v>82</v>
      </c>
      <c r="I27" s="41">
        <v>15323930.300000001</v>
      </c>
      <c r="J27" s="41">
        <v>21763797.699999999</v>
      </c>
      <c r="K27" s="41">
        <v>18102584</v>
      </c>
      <c r="L27" s="18"/>
    </row>
    <row r="28" spans="1:13" ht="26.25">
      <c r="G28" s="6" t="s">
        <v>83</v>
      </c>
      <c r="H28" s="14" t="s">
        <v>84</v>
      </c>
      <c r="I28" s="41">
        <v>154842.9</v>
      </c>
      <c r="J28" s="41">
        <v>83347.600000000006</v>
      </c>
      <c r="K28" s="41">
        <v>105870.9</v>
      </c>
      <c r="L28" s="3"/>
    </row>
    <row r="29" spans="1:13" ht="26.25" outlineLevel="1">
      <c r="G29" s="6" t="s">
        <v>85</v>
      </c>
      <c r="H29" s="14" t="s">
        <v>86</v>
      </c>
      <c r="I29" s="41">
        <v>479839.5</v>
      </c>
      <c r="J29" s="41">
        <v>109569.60000000001</v>
      </c>
      <c r="K29" s="41">
        <v>79978.7</v>
      </c>
      <c r="L29" s="3"/>
    </row>
    <row r="30" spans="1:13" ht="31.5" outlineLevel="1">
      <c r="G30" s="6" t="s">
        <v>43</v>
      </c>
      <c r="H30" s="12" t="s">
        <v>87</v>
      </c>
      <c r="I30" s="16">
        <f>I31+I32+I33+I34</f>
        <v>9082459.5</v>
      </c>
      <c r="J30" s="16">
        <f t="shared" ref="J30:K30" si="6">J31+J32+J33+J34</f>
        <v>9906622.5999999996</v>
      </c>
      <c r="K30" s="16">
        <f t="shared" si="6"/>
        <v>6554645.0999999996</v>
      </c>
      <c r="L30" s="3"/>
    </row>
    <row r="31" spans="1:13" outlineLevel="1">
      <c r="G31" s="6" t="s">
        <v>88</v>
      </c>
      <c r="H31" s="14" t="s">
        <v>89</v>
      </c>
      <c r="I31" s="41">
        <v>8822140</v>
      </c>
      <c r="J31" s="41">
        <v>9714845.9000000004</v>
      </c>
      <c r="K31" s="41">
        <v>6403039.7999999998</v>
      </c>
      <c r="L31" s="3"/>
    </row>
    <row r="32" spans="1:13" outlineLevel="1">
      <c r="G32" s="6" t="s">
        <v>90</v>
      </c>
      <c r="H32" s="14" t="s">
        <v>91</v>
      </c>
      <c r="I32" s="41">
        <v>27795.4</v>
      </c>
      <c r="J32" s="41">
        <v>25403.1</v>
      </c>
      <c r="K32" s="41">
        <v>9353.1</v>
      </c>
      <c r="L32" s="3"/>
    </row>
    <row r="33" spans="7:13" outlineLevel="1">
      <c r="G33" s="6" t="s">
        <v>92</v>
      </c>
      <c r="H33" s="14" t="s">
        <v>93</v>
      </c>
      <c r="I33" s="41">
        <v>77681.2</v>
      </c>
      <c r="J33" s="41">
        <v>83026</v>
      </c>
      <c r="K33" s="41">
        <v>36381.300000000003</v>
      </c>
      <c r="L33" s="3"/>
      <c r="M33" s="17"/>
    </row>
    <row r="34" spans="7:13" ht="26.25">
      <c r="G34" s="6" t="s">
        <v>94</v>
      </c>
      <c r="H34" s="14" t="s">
        <v>95</v>
      </c>
      <c r="I34" s="41">
        <v>154842.9</v>
      </c>
      <c r="J34" s="41">
        <v>83347.600000000006</v>
      </c>
      <c r="K34" s="41">
        <v>105870.9</v>
      </c>
      <c r="L34" s="3"/>
    </row>
    <row r="35" spans="7:13" ht="31.5" outlineLevel="1">
      <c r="G35" s="6" t="s">
        <v>47</v>
      </c>
      <c r="H35" s="12" t="s">
        <v>96</v>
      </c>
      <c r="I35" s="41">
        <f>I36+I37+I38</f>
        <v>10023688</v>
      </c>
      <c r="J35" s="41">
        <v>11407499</v>
      </c>
      <c r="K35" s="41">
        <v>10780781</v>
      </c>
      <c r="L35" s="3"/>
    </row>
    <row r="36" spans="7:13" ht="26.25" outlineLevel="1">
      <c r="G36" s="6" t="s">
        <v>97</v>
      </c>
      <c r="H36" s="14" t="s">
        <v>98</v>
      </c>
      <c r="I36" s="41">
        <v>9709319</v>
      </c>
      <c r="J36" s="41">
        <v>11063372</v>
      </c>
      <c r="K36" s="41">
        <v>9520745</v>
      </c>
      <c r="L36" s="3"/>
    </row>
    <row r="37" spans="7:13">
      <c r="G37" s="6" t="s">
        <v>99</v>
      </c>
      <c r="H37" s="14" t="s">
        <v>100</v>
      </c>
      <c r="I37" s="41">
        <v>245168</v>
      </c>
      <c r="J37" s="41">
        <v>259633</v>
      </c>
      <c r="K37" s="41">
        <v>222486</v>
      </c>
      <c r="L37" s="3"/>
    </row>
    <row r="38" spans="7:13" outlineLevel="1">
      <c r="G38" s="6" t="s">
        <v>101</v>
      </c>
      <c r="H38" s="14" t="s">
        <v>102</v>
      </c>
      <c r="I38" s="41">
        <v>69201</v>
      </c>
      <c r="J38" s="41">
        <v>84494</v>
      </c>
      <c r="K38" s="41">
        <v>82932</v>
      </c>
      <c r="L38" s="3"/>
    </row>
    <row r="39" spans="7:13" ht="31.5" outlineLevel="1">
      <c r="G39" s="6" t="s">
        <v>51</v>
      </c>
      <c r="H39" s="12" t="s">
        <v>103</v>
      </c>
      <c r="I39" s="16">
        <f>I40+I41+I42+I43+I44</f>
        <v>6644344.7999999989</v>
      </c>
      <c r="J39" s="16">
        <f t="shared" ref="J39:K39" si="7">J40+J41+J42+J43+J44</f>
        <v>6763329.4000000004</v>
      </c>
      <c r="K39" s="16">
        <f t="shared" si="7"/>
        <v>6655789.5</v>
      </c>
      <c r="L39" s="3"/>
    </row>
    <row r="40" spans="7:13" outlineLevel="1">
      <c r="G40" s="6" t="s">
        <v>104</v>
      </c>
      <c r="H40" s="14" t="s">
        <v>105</v>
      </c>
      <c r="I40" s="41">
        <v>6117121.5999999996</v>
      </c>
      <c r="J40" s="41">
        <v>6615266</v>
      </c>
      <c r="K40" s="41">
        <v>6541578</v>
      </c>
      <c r="L40" s="3"/>
    </row>
    <row r="41" spans="7:13" ht="26.25" outlineLevel="1">
      <c r="G41" s="6" t="s">
        <v>106</v>
      </c>
      <c r="H41" s="14" t="s">
        <v>107</v>
      </c>
      <c r="I41" s="41">
        <v>9004.1</v>
      </c>
      <c r="J41" s="41">
        <v>4330.3999999999996</v>
      </c>
      <c r="K41" s="41">
        <v>6455.8</v>
      </c>
      <c r="L41" s="3"/>
    </row>
    <row r="42" spans="7:13" ht="26.25" outlineLevel="1">
      <c r="G42" s="6" t="s">
        <v>108</v>
      </c>
      <c r="H42" s="14" t="s">
        <v>109</v>
      </c>
      <c r="I42" s="41">
        <v>10940.6</v>
      </c>
      <c r="J42" s="41">
        <v>16704.599999999999</v>
      </c>
      <c r="K42" s="41">
        <v>23680.400000000001</v>
      </c>
      <c r="L42" s="3"/>
    </row>
    <row r="43" spans="7:13" ht="26.25">
      <c r="G43" s="6" t="s">
        <v>110</v>
      </c>
      <c r="H43" s="14" t="s">
        <v>111</v>
      </c>
      <c r="I43" s="41">
        <v>27439</v>
      </c>
      <c r="J43" s="41">
        <v>39690</v>
      </c>
      <c r="K43" s="41">
        <v>4574.3</v>
      </c>
      <c r="L43" s="3"/>
    </row>
    <row r="44" spans="7:13" ht="26.25">
      <c r="G44" s="6" t="s">
        <v>112</v>
      </c>
      <c r="H44" s="14" t="s">
        <v>95</v>
      </c>
      <c r="I44" s="41">
        <v>479839.5</v>
      </c>
      <c r="J44" s="41">
        <v>87338.4</v>
      </c>
      <c r="K44" s="41">
        <v>79501</v>
      </c>
      <c r="L44" s="3"/>
    </row>
  </sheetData>
  <mergeCells count="2">
    <mergeCell ref="A1:E2"/>
    <mergeCell ref="G1:K2"/>
  </mergeCells>
  <hyperlinks>
    <hyperlink ref="M26" r:id="rId1"/>
  </hyperlinks>
  <pageMargins left="0.70866141732283472" right="0.70866141732283472" top="0.74803149606299213" bottom="0.74803149606299213" header="0.31496062992125984" footer="0.31496062992125984"/>
  <pageSetup paperSize="9" scale="46" orientation="landscape" horizontalDpi="4294967294"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workbookViewId="0">
      <selection activeCell="F50" sqref="F50"/>
    </sheetView>
  </sheetViews>
  <sheetFormatPr defaultRowHeight="15"/>
  <cols>
    <col min="2" max="2" width="56.42578125" customWidth="1"/>
    <col min="3" max="6" width="31.42578125" customWidth="1"/>
  </cols>
  <sheetData>
    <row r="1" spans="1:6" ht="15.75">
      <c r="A1" s="261" t="s">
        <v>961</v>
      </c>
    </row>
    <row r="2" spans="1:6" ht="15" customHeight="1">
      <c r="A2" s="239" t="s">
        <v>913</v>
      </c>
      <c r="B2" s="240"/>
      <c r="C2" s="240"/>
      <c r="D2" s="240"/>
      <c r="E2" s="240"/>
      <c r="F2" s="241"/>
    </row>
    <row r="3" spans="1:6" ht="45" customHeight="1">
      <c r="A3" s="242"/>
      <c r="B3" s="243"/>
      <c r="C3" s="246" t="s">
        <v>914</v>
      </c>
      <c r="D3" s="246" t="s">
        <v>915</v>
      </c>
      <c r="E3" s="248" t="s">
        <v>491</v>
      </c>
      <c r="F3" s="249"/>
    </row>
    <row r="4" spans="1:6">
      <c r="A4" s="244"/>
      <c r="B4" s="245"/>
      <c r="C4" s="247"/>
      <c r="D4" s="247"/>
      <c r="E4" s="238" t="s">
        <v>916</v>
      </c>
      <c r="F4" s="238" t="s">
        <v>434</v>
      </c>
    </row>
    <row r="5" spans="1:6" s="254" customFormat="1" ht="14.25" customHeight="1">
      <c r="A5" s="250" t="s">
        <v>917</v>
      </c>
      <c r="B5" s="251"/>
      <c r="C5" s="252">
        <v>2199700</v>
      </c>
      <c r="D5" s="252">
        <v>2405039.7999999998</v>
      </c>
      <c r="E5" s="252">
        <v>205339.8</v>
      </c>
      <c r="F5" s="253">
        <v>1.093</v>
      </c>
    </row>
    <row r="6" spans="1:6" s="254" customFormat="1" ht="14.25" customHeight="1">
      <c r="A6" s="255" t="s">
        <v>918</v>
      </c>
      <c r="B6" s="256"/>
      <c r="C6" s="257"/>
      <c r="D6" s="258">
        <v>241871708</v>
      </c>
      <c r="E6" s="257"/>
      <c r="F6" s="257"/>
    </row>
    <row r="7" spans="1:6" s="254" customFormat="1" ht="14.25" customHeight="1">
      <c r="A7" s="255" t="s">
        <v>919</v>
      </c>
      <c r="B7" s="256"/>
      <c r="C7" s="258">
        <v>166928012</v>
      </c>
      <c r="D7" s="258">
        <v>165923310</v>
      </c>
      <c r="E7" s="258">
        <v>-1004702</v>
      </c>
      <c r="F7" s="259">
        <v>0.99399999999999999</v>
      </c>
    </row>
    <row r="8" spans="1:6" s="254" customFormat="1" ht="14.25" customHeight="1">
      <c r="A8" s="250" t="s">
        <v>920</v>
      </c>
      <c r="B8" s="251"/>
      <c r="C8" s="257"/>
      <c r="D8" s="257"/>
      <c r="E8" s="257"/>
      <c r="F8" s="257"/>
    </row>
    <row r="9" spans="1:6" s="254" customFormat="1" ht="14.25" customHeight="1">
      <c r="A9" s="260"/>
      <c r="B9" s="260" t="s">
        <v>921</v>
      </c>
      <c r="C9" s="252">
        <v>160518722.09999999</v>
      </c>
      <c r="D9" s="252">
        <v>159473090.80000001</v>
      </c>
      <c r="E9" s="252">
        <v>-1045631.3</v>
      </c>
      <c r="F9" s="253">
        <v>0.99299999999999999</v>
      </c>
    </row>
    <row r="10" spans="1:6" s="254" customFormat="1" ht="14.25" customHeight="1">
      <c r="A10" s="260"/>
      <c r="B10" s="260" t="s">
        <v>922</v>
      </c>
      <c r="C10" s="252">
        <v>27558.799999999999</v>
      </c>
      <c r="D10" s="252">
        <v>39053.199999999997</v>
      </c>
      <c r="E10" s="252">
        <v>11494.4</v>
      </c>
      <c r="F10" s="253">
        <v>1.417</v>
      </c>
    </row>
    <row r="11" spans="1:6" s="254" customFormat="1" ht="14.25" customHeight="1">
      <c r="A11" s="260"/>
      <c r="B11" s="260" t="s">
        <v>923</v>
      </c>
      <c r="C11" s="252">
        <v>47478</v>
      </c>
      <c r="D11" s="252">
        <v>45502</v>
      </c>
      <c r="E11" s="252">
        <v>-1976</v>
      </c>
      <c r="F11" s="253">
        <v>0.95799999999999996</v>
      </c>
    </row>
    <row r="12" spans="1:6" s="254" customFormat="1" ht="14.25" customHeight="1">
      <c r="A12" s="260"/>
      <c r="B12" s="260" t="s">
        <v>924</v>
      </c>
      <c r="C12" s="252">
        <v>2662609.4</v>
      </c>
      <c r="D12" s="252">
        <v>2453827.7999999998</v>
      </c>
      <c r="E12" s="252">
        <v>-208781.6</v>
      </c>
      <c r="F12" s="253">
        <v>0.92200000000000004</v>
      </c>
    </row>
    <row r="13" spans="1:6" s="254" customFormat="1" ht="14.25" customHeight="1">
      <c r="A13" s="260"/>
      <c r="B13" s="260" t="s">
        <v>925</v>
      </c>
      <c r="C13" s="252">
        <v>1533510.7</v>
      </c>
      <c r="D13" s="252">
        <v>1552410.6</v>
      </c>
      <c r="E13" s="252">
        <v>18899.900000000001</v>
      </c>
      <c r="F13" s="253">
        <v>1.012</v>
      </c>
    </row>
    <row r="14" spans="1:6" s="254" customFormat="1" ht="14.25" customHeight="1">
      <c r="A14" s="260"/>
      <c r="B14" s="260" t="s">
        <v>926</v>
      </c>
      <c r="C14" s="252">
        <v>41955.8</v>
      </c>
      <c r="D14" s="252">
        <v>55832.5</v>
      </c>
      <c r="E14" s="252">
        <v>13876.7</v>
      </c>
      <c r="F14" s="253">
        <v>1.331</v>
      </c>
    </row>
    <row r="15" spans="1:6" s="254" customFormat="1" ht="14.25" customHeight="1">
      <c r="A15" s="260"/>
      <c r="B15" s="260" t="s">
        <v>927</v>
      </c>
      <c r="C15" s="252">
        <v>2000000</v>
      </c>
      <c r="D15" s="252">
        <v>2000000</v>
      </c>
      <c r="E15" s="257">
        <v>0</v>
      </c>
      <c r="F15" s="253">
        <v>1</v>
      </c>
    </row>
    <row r="16" spans="1:6" s="254" customFormat="1" ht="14.25" customHeight="1">
      <c r="A16" s="260"/>
      <c r="B16" s="260" t="s">
        <v>928</v>
      </c>
      <c r="C16" s="252">
        <v>96177.2</v>
      </c>
      <c r="D16" s="252">
        <v>303593.09999999998</v>
      </c>
      <c r="E16" s="252">
        <v>207415.9</v>
      </c>
      <c r="F16" s="253">
        <v>3.157</v>
      </c>
    </row>
    <row r="17" spans="1:6" s="254" customFormat="1" ht="14.25" customHeight="1">
      <c r="A17" s="255" t="s">
        <v>929</v>
      </c>
      <c r="B17" s="256"/>
      <c r="C17" s="258">
        <v>169127712</v>
      </c>
      <c r="D17" s="258">
        <v>168328349.80000001</v>
      </c>
      <c r="E17" s="258">
        <v>-799362.2</v>
      </c>
      <c r="F17" s="259">
        <v>0.995</v>
      </c>
    </row>
    <row r="18" spans="1:6" s="254" customFormat="1" ht="14.25" customHeight="1">
      <c r="A18" s="255" t="s">
        <v>930</v>
      </c>
      <c r="B18" s="256"/>
      <c r="C18" s="258">
        <v>81729669.5</v>
      </c>
      <c r="D18" s="258">
        <v>75813859.700000003</v>
      </c>
      <c r="E18" s="258">
        <v>-5915809.7999999998</v>
      </c>
      <c r="F18" s="259">
        <v>0.92800000000000005</v>
      </c>
    </row>
    <row r="19" spans="1:6" s="254" customFormat="1" ht="14.25" customHeight="1">
      <c r="A19" s="250" t="s">
        <v>920</v>
      </c>
      <c r="B19" s="251"/>
      <c r="C19" s="257"/>
      <c r="D19" s="257"/>
      <c r="E19" s="257"/>
      <c r="F19" s="257"/>
    </row>
    <row r="20" spans="1:6" s="254" customFormat="1" ht="14.25" customHeight="1">
      <c r="A20" s="260" t="s">
        <v>931</v>
      </c>
      <c r="B20" s="260" t="s">
        <v>932</v>
      </c>
      <c r="C20" s="252">
        <v>64604008</v>
      </c>
      <c r="D20" s="252">
        <v>61130633.200000003</v>
      </c>
      <c r="E20" s="252">
        <v>-3473374.8</v>
      </c>
      <c r="F20" s="253">
        <v>0.94599999999999995</v>
      </c>
    </row>
    <row r="21" spans="1:6" s="254" customFormat="1" ht="14.25" customHeight="1">
      <c r="A21" s="260" t="s">
        <v>931</v>
      </c>
      <c r="B21" s="260" t="s">
        <v>933</v>
      </c>
      <c r="C21" s="252">
        <v>17125661.5</v>
      </c>
      <c r="D21" s="252">
        <v>14683226.5</v>
      </c>
      <c r="E21" s="252">
        <v>-2442435</v>
      </c>
      <c r="F21" s="253">
        <v>0.85699999999999998</v>
      </c>
    </row>
    <row r="22" spans="1:6" s="254" customFormat="1" ht="14.25" customHeight="1">
      <c r="A22" s="255" t="s">
        <v>934</v>
      </c>
      <c r="B22" s="256"/>
      <c r="C22" s="258">
        <v>105870.9</v>
      </c>
      <c r="D22" s="258">
        <v>67813</v>
      </c>
      <c r="E22" s="258">
        <v>-38057.9</v>
      </c>
      <c r="F22" s="259">
        <v>0.64100000000000001</v>
      </c>
    </row>
    <row r="23" spans="1:6" s="254" customFormat="1" ht="14.25" customHeight="1">
      <c r="A23" s="255" t="s">
        <v>935</v>
      </c>
      <c r="B23" s="256"/>
      <c r="C23" s="258">
        <v>79978.7</v>
      </c>
      <c r="D23" s="258">
        <v>66725.3</v>
      </c>
      <c r="E23" s="258">
        <v>-13253.4</v>
      </c>
      <c r="F23" s="259">
        <v>0.83399999999999996</v>
      </c>
    </row>
    <row r="24" spans="1:6" s="254" customFormat="1" ht="14.25" customHeight="1">
      <c r="A24" s="255" t="s">
        <v>936</v>
      </c>
      <c r="B24" s="256"/>
      <c r="C24" s="258">
        <v>251043231.09999999</v>
      </c>
      <c r="D24" s="258">
        <v>244276747.80000001</v>
      </c>
      <c r="E24" s="258">
        <v>-6766483.2999999998</v>
      </c>
      <c r="F24" s="259">
        <v>0.97299999999999998</v>
      </c>
    </row>
    <row r="25" spans="1:6" s="254" customFormat="1" ht="14.25" customHeight="1">
      <c r="A25" s="260"/>
      <c r="B25" s="260" t="s">
        <v>937</v>
      </c>
      <c r="C25" s="257">
        <v>0</v>
      </c>
      <c r="D25" s="252">
        <v>968944.2</v>
      </c>
      <c r="E25" s="252">
        <v>968944.2</v>
      </c>
      <c r="F25" s="257"/>
    </row>
    <row r="26" spans="1:6" s="254" customFormat="1" ht="14.25" customHeight="1">
      <c r="A26" s="255" t="s">
        <v>938</v>
      </c>
      <c r="B26" s="256"/>
      <c r="C26" s="258">
        <v>251043231.09999999</v>
      </c>
      <c r="D26" s="258">
        <v>245245692</v>
      </c>
      <c r="E26" s="258">
        <v>-5797539.0999999996</v>
      </c>
      <c r="F26" s="259">
        <v>0.97699999999999998</v>
      </c>
    </row>
    <row r="27" spans="1:6" s="254" customFormat="1" ht="14.25" customHeight="1">
      <c r="A27" s="255" t="s">
        <v>939</v>
      </c>
      <c r="B27" s="256"/>
      <c r="C27" s="257"/>
      <c r="D27" s="257"/>
      <c r="E27" s="257"/>
      <c r="F27" s="257"/>
    </row>
    <row r="28" spans="1:6" s="254" customFormat="1" ht="14.25" customHeight="1">
      <c r="A28" s="255" t="s">
        <v>940</v>
      </c>
      <c r="B28" s="256"/>
      <c r="C28" s="258">
        <v>191526185.40000001</v>
      </c>
      <c r="D28" s="258">
        <v>192374318.69999999</v>
      </c>
      <c r="E28" s="258">
        <v>848133.3</v>
      </c>
      <c r="F28" s="259">
        <v>1.004</v>
      </c>
    </row>
    <row r="29" spans="1:6" s="254" customFormat="1" ht="14.25" customHeight="1">
      <c r="A29" s="250" t="s">
        <v>941</v>
      </c>
      <c r="B29" s="251"/>
      <c r="C29" s="257"/>
      <c r="D29" s="257"/>
      <c r="E29" s="257"/>
      <c r="F29" s="257"/>
    </row>
    <row r="30" spans="1:6" s="254" customFormat="1" ht="14.25" customHeight="1">
      <c r="A30" s="260" t="s">
        <v>931</v>
      </c>
      <c r="B30" s="260" t="s">
        <v>942</v>
      </c>
      <c r="C30" s="252">
        <v>181085267.69999999</v>
      </c>
      <c r="D30" s="252">
        <v>181921794.09999999</v>
      </c>
      <c r="E30" s="252">
        <v>836526.4</v>
      </c>
      <c r="F30" s="253">
        <v>1.0049999999999999</v>
      </c>
    </row>
    <row r="31" spans="1:6" s="254" customFormat="1" ht="14.25" customHeight="1">
      <c r="A31" s="260" t="s">
        <v>931</v>
      </c>
      <c r="B31" s="260" t="s">
        <v>943</v>
      </c>
      <c r="C31" s="252">
        <v>4929228.3</v>
      </c>
      <c r="D31" s="252">
        <v>4904651</v>
      </c>
      <c r="E31" s="252">
        <v>-24577.3</v>
      </c>
      <c r="F31" s="253">
        <v>0.995</v>
      </c>
    </row>
    <row r="32" spans="1:6" s="254" customFormat="1" ht="14.25" customHeight="1">
      <c r="A32" s="260" t="s">
        <v>931</v>
      </c>
      <c r="B32" s="260" t="s">
        <v>944</v>
      </c>
      <c r="C32" s="252">
        <v>93269.7</v>
      </c>
      <c r="D32" s="252">
        <v>84153.2</v>
      </c>
      <c r="E32" s="252">
        <v>-9116.5</v>
      </c>
      <c r="F32" s="253">
        <v>0.90200000000000002</v>
      </c>
    </row>
    <row r="33" spans="1:6" s="254" customFormat="1" ht="14.25" customHeight="1">
      <c r="A33" s="260" t="s">
        <v>931</v>
      </c>
      <c r="B33" s="260" t="s">
        <v>945</v>
      </c>
      <c r="C33" s="252">
        <v>96917.9</v>
      </c>
      <c r="D33" s="252">
        <v>93778.4</v>
      </c>
      <c r="E33" s="252">
        <v>-3139.5</v>
      </c>
      <c r="F33" s="253">
        <v>0.96799999999999997</v>
      </c>
    </row>
    <row r="34" spans="1:6" s="254" customFormat="1" ht="14.25" customHeight="1">
      <c r="A34" s="260" t="s">
        <v>931</v>
      </c>
      <c r="B34" s="260" t="s">
        <v>946</v>
      </c>
      <c r="C34" s="252">
        <v>2817714.2</v>
      </c>
      <c r="D34" s="252">
        <v>2958085.1</v>
      </c>
      <c r="E34" s="252">
        <v>140370.9</v>
      </c>
      <c r="F34" s="253">
        <v>1.05</v>
      </c>
    </row>
    <row r="35" spans="1:6" s="254" customFormat="1" ht="14.25" customHeight="1">
      <c r="A35" s="260" t="s">
        <v>931</v>
      </c>
      <c r="B35" s="260" t="s">
        <v>947</v>
      </c>
      <c r="C35" s="252">
        <v>98640.2</v>
      </c>
      <c r="D35" s="252">
        <v>88686.8</v>
      </c>
      <c r="E35" s="252">
        <v>-9953.4</v>
      </c>
      <c r="F35" s="253">
        <v>0.89900000000000002</v>
      </c>
    </row>
    <row r="36" spans="1:6" s="254" customFormat="1" ht="14.25" customHeight="1">
      <c r="A36" s="260" t="s">
        <v>931</v>
      </c>
      <c r="B36" s="260" t="s">
        <v>948</v>
      </c>
      <c r="C36" s="252">
        <v>104185.2</v>
      </c>
      <c r="D36" s="252">
        <v>84041.600000000006</v>
      </c>
      <c r="E36" s="252">
        <v>-20143.599999999999</v>
      </c>
      <c r="F36" s="253">
        <v>0.80700000000000005</v>
      </c>
    </row>
    <row r="37" spans="1:6" s="254" customFormat="1" ht="14.25" customHeight="1">
      <c r="A37" s="260" t="s">
        <v>931</v>
      </c>
      <c r="B37" s="260" t="s">
        <v>949</v>
      </c>
      <c r="C37" s="252">
        <v>2223433.2999999998</v>
      </c>
      <c r="D37" s="252">
        <v>2163976.1</v>
      </c>
      <c r="E37" s="252">
        <v>-59457.2</v>
      </c>
      <c r="F37" s="253">
        <v>0.97299999999999998</v>
      </c>
    </row>
    <row r="38" spans="1:6" s="254" customFormat="1" ht="14.25" customHeight="1">
      <c r="A38" s="260" t="s">
        <v>931</v>
      </c>
      <c r="B38" s="260" t="s">
        <v>950</v>
      </c>
      <c r="C38" s="252">
        <v>1943.2</v>
      </c>
      <c r="D38" s="252">
        <v>1868.1</v>
      </c>
      <c r="E38" s="257">
        <v>-75.099999999999994</v>
      </c>
      <c r="F38" s="253">
        <v>0.96099999999999997</v>
      </c>
    </row>
    <row r="39" spans="1:6" s="254" customFormat="1" ht="14.25" customHeight="1">
      <c r="A39" s="260" t="s">
        <v>931</v>
      </c>
      <c r="B39" s="260" t="s">
        <v>951</v>
      </c>
      <c r="C39" s="252">
        <v>35875.1</v>
      </c>
      <c r="D39" s="252">
        <v>34380</v>
      </c>
      <c r="E39" s="252">
        <v>-1495.1</v>
      </c>
      <c r="F39" s="253">
        <v>0.95799999999999996</v>
      </c>
    </row>
    <row r="40" spans="1:6" s="254" customFormat="1" ht="14.25" customHeight="1">
      <c r="A40" s="260" t="s">
        <v>931</v>
      </c>
      <c r="B40" s="260" t="s">
        <v>952</v>
      </c>
      <c r="C40" s="252">
        <v>39710.6</v>
      </c>
      <c r="D40" s="252">
        <v>38904.300000000003</v>
      </c>
      <c r="E40" s="257">
        <v>-806.3</v>
      </c>
      <c r="F40" s="253">
        <v>0.98</v>
      </c>
    </row>
    <row r="41" spans="1:6" s="254" customFormat="1" ht="14.25" customHeight="1">
      <c r="A41" s="255" t="s">
        <v>953</v>
      </c>
      <c r="B41" s="256"/>
      <c r="C41" s="258">
        <v>57233100.399999999</v>
      </c>
      <c r="D41" s="258">
        <v>50957189</v>
      </c>
      <c r="E41" s="258">
        <v>-6275911.4000000004</v>
      </c>
      <c r="F41" s="259">
        <v>0.89</v>
      </c>
    </row>
    <row r="42" spans="1:6" s="254" customFormat="1" ht="14.25" customHeight="1">
      <c r="A42" s="250" t="s">
        <v>954</v>
      </c>
      <c r="B42" s="251"/>
      <c r="C42" s="257"/>
      <c r="D42" s="257"/>
      <c r="E42" s="257"/>
      <c r="F42" s="257"/>
    </row>
    <row r="43" spans="1:6" s="254" customFormat="1" ht="14.25" customHeight="1">
      <c r="A43" s="260" t="s">
        <v>931</v>
      </c>
      <c r="B43" s="260" t="s">
        <v>955</v>
      </c>
      <c r="C43" s="252">
        <v>57233100.399999999</v>
      </c>
      <c r="D43" s="252">
        <v>50957189</v>
      </c>
      <c r="E43" s="252">
        <v>-6275911.4000000004</v>
      </c>
      <c r="F43" s="253">
        <v>0.89</v>
      </c>
    </row>
    <row r="44" spans="1:6" s="254" customFormat="1" ht="14.25" customHeight="1">
      <c r="A44" s="255" t="s">
        <v>956</v>
      </c>
      <c r="B44" s="256"/>
      <c r="C44" s="258">
        <v>105870.9</v>
      </c>
      <c r="D44" s="258">
        <v>75039.899999999994</v>
      </c>
      <c r="E44" s="258">
        <v>-30831</v>
      </c>
      <c r="F44" s="259">
        <v>0.70899999999999996</v>
      </c>
    </row>
    <row r="45" spans="1:6" s="254" customFormat="1" ht="14.25" customHeight="1">
      <c r="A45" s="255" t="s">
        <v>957</v>
      </c>
      <c r="B45" s="256"/>
      <c r="C45" s="258">
        <v>79978.7</v>
      </c>
      <c r="D45" s="258">
        <v>71379.3</v>
      </c>
      <c r="E45" s="258">
        <v>-8599.4</v>
      </c>
      <c r="F45" s="259">
        <v>0.89200000000000002</v>
      </c>
    </row>
    <row r="46" spans="1:6" s="254" customFormat="1" ht="14.25" customHeight="1">
      <c r="A46" s="255" t="s">
        <v>958</v>
      </c>
      <c r="B46" s="256"/>
      <c r="C46" s="258">
        <v>248945135.40000001</v>
      </c>
      <c r="D46" s="258">
        <v>243477926.90000001</v>
      </c>
      <c r="E46" s="258">
        <v>-5467208.5</v>
      </c>
      <c r="F46" s="259">
        <v>0.97799999999999998</v>
      </c>
    </row>
    <row r="47" spans="1:6" s="254" customFormat="1" ht="14.25" customHeight="1">
      <c r="A47" s="255" t="s">
        <v>959</v>
      </c>
      <c r="B47" s="256"/>
      <c r="C47" s="258">
        <v>2098095.7000000002</v>
      </c>
      <c r="D47" s="258">
        <v>1767765.1</v>
      </c>
      <c r="E47" s="258">
        <v>-330330.59999999998</v>
      </c>
      <c r="F47" s="259">
        <v>0.84299999999999997</v>
      </c>
    </row>
    <row r="48" spans="1:6">
      <c r="A48" s="237"/>
    </row>
    <row r="50" spans="1:6">
      <c r="A50" s="262" t="s">
        <v>962</v>
      </c>
      <c r="B50" s="254"/>
      <c r="C50" s="254"/>
      <c r="D50" s="254"/>
      <c r="E50" s="254"/>
      <c r="F50" s="254"/>
    </row>
    <row r="51" spans="1:6" ht="67.5">
      <c r="A51" s="262" t="s">
        <v>963</v>
      </c>
      <c r="B51" s="254"/>
      <c r="C51" s="254"/>
      <c r="D51" s="254"/>
      <c r="E51" s="254"/>
      <c r="F51" s="254"/>
    </row>
    <row r="52" spans="1:6" ht="33.75">
      <c r="A52" s="262" t="s">
        <v>964</v>
      </c>
      <c r="B52" s="254"/>
      <c r="C52" s="254"/>
      <c r="D52" s="254"/>
      <c r="E52" s="254"/>
      <c r="F52" s="254"/>
    </row>
    <row r="53" spans="1:6">
      <c r="A53" s="262" t="s">
        <v>965</v>
      </c>
      <c r="B53" s="254"/>
      <c r="C53" s="254"/>
      <c r="D53" s="254"/>
      <c r="E53" s="254"/>
      <c r="F53" s="254"/>
    </row>
    <row r="54" spans="1:6">
      <c r="A54" s="263"/>
      <c r="B54" s="254"/>
      <c r="C54" s="254"/>
      <c r="D54" s="254"/>
      <c r="E54" s="254"/>
      <c r="F54" s="254"/>
    </row>
    <row r="55" spans="1:6">
      <c r="A55" s="264" t="s">
        <v>966</v>
      </c>
      <c r="B55" s="254"/>
      <c r="C55" s="254"/>
      <c r="D55" s="254"/>
      <c r="E55" s="254"/>
      <c r="F55" s="254"/>
    </row>
    <row r="56" spans="1:6" ht="15" customHeight="1">
      <c r="A56" s="265"/>
      <c r="B56" s="266"/>
      <c r="C56" s="267" t="s">
        <v>967</v>
      </c>
      <c r="D56" s="267" t="s">
        <v>969</v>
      </c>
      <c r="E56" s="268" t="s">
        <v>491</v>
      </c>
      <c r="F56" s="269"/>
    </row>
    <row r="57" spans="1:6">
      <c r="A57" s="270"/>
      <c r="B57" s="271"/>
      <c r="C57" s="272" t="s">
        <v>968</v>
      </c>
      <c r="D57" s="272" t="s">
        <v>970</v>
      </c>
      <c r="E57" s="273" t="s">
        <v>916</v>
      </c>
      <c r="F57" s="273" t="s">
        <v>434</v>
      </c>
    </row>
    <row r="58" spans="1:6" ht="15" customHeight="1">
      <c r="A58" s="274" t="s">
        <v>917</v>
      </c>
      <c r="B58" s="275"/>
      <c r="C58" s="276">
        <v>1720700</v>
      </c>
      <c r="D58" s="273" t="s">
        <v>971</v>
      </c>
      <c r="E58" s="276">
        <v>47065.1</v>
      </c>
      <c r="F58" s="277">
        <v>1.0269999999999999</v>
      </c>
    </row>
    <row r="59" spans="1:6" ht="15.75" customHeight="1">
      <c r="A59" s="278" t="s">
        <v>918</v>
      </c>
      <c r="B59" s="279"/>
      <c r="C59" s="273"/>
      <c r="D59" s="280" t="s">
        <v>972</v>
      </c>
      <c r="E59" s="273"/>
      <c r="F59" s="273"/>
    </row>
    <row r="60" spans="1:6" ht="15.75" customHeight="1">
      <c r="A60" s="278" t="s">
        <v>919</v>
      </c>
      <c r="B60" s="279"/>
      <c r="C60" s="281">
        <v>172457231.5</v>
      </c>
      <c r="D60" s="280" t="s">
        <v>973</v>
      </c>
      <c r="E60" s="281">
        <v>-2583318.6</v>
      </c>
      <c r="F60" s="282">
        <v>0.98499999999999999</v>
      </c>
    </row>
    <row r="61" spans="1:6" ht="15" customHeight="1">
      <c r="A61" s="274" t="s">
        <v>920</v>
      </c>
      <c r="B61" s="275"/>
      <c r="C61" s="273"/>
      <c r="D61" s="273"/>
      <c r="E61" s="273"/>
      <c r="F61" s="273"/>
    </row>
    <row r="62" spans="1:6" ht="22.5">
      <c r="A62" s="283" t="s">
        <v>974</v>
      </c>
      <c r="B62" s="284" t="s">
        <v>921</v>
      </c>
      <c r="C62" s="276">
        <v>168082000</v>
      </c>
      <c r="D62" s="276">
        <v>165366879.40000001</v>
      </c>
      <c r="E62" s="276">
        <v>-2715120.6</v>
      </c>
      <c r="F62" s="277">
        <v>0.98399999999999999</v>
      </c>
    </row>
    <row r="63" spans="1:6" ht="22.5">
      <c r="A63" s="285"/>
      <c r="B63" s="284" t="s">
        <v>922</v>
      </c>
      <c r="C63" s="276">
        <v>29289.5</v>
      </c>
      <c r="D63" s="276">
        <v>61011.9</v>
      </c>
      <c r="E63" s="276">
        <v>31722.400000000001</v>
      </c>
      <c r="F63" s="277">
        <v>2.0830000000000002</v>
      </c>
    </row>
    <row r="64" spans="1:6" ht="33.75">
      <c r="A64" s="285"/>
      <c r="B64" s="284" t="s">
        <v>923</v>
      </c>
      <c r="C64" s="276">
        <v>43826.5</v>
      </c>
      <c r="D64" s="276">
        <v>46036.6</v>
      </c>
      <c r="E64" s="276">
        <v>2210.1</v>
      </c>
      <c r="F64" s="277">
        <v>1.05</v>
      </c>
    </row>
    <row r="65" spans="1:6" ht="33.75">
      <c r="A65" s="285"/>
      <c r="B65" s="284" t="s">
        <v>924</v>
      </c>
      <c r="C65" s="276">
        <v>2584084.4</v>
      </c>
      <c r="D65" s="276">
        <v>2425650.9</v>
      </c>
      <c r="E65" s="276">
        <v>-158433.5</v>
      </c>
      <c r="F65" s="277">
        <v>0.93899999999999995</v>
      </c>
    </row>
    <row r="66" spans="1:6" ht="33.75">
      <c r="A66" s="285"/>
      <c r="B66" s="284" t="s">
        <v>975</v>
      </c>
      <c r="C66" s="276">
        <v>1562991.8</v>
      </c>
      <c r="D66" s="276">
        <v>1677133.8</v>
      </c>
      <c r="E66" s="276">
        <v>114142</v>
      </c>
      <c r="F66" s="277">
        <v>1.073</v>
      </c>
    </row>
    <row r="67" spans="1:6" ht="22.5">
      <c r="A67" s="285"/>
      <c r="B67" s="284" t="s">
        <v>926</v>
      </c>
      <c r="C67" s="276">
        <v>53370</v>
      </c>
      <c r="D67" s="276">
        <v>82562.399999999994</v>
      </c>
      <c r="E67" s="276">
        <v>29192.400000000001</v>
      </c>
      <c r="F67" s="277">
        <v>1.5469999999999999</v>
      </c>
    </row>
    <row r="68" spans="1:6">
      <c r="A68" s="286"/>
      <c r="B68" s="284" t="s">
        <v>928</v>
      </c>
      <c r="C68" s="276">
        <v>101669.3</v>
      </c>
      <c r="D68" s="276">
        <v>214637.9</v>
      </c>
      <c r="E68" s="276">
        <v>112968.6</v>
      </c>
      <c r="F68" s="277">
        <v>2.1110000000000002</v>
      </c>
    </row>
    <row r="69" spans="1:6" ht="15.75" customHeight="1">
      <c r="A69" s="278" t="s">
        <v>929</v>
      </c>
      <c r="B69" s="279"/>
      <c r="C69" s="281">
        <v>174177931.5</v>
      </c>
      <c r="D69" s="281">
        <v>171641678</v>
      </c>
      <c r="E69" s="281">
        <v>-2536253.5</v>
      </c>
      <c r="F69" s="282">
        <v>0.98499999999999999</v>
      </c>
    </row>
    <row r="70" spans="1:6" ht="15.75" customHeight="1">
      <c r="A70" s="278" t="s">
        <v>930</v>
      </c>
      <c r="B70" s="279"/>
      <c r="C70" s="281">
        <v>94811551.5</v>
      </c>
      <c r="D70" s="281">
        <v>94811551.5</v>
      </c>
      <c r="E70" s="280">
        <v>0</v>
      </c>
      <c r="F70" s="282">
        <v>1</v>
      </c>
    </row>
    <row r="71" spans="1:6" ht="15" customHeight="1">
      <c r="A71" s="274" t="s">
        <v>920</v>
      </c>
      <c r="B71" s="275"/>
      <c r="C71" s="273"/>
      <c r="D71" s="273"/>
      <c r="E71" s="273"/>
      <c r="F71" s="273"/>
    </row>
    <row r="72" spans="1:6" ht="30" customHeight="1">
      <c r="A72" s="274" t="s">
        <v>976</v>
      </c>
      <c r="B72" s="275"/>
      <c r="C72" s="276">
        <v>63052284.5</v>
      </c>
      <c r="D72" s="276">
        <v>63052284.5</v>
      </c>
      <c r="E72" s="273">
        <v>0</v>
      </c>
      <c r="F72" s="277">
        <v>1</v>
      </c>
    </row>
    <row r="73" spans="1:6" ht="30" customHeight="1">
      <c r="A73" s="274" t="s">
        <v>977</v>
      </c>
      <c r="B73" s="275"/>
      <c r="C73" s="276">
        <v>31759267</v>
      </c>
      <c r="D73" s="276">
        <v>31759267</v>
      </c>
      <c r="E73" s="273">
        <v>0</v>
      </c>
      <c r="F73" s="277">
        <v>1</v>
      </c>
    </row>
    <row r="74" spans="1:6" ht="31.5" customHeight="1">
      <c r="A74" s="278" t="s">
        <v>934</v>
      </c>
      <c r="B74" s="279"/>
      <c r="C74" s="281">
        <v>77742.899999999994</v>
      </c>
      <c r="D74" s="281">
        <v>75050.7</v>
      </c>
      <c r="E74" s="281">
        <v>-2692.2</v>
      </c>
      <c r="F74" s="282">
        <v>0.96499999999999997</v>
      </c>
    </row>
    <row r="75" spans="1:6" ht="31.5" customHeight="1">
      <c r="A75" s="278" t="s">
        <v>935</v>
      </c>
      <c r="B75" s="279"/>
      <c r="C75" s="280">
        <v>0</v>
      </c>
      <c r="D75" s="281">
        <v>7298.5</v>
      </c>
      <c r="E75" s="281">
        <v>7298.5</v>
      </c>
      <c r="F75" s="282">
        <v>0</v>
      </c>
    </row>
    <row r="76" spans="1:6" ht="15.75" customHeight="1">
      <c r="A76" s="278" t="s">
        <v>936</v>
      </c>
      <c r="B76" s="279"/>
      <c r="C76" s="281">
        <v>269067225.89999998</v>
      </c>
      <c r="D76" s="281">
        <v>266535578.69999999</v>
      </c>
      <c r="E76" s="281">
        <v>-2531647.2000000002</v>
      </c>
      <c r="F76" s="282">
        <v>0.99099999999999999</v>
      </c>
    </row>
    <row r="77" spans="1:6" ht="15" customHeight="1">
      <c r="A77" s="274" t="s">
        <v>978</v>
      </c>
      <c r="B77" s="275"/>
      <c r="C77" s="273">
        <v>0</v>
      </c>
      <c r="D77" s="273"/>
      <c r="E77" s="273">
        <v>0</v>
      </c>
      <c r="F77" s="273"/>
    </row>
    <row r="78" spans="1:6" ht="15.75" customHeight="1">
      <c r="A78" s="278" t="s">
        <v>938</v>
      </c>
      <c r="B78" s="279"/>
      <c r="C78" s="281">
        <v>269067225.89999998</v>
      </c>
      <c r="D78" s="281">
        <v>266535578.69999999</v>
      </c>
      <c r="E78" s="281">
        <v>-2531647.2000000002</v>
      </c>
      <c r="F78" s="282">
        <v>0.99099999999999999</v>
      </c>
    </row>
    <row r="79" spans="1:6" ht="15.75" customHeight="1">
      <c r="A79" s="278" t="s">
        <v>939</v>
      </c>
      <c r="B79" s="279"/>
      <c r="C79" s="273"/>
      <c r="D79" s="273"/>
      <c r="E79" s="273"/>
      <c r="F79" s="273"/>
    </row>
    <row r="80" spans="1:6" ht="15.75" customHeight="1">
      <c r="A80" s="278" t="s">
        <v>940</v>
      </c>
      <c r="B80" s="279"/>
      <c r="C80" s="281">
        <v>211620219</v>
      </c>
      <c r="D80" s="281">
        <v>210766584</v>
      </c>
      <c r="E80" s="281">
        <v>-853635</v>
      </c>
      <c r="F80" s="282">
        <v>0.996</v>
      </c>
    </row>
    <row r="81" spans="1:6" ht="15" customHeight="1">
      <c r="A81" s="274" t="s">
        <v>941</v>
      </c>
      <c r="B81" s="275"/>
      <c r="C81" s="273"/>
      <c r="D81" s="273"/>
      <c r="E81" s="273"/>
      <c r="F81" s="273"/>
    </row>
    <row r="82" spans="1:6" ht="45" customHeight="1">
      <c r="A82" s="274" t="s">
        <v>979</v>
      </c>
      <c r="B82" s="275"/>
      <c r="C82" s="276">
        <v>200710217</v>
      </c>
      <c r="D82" s="276">
        <v>199299516.90000001</v>
      </c>
      <c r="E82" s="276">
        <v>-1410700.1</v>
      </c>
      <c r="F82" s="277">
        <v>0.99299999999999999</v>
      </c>
    </row>
    <row r="83" spans="1:6" ht="60" customHeight="1">
      <c r="A83" s="274" t="s">
        <v>980</v>
      </c>
      <c r="B83" s="275"/>
      <c r="C83" s="276">
        <v>5013926.3</v>
      </c>
      <c r="D83" s="276">
        <v>5299368.8</v>
      </c>
      <c r="E83" s="276">
        <v>285442.5</v>
      </c>
      <c r="F83" s="277">
        <v>1.0569999999999999</v>
      </c>
    </row>
    <row r="84" spans="1:6" ht="60" customHeight="1">
      <c r="A84" s="274" t="s">
        <v>981</v>
      </c>
      <c r="B84" s="275"/>
      <c r="C84" s="276">
        <v>86833.3</v>
      </c>
      <c r="D84" s="276">
        <v>82503.7</v>
      </c>
      <c r="E84" s="276">
        <v>-4329.6000000000004</v>
      </c>
      <c r="F84" s="277">
        <v>0.95</v>
      </c>
    </row>
    <row r="85" spans="1:6" ht="60" customHeight="1">
      <c r="A85" s="274" t="s">
        <v>982</v>
      </c>
      <c r="B85" s="275"/>
      <c r="C85" s="276">
        <v>105421.4</v>
      </c>
      <c r="D85" s="276">
        <v>93312.3</v>
      </c>
      <c r="E85" s="276">
        <v>-12109.1</v>
      </c>
      <c r="F85" s="277">
        <v>0.88500000000000001</v>
      </c>
    </row>
    <row r="86" spans="1:6" ht="60" customHeight="1">
      <c r="A86" s="274" t="s">
        <v>983</v>
      </c>
      <c r="B86" s="275"/>
      <c r="C86" s="276">
        <v>3134532.7</v>
      </c>
      <c r="D86" s="276">
        <v>3440646.8</v>
      </c>
      <c r="E86" s="276">
        <v>306114.09999999998</v>
      </c>
      <c r="F86" s="277">
        <v>1.0980000000000001</v>
      </c>
    </row>
    <row r="87" spans="1:6" ht="30" customHeight="1">
      <c r="A87" s="274" t="s">
        <v>984</v>
      </c>
      <c r="B87" s="275"/>
      <c r="C87" s="276">
        <v>102257.3</v>
      </c>
      <c r="D87" s="276">
        <v>123265.1</v>
      </c>
      <c r="E87" s="276">
        <v>21007.8</v>
      </c>
      <c r="F87" s="277">
        <v>1.2050000000000001</v>
      </c>
    </row>
    <row r="88" spans="1:6" ht="30" customHeight="1">
      <c r="A88" s="274" t="s">
        <v>985</v>
      </c>
      <c r="B88" s="275"/>
      <c r="C88" s="276">
        <v>109038.1</v>
      </c>
      <c r="D88" s="276">
        <v>73507.100000000006</v>
      </c>
      <c r="E88" s="276">
        <v>-35531</v>
      </c>
      <c r="F88" s="277">
        <v>0.67400000000000004</v>
      </c>
    </row>
    <row r="89" spans="1:6" ht="30" customHeight="1">
      <c r="A89" s="274" t="s">
        <v>986</v>
      </c>
      <c r="B89" s="275"/>
      <c r="C89" s="276">
        <v>2245652.7000000002</v>
      </c>
      <c r="D89" s="276">
        <v>2243526.1</v>
      </c>
      <c r="E89" s="276">
        <v>-2126.6</v>
      </c>
      <c r="F89" s="277">
        <v>0.999</v>
      </c>
    </row>
    <row r="90" spans="1:6" ht="30" customHeight="1">
      <c r="A90" s="274" t="s">
        <v>987</v>
      </c>
      <c r="B90" s="275"/>
      <c r="C90" s="276">
        <v>2623.8</v>
      </c>
      <c r="D90" s="276">
        <v>2172.6</v>
      </c>
      <c r="E90" s="273">
        <v>-451.2</v>
      </c>
      <c r="F90" s="277">
        <v>0.82799999999999996</v>
      </c>
    </row>
    <row r="91" spans="1:6" ht="30" customHeight="1">
      <c r="A91" s="274" t="s">
        <v>988</v>
      </c>
      <c r="B91" s="275"/>
      <c r="C91" s="276">
        <v>39785.5</v>
      </c>
      <c r="D91" s="276">
        <v>39749.699999999997</v>
      </c>
      <c r="E91" s="273">
        <v>-35.799999999999997</v>
      </c>
      <c r="F91" s="277">
        <v>0.999</v>
      </c>
    </row>
    <row r="92" spans="1:6" ht="45" customHeight="1">
      <c r="A92" s="274" t="s">
        <v>989</v>
      </c>
      <c r="B92" s="275"/>
      <c r="C92" s="276">
        <v>69930.899999999994</v>
      </c>
      <c r="D92" s="276">
        <v>69014.899999999994</v>
      </c>
      <c r="E92" s="273">
        <v>-916</v>
      </c>
      <c r="F92" s="277">
        <v>0.98699999999999999</v>
      </c>
    </row>
    <row r="93" spans="1:6" ht="15.75" customHeight="1">
      <c r="A93" s="278" t="s">
        <v>953</v>
      </c>
      <c r="B93" s="279"/>
      <c r="C93" s="281">
        <v>55648564</v>
      </c>
      <c r="D93" s="281">
        <v>54832829.899999999</v>
      </c>
      <c r="E93" s="281">
        <v>-815734.1</v>
      </c>
      <c r="F93" s="282">
        <v>0.98499999999999999</v>
      </c>
    </row>
    <row r="94" spans="1:6" ht="15" customHeight="1">
      <c r="A94" s="274" t="s">
        <v>954</v>
      </c>
      <c r="B94" s="275"/>
      <c r="C94" s="273"/>
      <c r="D94" s="273"/>
      <c r="E94" s="273"/>
      <c r="F94" s="273"/>
    </row>
    <row r="95" spans="1:6" ht="30" customHeight="1">
      <c r="A95" s="274" t="s">
        <v>990</v>
      </c>
      <c r="B95" s="275"/>
      <c r="C95" s="276">
        <v>55648564</v>
      </c>
      <c r="D95" s="276">
        <v>54832829.899999999</v>
      </c>
      <c r="E95" s="276">
        <v>-815734.1</v>
      </c>
      <c r="F95" s="277">
        <v>0.98499999999999999</v>
      </c>
    </row>
    <row r="96" spans="1:6" ht="47.25" customHeight="1">
      <c r="A96" s="278" t="s">
        <v>956</v>
      </c>
      <c r="B96" s="279"/>
      <c r="C96" s="281">
        <v>77742.899999999994</v>
      </c>
      <c r="D96" s="281">
        <v>68395.399999999994</v>
      </c>
      <c r="E96" s="281">
        <v>-9347.5</v>
      </c>
      <c r="F96" s="282">
        <v>0.88</v>
      </c>
    </row>
    <row r="97" spans="1:6" ht="15.75" customHeight="1">
      <c r="A97" s="278" t="s">
        <v>958</v>
      </c>
      <c r="B97" s="279"/>
      <c r="C97" s="281">
        <v>267346525.90000001</v>
      </c>
      <c r="D97" s="281">
        <v>265667809.30000001</v>
      </c>
      <c r="E97" s="281">
        <v>-1678716.6</v>
      </c>
      <c r="F97" s="282">
        <v>0.99399999999999999</v>
      </c>
    </row>
    <row r="98" spans="1:6" ht="15.75" customHeight="1">
      <c r="A98" s="278" t="s">
        <v>959</v>
      </c>
      <c r="B98" s="279"/>
      <c r="C98" s="281">
        <v>1720700</v>
      </c>
      <c r="D98" s="281">
        <v>867769.4</v>
      </c>
      <c r="E98" s="281">
        <v>-852930.6</v>
      </c>
      <c r="F98" s="282">
        <v>0.504</v>
      </c>
    </row>
    <row r="102" spans="1:6">
      <c r="A102" s="262" t="s">
        <v>962</v>
      </c>
      <c r="B102" s="254"/>
      <c r="C102" s="254"/>
      <c r="D102" s="254"/>
      <c r="E102" s="254"/>
      <c r="F102" s="254"/>
    </row>
    <row r="103" spans="1:6" ht="67.5">
      <c r="A103" s="262" t="s">
        <v>963</v>
      </c>
      <c r="B103" s="254"/>
      <c r="C103" s="254"/>
      <c r="D103" s="254"/>
      <c r="E103" s="254"/>
      <c r="F103" s="254"/>
    </row>
    <row r="104" spans="1:6" ht="33.75">
      <c r="A104" s="262" t="s">
        <v>964</v>
      </c>
      <c r="B104" s="254"/>
      <c r="C104" s="254"/>
      <c r="D104" s="254"/>
      <c r="E104" s="254"/>
      <c r="F104" s="254"/>
    </row>
    <row r="105" spans="1:6">
      <c r="A105" s="262" t="s">
        <v>991</v>
      </c>
      <c r="B105" s="254"/>
      <c r="C105" s="254"/>
      <c r="D105" s="254"/>
      <c r="E105" s="254"/>
      <c r="F105" s="254"/>
    </row>
    <row r="106" spans="1:6" ht="33.75">
      <c r="A106" s="264" t="s">
        <v>992</v>
      </c>
      <c r="B106" s="254"/>
      <c r="C106" s="254"/>
      <c r="D106" s="254"/>
      <c r="E106" s="254"/>
      <c r="F106" s="254"/>
    </row>
    <row r="107" spans="1:6">
      <c r="A107" s="287"/>
      <c r="B107" s="254"/>
      <c r="C107" s="254"/>
      <c r="D107" s="254"/>
      <c r="E107" s="254"/>
      <c r="F107" s="254"/>
    </row>
    <row r="108" spans="1:6" ht="15" customHeight="1">
      <c r="A108" s="265"/>
      <c r="B108" s="266"/>
      <c r="C108" s="288" t="s">
        <v>914</v>
      </c>
      <c r="D108" s="289" t="s">
        <v>915</v>
      </c>
      <c r="E108" s="290" t="s">
        <v>491</v>
      </c>
      <c r="F108" s="291"/>
    </row>
    <row r="109" spans="1:6">
      <c r="A109" s="270"/>
      <c r="B109" s="271"/>
      <c r="C109" s="292" t="s">
        <v>993</v>
      </c>
      <c r="D109" s="293"/>
      <c r="E109" s="257" t="s">
        <v>916</v>
      </c>
      <c r="F109" s="257" t="s">
        <v>434</v>
      </c>
    </row>
    <row r="110" spans="1:6" ht="15" customHeight="1">
      <c r="A110" s="250" t="s">
        <v>917</v>
      </c>
      <c r="B110" s="251"/>
      <c r="C110" s="276">
        <v>840600</v>
      </c>
      <c r="D110" s="276">
        <v>867769.4</v>
      </c>
      <c r="E110" s="276">
        <v>27169.4</v>
      </c>
      <c r="F110" s="277">
        <v>1.032</v>
      </c>
    </row>
    <row r="111" spans="1:6" ht="15.75" customHeight="1">
      <c r="A111" s="255" t="s">
        <v>918</v>
      </c>
      <c r="B111" s="256"/>
      <c r="C111" s="273"/>
      <c r="D111" s="273"/>
      <c r="E111" s="273"/>
      <c r="F111" s="273"/>
    </row>
    <row r="112" spans="1:6" ht="15.75" customHeight="1">
      <c r="A112" s="255" t="s">
        <v>994</v>
      </c>
      <c r="B112" s="256"/>
      <c r="C112" s="281">
        <v>109967928.40000001</v>
      </c>
      <c r="D112" s="281">
        <v>111706564.7</v>
      </c>
      <c r="E112" s="281">
        <v>1738636.3</v>
      </c>
      <c r="F112" s="282">
        <v>1.016</v>
      </c>
    </row>
    <row r="113" spans="1:6" ht="15" customHeight="1">
      <c r="A113" s="250" t="s">
        <v>920</v>
      </c>
      <c r="B113" s="251"/>
      <c r="C113" s="273"/>
      <c r="D113" s="273"/>
      <c r="E113" s="273"/>
      <c r="F113" s="273"/>
    </row>
    <row r="114" spans="1:6" ht="22.5">
      <c r="A114" s="294" t="s">
        <v>974</v>
      </c>
      <c r="B114" s="260" t="s">
        <v>921</v>
      </c>
      <c r="C114" s="276">
        <v>105371083.09999999</v>
      </c>
      <c r="D114" s="276">
        <v>107148030.3</v>
      </c>
      <c r="E114" s="276">
        <v>1776947.2</v>
      </c>
      <c r="F114" s="277">
        <v>1.0169999999999999</v>
      </c>
    </row>
    <row r="115" spans="1:6" ht="22.5">
      <c r="A115" s="295"/>
      <c r="B115" s="260" t="s">
        <v>922</v>
      </c>
      <c r="C115" s="276">
        <v>56038</v>
      </c>
      <c r="D115" s="276">
        <v>55867.6</v>
      </c>
      <c r="E115" s="273">
        <v>-170.4</v>
      </c>
      <c r="F115" s="277">
        <v>0.997</v>
      </c>
    </row>
    <row r="116" spans="1:6" ht="33.75">
      <c r="A116" s="295"/>
      <c r="B116" s="260" t="s">
        <v>923</v>
      </c>
      <c r="C116" s="276">
        <v>44139.4</v>
      </c>
      <c r="D116" s="276">
        <v>46147.6</v>
      </c>
      <c r="E116" s="276">
        <v>2008.2</v>
      </c>
      <c r="F116" s="277">
        <v>1.0449999999999999</v>
      </c>
    </row>
    <row r="117" spans="1:6" ht="33.75">
      <c r="A117" s="295"/>
      <c r="B117" s="260" t="s">
        <v>995</v>
      </c>
      <c r="C117" s="276">
        <v>2634670.5</v>
      </c>
      <c r="D117" s="276">
        <v>2572263.2000000002</v>
      </c>
      <c r="E117" s="276">
        <v>-62407.3</v>
      </c>
      <c r="F117" s="277">
        <v>0.97599999999999998</v>
      </c>
    </row>
    <row r="118" spans="1:6" ht="33.75">
      <c r="A118" s="295"/>
      <c r="B118" s="260" t="s">
        <v>996</v>
      </c>
      <c r="C118" s="276">
        <v>1695072.1</v>
      </c>
      <c r="D118" s="276">
        <v>1662397.6</v>
      </c>
      <c r="E118" s="276">
        <v>-32674.5</v>
      </c>
      <c r="F118" s="277">
        <v>0.98099999999999998</v>
      </c>
    </row>
    <row r="119" spans="1:6" ht="22.5">
      <c r="A119" s="295"/>
      <c r="B119" s="260" t="s">
        <v>926</v>
      </c>
      <c r="C119" s="276">
        <v>88140.6</v>
      </c>
      <c r="D119" s="276">
        <v>96502.2</v>
      </c>
      <c r="E119" s="276">
        <v>8361.6</v>
      </c>
      <c r="F119" s="277">
        <v>1.095</v>
      </c>
    </row>
    <row r="120" spans="1:6">
      <c r="A120" s="296"/>
      <c r="B120" s="260" t="s">
        <v>928</v>
      </c>
      <c r="C120" s="276">
        <v>78784.7</v>
      </c>
      <c r="D120" s="276">
        <v>125356.2</v>
      </c>
      <c r="E120" s="276">
        <v>46571.5</v>
      </c>
      <c r="F120" s="277">
        <v>1.591</v>
      </c>
    </row>
    <row r="121" spans="1:6" ht="15.75" customHeight="1">
      <c r="A121" s="255" t="s">
        <v>997</v>
      </c>
      <c r="B121" s="256"/>
      <c r="C121" s="281">
        <v>110808528.40000001</v>
      </c>
      <c r="D121" s="281">
        <v>112574334.09999999</v>
      </c>
      <c r="E121" s="281">
        <v>1765805.7</v>
      </c>
      <c r="F121" s="282">
        <v>1.016</v>
      </c>
    </row>
    <row r="122" spans="1:6" ht="78.75" customHeight="1">
      <c r="A122" s="255" t="s">
        <v>998</v>
      </c>
      <c r="B122" s="256"/>
      <c r="C122" s="281">
        <v>142586226.59999999</v>
      </c>
      <c r="D122" s="281">
        <v>142586226.59999999</v>
      </c>
      <c r="E122" s="280">
        <v>0</v>
      </c>
      <c r="F122" s="282">
        <v>1</v>
      </c>
    </row>
    <row r="123" spans="1:6" ht="63" customHeight="1">
      <c r="A123" s="255" t="s">
        <v>999</v>
      </c>
      <c r="B123" s="256"/>
      <c r="C123" s="281">
        <v>1400</v>
      </c>
      <c r="D123" s="281">
        <v>1400</v>
      </c>
      <c r="E123" s="280">
        <v>0</v>
      </c>
      <c r="F123" s="282">
        <v>1</v>
      </c>
    </row>
    <row r="124" spans="1:6" ht="47.25" customHeight="1">
      <c r="A124" s="255" t="s">
        <v>1000</v>
      </c>
      <c r="B124" s="256"/>
      <c r="C124" s="281">
        <v>1500000</v>
      </c>
      <c r="D124" s="281">
        <v>1500000</v>
      </c>
      <c r="E124" s="280">
        <v>0</v>
      </c>
      <c r="F124" s="282">
        <v>1</v>
      </c>
    </row>
    <row r="125" spans="1:6" ht="31.5" customHeight="1">
      <c r="A125" s="255" t="s">
        <v>1001</v>
      </c>
      <c r="B125" s="256"/>
      <c r="C125" s="281">
        <v>10448.6</v>
      </c>
      <c r="D125" s="281">
        <v>6693.2</v>
      </c>
      <c r="E125" s="281">
        <v>-3755.4</v>
      </c>
      <c r="F125" s="282">
        <v>0.64100000000000001</v>
      </c>
    </row>
    <row r="126" spans="1:6" ht="31.5" customHeight="1">
      <c r="A126" s="255" t="s">
        <v>1002</v>
      </c>
      <c r="B126" s="256"/>
      <c r="C126" s="280">
        <v>0</v>
      </c>
      <c r="D126" s="280">
        <v>218.5</v>
      </c>
      <c r="E126" s="280">
        <v>218.5</v>
      </c>
      <c r="F126" s="280" t="s">
        <v>1003</v>
      </c>
    </row>
    <row r="127" spans="1:6" ht="15.75" customHeight="1">
      <c r="A127" s="255" t="s">
        <v>1004</v>
      </c>
      <c r="B127" s="256"/>
      <c r="C127" s="281">
        <v>254906603.59999999</v>
      </c>
      <c r="D127" s="281">
        <v>256668872.40000001</v>
      </c>
      <c r="E127" s="281">
        <v>1762268.8</v>
      </c>
      <c r="F127" s="282">
        <v>1.0069999999999999</v>
      </c>
    </row>
    <row r="128" spans="1:6">
      <c r="A128" s="260"/>
      <c r="B128" s="297" t="s">
        <v>937</v>
      </c>
      <c r="C128" s="280">
        <v>0</v>
      </c>
      <c r="D128" s="273"/>
      <c r="E128" s="280">
        <v>0</v>
      </c>
      <c r="F128" s="273"/>
    </row>
    <row r="129" spans="1:6" ht="15.75" customHeight="1">
      <c r="A129" s="255" t="s">
        <v>938</v>
      </c>
      <c r="B129" s="256"/>
      <c r="C129" s="281">
        <v>269067225.89999998</v>
      </c>
      <c r="D129" s="281">
        <v>266535578.69999999</v>
      </c>
      <c r="E129" s="281">
        <v>-2531647.2000000002</v>
      </c>
      <c r="F129" s="282">
        <v>0.99099999999999999</v>
      </c>
    </row>
    <row r="130" spans="1:6" ht="22.5">
      <c r="A130" s="260"/>
      <c r="B130" s="297" t="s">
        <v>1005</v>
      </c>
      <c r="C130" s="280">
        <v>0</v>
      </c>
      <c r="D130" s="281">
        <v>-2350317</v>
      </c>
      <c r="E130" s="281">
        <v>-2350317</v>
      </c>
      <c r="F130" s="280" t="s">
        <v>1003</v>
      </c>
    </row>
    <row r="131" spans="1:6" ht="15.75" customHeight="1">
      <c r="A131" s="255" t="s">
        <v>939</v>
      </c>
      <c r="B131" s="256"/>
      <c r="C131" s="273"/>
      <c r="D131" s="273"/>
      <c r="E131" s="273"/>
      <c r="F131" s="273"/>
    </row>
    <row r="132" spans="1:6" ht="15.75" customHeight="1">
      <c r="A132" s="255" t="s">
        <v>940</v>
      </c>
      <c r="B132" s="256"/>
      <c r="C132" s="281">
        <v>199564846.19999999</v>
      </c>
      <c r="D132" s="281">
        <v>202095626.59999999</v>
      </c>
      <c r="E132" s="281">
        <v>2530780.4</v>
      </c>
      <c r="F132" s="282">
        <v>1.0129999999999999</v>
      </c>
    </row>
    <row r="133" spans="1:6" ht="15" customHeight="1">
      <c r="A133" s="250" t="s">
        <v>941</v>
      </c>
      <c r="B133" s="251"/>
      <c r="C133" s="273"/>
      <c r="D133" s="273"/>
      <c r="E133" s="273"/>
      <c r="F133" s="273"/>
    </row>
    <row r="134" spans="1:6" ht="33.75">
      <c r="A134" s="260" t="s">
        <v>931</v>
      </c>
      <c r="B134" s="260" t="s">
        <v>1006</v>
      </c>
      <c r="C134" s="276">
        <v>188064222.40000001</v>
      </c>
      <c r="D134" s="276">
        <v>190638561.19999999</v>
      </c>
      <c r="E134" s="276">
        <v>2574338.7999999998</v>
      </c>
      <c r="F134" s="277">
        <v>1.014</v>
      </c>
    </row>
    <row r="135" spans="1:6" ht="33.75">
      <c r="A135" s="260" t="s">
        <v>931</v>
      </c>
      <c r="B135" s="260" t="s">
        <v>1007</v>
      </c>
      <c r="C135" s="276">
        <v>5067016.0999999996</v>
      </c>
      <c r="D135" s="276">
        <v>4851312.3</v>
      </c>
      <c r="E135" s="276">
        <v>-215703.8</v>
      </c>
      <c r="F135" s="277">
        <v>0.95699999999999996</v>
      </c>
    </row>
    <row r="136" spans="1:6" ht="33.75">
      <c r="A136" s="260" t="s">
        <v>931</v>
      </c>
      <c r="B136" s="260" t="s">
        <v>944</v>
      </c>
      <c r="C136" s="276">
        <v>83043.8</v>
      </c>
      <c r="D136" s="276">
        <v>72880.100000000006</v>
      </c>
      <c r="E136" s="276">
        <v>-10163.700000000001</v>
      </c>
      <c r="F136" s="277">
        <v>0.878</v>
      </c>
    </row>
    <row r="137" spans="1:6" ht="33.75">
      <c r="A137" s="260" t="s">
        <v>931</v>
      </c>
      <c r="B137" s="260" t="s">
        <v>1008</v>
      </c>
      <c r="C137" s="276">
        <v>99693.6</v>
      </c>
      <c r="D137" s="276">
        <v>79963.100000000006</v>
      </c>
      <c r="E137" s="276">
        <v>-19730.5</v>
      </c>
      <c r="F137" s="277">
        <v>0.80200000000000005</v>
      </c>
    </row>
    <row r="138" spans="1:6" ht="45">
      <c r="A138" s="260" t="s">
        <v>931</v>
      </c>
      <c r="B138" s="260" t="s">
        <v>1009</v>
      </c>
      <c r="C138" s="276">
        <v>3614100.7</v>
      </c>
      <c r="D138" s="276">
        <v>3840566.1</v>
      </c>
      <c r="E138" s="276">
        <v>226465.4</v>
      </c>
      <c r="F138" s="277">
        <v>1.0629999999999999</v>
      </c>
    </row>
    <row r="139" spans="1:6" ht="22.5">
      <c r="A139" s="260" t="s">
        <v>931</v>
      </c>
      <c r="B139" s="260" t="s">
        <v>947</v>
      </c>
      <c r="C139" s="276">
        <v>133433.60000000001</v>
      </c>
      <c r="D139" s="276">
        <v>145997.5</v>
      </c>
      <c r="E139" s="276">
        <v>12563.9</v>
      </c>
      <c r="F139" s="277">
        <v>1.0940000000000001</v>
      </c>
    </row>
    <row r="140" spans="1:6" ht="22.5">
      <c r="A140" s="260" t="s">
        <v>931</v>
      </c>
      <c r="B140" s="260" t="s">
        <v>1010</v>
      </c>
      <c r="C140" s="276">
        <v>101792.2</v>
      </c>
      <c r="D140" s="276">
        <v>68768.600000000006</v>
      </c>
      <c r="E140" s="276">
        <v>-33023.599999999999</v>
      </c>
      <c r="F140" s="277">
        <v>0.67600000000000005</v>
      </c>
    </row>
    <row r="141" spans="1:6" ht="22.5">
      <c r="A141" s="260" t="s">
        <v>931</v>
      </c>
      <c r="B141" s="260" t="s">
        <v>1011</v>
      </c>
      <c r="C141" s="276">
        <v>2401543.7999999998</v>
      </c>
      <c r="D141" s="276">
        <v>2397577.7000000002</v>
      </c>
      <c r="E141" s="276">
        <v>-3966.1</v>
      </c>
      <c r="F141" s="277">
        <v>0.998</v>
      </c>
    </row>
    <row r="142" spans="1:6" ht="63" customHeight="1">
      <c r="A142" s="255" t="s">
        <v>1012</v>
      </c>
      <c r="B142" s="256"/>
      <c r="C142" s="281">
        <v>54489308.799999997</v>
      </c>
      <c r="D142" s="281">
        <v>51344928.100000001</v>
      </c>
      <c r="E142" s="281">
        <v>-3144380.7</v>
      </c>
      <c r="F142" s="282">
        <v>0.94199999999999995</v>
      </c>
    </row>
    <row r="143" spans="1:6" ht="63" customHeight="1">
      <c r="A143" s="255" t="s">
        <v>1013</v>
      </c>
      <c r="B143" s="256"/>
      <c r="C143" s="281">
        <v>1400</v>
      </c>
      <c r="D143" s="281">
        <v>1400</v>
      </c>
      <c r="E143" s="280">
        <v>0</v>
      </c>
      <c r="F143" s="282">
        <v>1</v>
      </c>
    </row>
    <row r="144" spans="1:6" ht="47.25" customHeight="1">
      <c r="A144" s="255" t="s">
        <v>956</v>
      </c>
      <c r="B144" s="256"/>
      <c r="C144" s="281">
        <v>10448.6</v>
      </c>
      <c r="D144" s="281">
        <v>6551.8</v>
      </c>
      <c r="E144" s="281">
        <v>-3896.8</v>
      </c>
      <c r="F144" s="282">
        <v>0.627</v>
      </c>
    </row>
    <row r="145" spans="1:6" ht="15.75" customHeight="1">
      <c r="A145" s="255" t="s">
        <v>958</v>
      </c>
      <c r="B145" s="256"/>
      <c r="C145" s="281">
        <v>254066003.59999999</v>
      </c>
      <c r="D145" s="281">
        <v>253448506.5</v>
      </c>
      <c r="E145" s="281">
        <v>-617497.1</v>
      </c>
      <c r="F145" s="282">
        <v>0.998</v>
      </c>
    </row>
    <row r="146" spans="1:6" ht="15.75" customHeight="1">
      <c r="A146" s="255" t="s">
        <v>959</v>
      </c>
      <c r="B146" s="256"/>
      <c r="C146" s="281">
        <v>840600</v>
      </c>
      <c r="D146" s="281">
        <v>870048.9</v>
      </c>
      <c r="E146" s="281">
        <v>29448.9</v>
      </c>
      <c r="F146" s="282">
        <v>1.0349999999999999</v>
      </c>
    </row>
    <row r="151" spans="1:6">
      <c r="A151" s="262" t="s">
        <v>962</v>
      </c>
      <c r="B151" s="254"/>
      <c r="C151" s="254"/>
      <c r="D151" s="254"/>
      <c r="E151" s="254"/>
      <c r="F151" s="254"/>
    </row>
    <row r="152" spans="1:6" ht="67.5">
      <c r="A152" s="262" t="s">
        <v>963</v>
      </c>
      <c r="B152" s="254"/>
      <c r="C152" s="254"/>
      <c r="D152" s="254"/>
      <c r="E152" s="254"/>
      <c r="F152" s="254"/>
    </row>
    <row r="153" spans="1:6" ht="33.75">
      <c r="A153" s="262" t="s">
        <v>964</v>
      </c>
      <c r="B153" s="254"/>
      <c r="C153" s="254"/>
      <c r="D153" s="254"/>
      <c r="E153" s="254"/>
      <c r="F153" s="254"/>
    </row>
    <row r="154" spans="1:6">
      <c r="A154" s="262" t="s">
        <v>1014</v>
      </c>
      <c r="B154" s="254"/>
      <c r="C154" s="254"/>
      <c r="D154" s="254"/>
      <c r="E154" s="254"/>
      <c r="F154" s="254"/>
    </row>
    <row r="155" spans="1:6">
      <c r="A155" s="287"/>
      <c r="B155" s="254"/>
      <c r="C155" s="254"/>
      <c r="D155" s="254"/>
      <c r="E155" s="254"/>
      <c r="F155" s="254"/>
    </row>
    <row r="156" spans="1:6">
      <c r="A156" s="287"/>
      <c r="B156" s="254"/>
      <c r="C156" s="254"/>
      <c r="D156" s="254"/>
      <c r="E156" s="254"/>
      <c r="F156" s="254"/>
    </row>
    <row r="157" spans="1:6" ht="123.75">
      <c r="A157" s="263" t="s">
        <v>1015</v>
      </c>
      <c r="B157" s="254"/>
      <c r="C157" s="254"/>
      <c r="D157" s="254"/>
      <c r="E157" s="254"/>
      <c r="F157" s="254"/>
    </row>
    <row r="158" spans="1:6" ht="15" customHeight="1">
      <c r="A158" s="298"/>
      <c r="B158" s="299"/>
      <c r="C158" s="300" t="s">
        <v>1016</v>
      </c>
      <c r="D158" s="301" t="s">
        <v>969</v>
      </c>
      <c r="E158" s="302" t="s">
        <v>491</v>
      </c>
      <c r="F158" s="303"/>
    </row>
    <row r="159" spans="1:6">
      <c r="A159" s="304"/>
      <c r="B159" s="305"/>
      <c r="C159" s="306"/>
      <c r="D159" s="307" t="s">
        <v>970</v>
      </c>
      <c r="E159" s="308" t="s">
        <v>916</v>
      </c>
      <c r="F159" s="308" t="s">
        <v>434</v>
      </c>
    </row>
    <row r="160" spans="1:6" ht="15" customHeight="1">
      <c r="A160" s="309" t="s">
        <v>917</v>
      </c>
      <c r="B160" s="310"/>
      <c r="C160" s="311">
        <v>840600</v>
      </c>
      <c r="D160" s="311">
        <v>870048.9</v>
      </c>
      <c r="E160" s="311">
        <v>29448.9</v>
      </c>
      <c r="F160" s="312">
        <v>1.0349999999999999</v>
      </c>
    </row>
    <row r="161" spans="1:6" ht="15.75" customHeight="1">
      <c r="A161" s="313" t="s">
        <v>918</v>
      </c>
      <c r="B161" s="314"/>
      <c r="C161" s="308"/>
      <c r="D161" s="308"/>
      <c r="E161" s="308"/>
      <c r="F161" s="308"/>
    </row>
    <row r="162" spans="1:6" ht="15.75" customHeight="1">
      <c r="A162" s="313" t="s">
        <v>994</v>
      </c>
      <c r="B162" s="314"/>
      <c r="C162" s="315">
        <v>161981083.09999999</v>
      </c>
      <c r="D162" s="315">
        <v>158910141.90000001</v>
      </c>
      <c r="E162" s="315">
        <v>-3070941.2</v>
      </c>
      <c r="F162" s="316">
        <v>0.98099999999999998</v>
      </c>
    </row>
    <row r="163" spans="1:6" ht="15" customHeight="1">
      <c r="A163" s="309" t="s">
        <v>920</v>
      </c>
      <c r="B163" s="310"/>
      <c r="C163" s="308"/>
      <c r="D163" s="308"/>
      <c r="E163" s="308"/>
      <c r="F163" s="308"/>
    </row>
    <row r="164" spans="1:6" ht="22.5">
      <c r="A164" s="317"/>
      <c r="B164" s="317" t="s">
        <v>921</v>
      </c>
      <c r="C164" s="311">
        <v>156402109.09999999</v>
      </c>
      <c r="D164" s="311">
        <v>154300701.40000001</v>
      </c>
      <c r="E164" s="311">
        <v>-2101407.7000000002</v>
      </c>
      <c r="F164" s="312">
        <v>0.98699999999999999</v>
      </c>
    </row>
    <row r="165" spans="1:6" ht="22.5">
      <c r="A165" s="317"/>
      <c r="B165" s="317" t="s">
        <v>922</v>
      </c>
      <c r="C165" s="311">
        <v>65953.899999999994</v>
      </c>
      <c r="D165" s="311">
        <v>45970.3</v>
      </c>
      <c r="E165" s="311">
        <v>-19983.599999999999</v>
      </c>
      <c r="F165" s="312">
        <v>0.69699999999999995</v>
      </c>
    </row>
    <row r="166" spans="1:6" ht="33.75">
      <c r="A166" s="317"/>
      <c r="B166" s="317" t="s">
        <v>1017</v>
      </c>
      <c r="C166" s="311">
        <v>46608.1</v>
      </c>
      <c r="D166" s="311">
        <v>28295.3</v>
      </c>
      <c r="E166" s="311">
        <v>-18312.8</v>
      </c>
      <c r="F166" s="312">
        <v>0.60699999999999998</v>
      </c>
    </row>
    <row r="167" spans="1:6" ht="33.75">
      <c r="A167" s="317"/>
      <c r="B167" s="317" t="s">
        <v>995</v>
      </c>
      <c r="C167" s="311">
        <v>3523419.7</v>
      </c>
      <c r="D167" s="311">
        <v>2608661.2999999998</v>
      </c>
      <c r="E167" s="311">
        <v>-914758.4</v>
      </c>
      <c r="F167" s="312">
        <v>0.74</v>
      </c>
    </row>
    <row r="168" spans="1:6" ht="33.75">
      <c r="A168" s="317"/>
      <c r="B168" s="317" t="s">
        <v>1018</v>
      </c>
      <c r="C168" s="311">
        <v>1759886.3</v>
      </c>
      <c r="D168" s="311">
        <v>1729132.2</v>
      </c>
      <c r="E168" s="311">
        <v>-30754.1</v>
      </c>
      <c r="F168" s="312">
        <v>0.98299999999999998</v>
      </c>
    </row>
    <row r="169" spans="1:6" ht="22.5">
      <c r="A169" s="317"/>
      <c r="B169" s="317" t="s">
        <v>926</v>
      </c>
      <c r="C169" s="311">
        <v>92967.4</v>
      </c>
      <c r="D169" s="311">
        <v>107339.4</v>
      </c>
      <c r="E169" s="311">
        <v>14372</v>
      </c>
      <c r="F169" s="312">
        <v>1.155</v>
      </c>
    </row>
    <row r="170" spans="1:6">
      <c r="A170" s="317"/>
      <c r="B170" s="317" t="s">
        <v>928</v>
      </c>
      <c r="C170" s="311">
        <v>90138.6</v>
      </c>
      <c r="D170" s="311">
        <v>90042</v>
      </c>
      <c r="E170" s="308">
        <v>-96.6</v>
      </c>
      <c r="F170" s="312">
        <v>0.999</v>
      </c>
    </row>
    <row r="171" spans="1:6" ht="15.75" customHeight="1">
      <c r="A171" s="313" t="s">
        <v>997</v>
      </c>
      <c r="B171" s="314"/>
      <c r="C171" s="315">
        <v>162821683.09999999</v>
      </c>
      <c r="D171" s="315">
        <v>159780190.80000001</v>
      </c>
      <c r="E171" s="315">
        <v>-3041492.3</v>
      </c>
      <c r="F171" s="316">
        <v>0.98099999999999998</v>
      </c>
    </row>
    <row r="172" spans="1:6" ht="63" customHeight="1">
      <c r="A172" s="313" t="s">
        <v>1019</v>
      </c>
      <c r="B172" s="314"/>
      <c r="C172" s="315">
        <v>133458626.3</v>
      </c>
      <c r="D172" s="315">
        <v>133458626.3</v>
      </c>
      <c r="E172" s="318">
        <v>0</v>
      </c>
      <c r="F172" s="316">
        <v>1</v>
      </c>
    </row>
    <row r="173" spans="1:6" ht="63" customHeight="1">
      <c r="A173" s="313" t="s">
        <v>1020</v>
      </c>
      <c r="B173" s="314"/>
      <c r="C173" s="315">
        <v>1400</v>
      </c>
      <c r="D173" s="315">
        <v>1037.4000000000001</v>
      </c>
      <c r="E173" s="318">
        <v>-362.6</v>
      </c>
      <c r="F173" s="316">
        <v>0.74099999999999999</v>
      </c>
    </row>
    <row r="174" spans="1:6" ht="31.5" customHeight="1">
      <c r="A174" s="313" t="s">
        <v>1001</v>
      </c>
      <c r="B174" s="314"/>
      <c r="C174" s="318">
        <v>0</v>
      </c>
      <c r="D174" s="318">
        <v>13.4</v>
      </c>
      <c r="E174" s="318">
        <v>13.4</v>
      </c>
      <c r="F174" s="308"/>
    </row>
    <row r="175" spans="1:6" ht="31.5" customHeight="1">
      <c r="A175" s="313" t="s">
        <v>1002</v>
      </c>
      <c r="B175" s="314"/>
      <c r="C175" s="318">
        <v>0</v>
      </c>
      <c r="D175" s="318">
        <v>19.399999999999999</v>
      </c>
      <c r="E175" s="318">
        <v>19.399999999999999</v>
      </c>
      <c r="F175" s="308"/>
    </row>
    <row r="176" spans="1:6" ht="15.75" customHeight="1">
      <c r="A176" s="313" t="s">
        <v>1021</v>
      </c>
      <c r="B176" s="314"/>
      <c r="C176" s="315">
        <v>296281709.39999998</v>
      </c>
      <c r="D176" s="315">
        <v>293239887.30000001</v>
      </c>
      <c r="E176" s="315">
        <v>-3041822.1</v>
      </c>
      <c r="F176" s="316">
        <v>0.99</v>
      </c>
    </row>
    <row r="177" spans="1:6" ht="15.75" customHeight="1">
      <c r="A177" s="313" t="s">
        <v>939</v>
      </c>
      <c r="B177" s="314"/>
      <c r="C177" s="308"/>
      <c r="D177" s="308"/>
      <c r="E177" s="308"/>
      <c r="F177" s="308"/>
    </row>
    <row r="178" spans="1:6" ht="15.75" customHeight="1">
      <c r="A178" s="313" t="s">
        <v>940</v>
      </c>
      <c r="B178" s="314"/>
      <c r="C178" s="315">
        <v>228289426.40000001</v>
      </c>
      <c r="D178" s="315">
        <v>226675672.59999999</v>
      </c>
      <c r="E178" s="315">
        <v>-1613753.8</v>
      </c>
      <c r="F178" s="316">
        <v>0.99299999999999999</v>
      </c>
    </row>
    <row r="179" spans="1:6" ht="15" customHeight="1">
      <c r="A179" s="309" t="s">
        <v>941</v>
      </c>
      <c r="B179" s="310"/>
      <c r="C179" s="308"/>
      <c r="D179" s="308"/>
      <c r="E179" s="308"/>
      <c r="F179" s="308"/>
    </row>
    <row r="180" spans="1:6" ht="33.75">
      <c r="A180" s="317" t="s">
        <v>931</v>
      </c>
      <c r="B180" s="317" t="s">
        <v>1006</v>
      </c>
      <c r="C180" s="311">
        <v>214646123.59999999</v>
      </c>
      <c r="D180" s="311">
        <v>213297728.19999999</v>
      </c>
      <c r="E180" s="311">
        <v>-1348395.4</v>
      </c>
      <c r="F180" s="312">
        <v>0.99399999999999999</v>
      </c>
    </row>
    <row r="181" spans="1:6" ht="33.75">
      <c r="A181" s="317" t="s">
        <v>931</v>
      </c>
      <c r="B181" s="317" t="s">
        <v>1022</v>
      </c>
      <c r="C181" s="311">
        <v>5345426.8</v>
      </c>
      <c r="D181" s="311">
        <v>4799859</v>
      </c>
      <c r="E181" s="311">
        <v>-545567.80000000005</v>
      </c>
      <c r="F181" s="312">
        <v>0.89800000000000002</v>
      </c>
    </row>
    <row r="182" spans="1:6" ht="33.75">
      <c r="A182" s="317" t="s">
        <v>931</v>
      </c>
      <c r="B182" s="317" t="s">
        <v>1023</v>
      </c>
      <c r="C182" s="311">
        <v>82932.5</v>
      </c>
      <c r="D182" s="311">
        <v>41251.800000000003</v>
      </c>
      <c r="E182" s="311">
        <v>-41680.699999999997</v>
      </c>
      <c r="F182" s="312">
        <v>0.497</v>
      </c>
    </row>
    <row r="183" spans="1:6" ht="33.75">
      <c r="A183" s="317" t="s">
        <v>931</v>
      </c>
      <c r="B183" s="317" t="s">
        <v>1008</v>
      </c>
      <c r="C183" s="311">
        <v>91808.9</v>
      </c>
      <c r="D183" s="311">
        <v>75507</v>
      </c>
      <c r="E183" s="311">
        <v>-16301.9</v>
      </c>
      <c r="F183" s="312">
        <v>0.82199999999999995</v>
      </c>
    </row>
    <row r="184" spans="1:6" ht="45">
      <c r="A184" s="317" t="s">
        <v>931</v>
      </c>
      <c r="B184" s="317" t="s">
        <v>1009</v>
      </c>
      <c r="C184" s="311">
        <v>4368535.9000000004</v>
      </c>
      <c r="D184" s="311">
        <v>4698685.9000000004</v>
      </c>
      <c r="E184" s="311">
        <v>330150</v>
      </c>
      <c r="F184" s="312">
        <v>1.0760000000000001</v>
      </c>
    </row>
    <row r="185" spans="1:6" ht="22.5">
      <c r="A185" s="317" t="s">
        <v>931</v>
      </c>
      <c r="B185" s="317" t="s">
        <v>947</v>
      </c>
      <c r="C185" s="311">
        <v>149137.5</v>
      </c>
      <c r="D185" s="311">
        <v>170287.3</v>
      </c>
      <c r="E185" s="311">
        <v>21149.8</v>
      </c>
      <c r="F185" s="312">
        <v>1.1419999999999999</v>
      </c>
    </row>
    <row r="186" spans="1:6" ht="22.5">
      <c r="A186" s="317" t="s">
        <v>931</v>
      </c>
      <c r="B186" s="317" t="s">
        <v>948</v>
      </c>
      <c r="C186" s="311">
        <v>79461.2</v>
      </c>
      <c r="D186" s="311">
        <v>70040.600000000006</v>
      </c>
      <c r="E186" s="311">
        <v>-9420.6</v>
      </c>
      <c r="F186" s="312">
        <v>0.88100000000000001</v>
      </c>
    </row>
    <row r="187" spans="1:6" ht="22.5">
      <c r="A187" s="317" t="s">
        <v>931</v>
      </c>
      <c r="B187" s="317" t="s">
        <v>1011</v>
      </c>
      <c r="C187" s="311">
        <v>3526000</v>
      </c>
      <c r="D187" s="311">
        <v>3522312.8</v>
      </c>
      <c r="E187" s="311">
        <v>-3687.2</v>
      </c>
      <c r="F187" s="312">
        <v>0.999</v>
      </c>
    </row>
    <row r="188" spans="1:6" ht="63" customHeight="1">
      <c r="A188" s="313" t="s">
        <v>1024</v>
      </c>
      <c r="B188" s="314"/>
      <c r="C188" s="315">
        <v>67139483.5</v>
      </c>
      <c r="D188" s="315">
        <v>64790631.600000001</v>
      </c>
      <c r="E188" s="315">
        <v>-2348851.9</v>
      </c>
      <c r="F188" s="316">
        <v>0.96499999999999997</v>
      </c>
    </row>
    <row r="189" spans="1:6" ht="63" customHeight="1">
      <c r="A189" s="313" t="s">
        <v>1013</v>
      </c>
      <c r="B189" s="314"/>
      <c r="C189" s="315">
        <v>1400</v>
      </c>
      <c r="D189" s="315">
        <v>1037.4000000000001</v>
      </c>
      <c r="E189" s="318">
        <v>-362.6</v>
      </c>
      <c r="F189" s="316">
        <v>0.74099999999999999</v>
      </c>
    </row>
    <row r="190" spans="1:6" ht="47.25" customHeight="1">
      <c r="A190" s="313" t="s">
        <v>956</v>
      </c>
      <c r="B190" s="314"/>
      <c r="C190" s="318">
        <v>0</v>
      </c>
      <c r="D190" s="318">
        <v>4.8</v>
      </c>
      <c r="E190" s="318">
        <v>4.8</v>
      </c>
      <c r="F190" s="308"/>
    </row>
    <row r="191" spans="1:6" ht="15.75" customHeight="1">
      <c r="A191" s="313" t="s">
        <v>958</v>
      </c>
      <c r="B191" s="314"/>
      <c r="C191" s="315">
        <v>295430309.89999998</v>
      </c>
      <c r="D191" s="315">
        <v>291467346.39999998</v>
      </c>
      <c r="E191" s="315">
        <v>-3962963.5</v>
      </c>
      <c r="F191" s="316">
        <v>0.98699999999999999</v>
      </c>
    </row>
    <row r="192" spans="1:6" ht="15.75" customHeight="1">
      <c r="A192" s="313" t="s">
        <v>959</v>
      </c>
      <c r="B192" s="314"/>
      <c r="C192" s="315">
        <v>851399.5</v>
      </c>
      <c r="D192" s="315">
        <v>1772540.9</v>
      </c>
      <c r="E192" s="315">
        <v>921141.4</v>
      </c>
      <c r="F192" s="316">
        <v>2.0819999999999999</v>
      </c>
    </row>
    <row r="193" spans="1:6">
      <c r="A193" s="287"/>
      <c r="B193" s="254"/>
      <c r="C193" s="254"/>
      <c r="D193" s="254"/>
      <c r="E193" s="254"/>
      <c r="F193" s="254"/>
    </row>
    <row r="196" spans="1:6" ht="15.75" customHeight="1">
      <c r="A196" s="319" t="s">
        <v>962</v>
      </c>
      <c r="B196" s="319"/>
      <c r="C196" s="319"/>
      <c r="D196" s="319"/>
      <c r="E196" s="319"/>
      <c r="F196" s="319"/>
    </row>
    <row r="197" spans="1:6" ht="15.75" customHeight="1">
      <c r="A197" s="319" t="s">
        <v>960</v>
      </c>
      <c r="B197" s="319"/>
      <c r="C197" s="319"/>
      <c r="D197" s="319"/>
      <c r="E197" s="319"/>
      <c r="F197" s="319"/>
    </row>
    <row r="198" spans="1:6" ht="15.75" customHeight="1">
      <c r="A198" s="319" t="s">
        <v>1025</v>
      </c>
      <c r="B198" s="319"/>
      <c r="C198" s="319"/>
      <c r="D198" s="319"/>
      <c r="E198" s="319"/>
      <c r="F198" s="319"/>
    </row>
    <row r="199" spans="1:6">
      <c r="A199" s="320"/>
      <c r="B199" s="254"/>
      <c r="C199" s="254"/>
      <c r="D199" s="254"/>
      <c r="E199" s="254"/>
      <c r="F199" s="254"/>
    </row>
    <row r="200" spans="1:6" ht="15" customHeight="1">
      <c r="A200" s="302" t="s">
        <v>913</v>
      </c>
      <c r="B200" s="321"/>
      <c r="C200" s="321"/>
      <c r="D200" s="321"/>
      <c r="E200" s="321"/>
      <c r="F200" s="303"/>
    </row>
    <row r="201" spans="1:6" ht="15" customHeight="1">
      <c r="A201" s="298"/>
      <c r="B201" s="299"/>
      <c r="C201" s="322" t="s">
        <v>914</v>
      </c>
      <c r="D201" s="289" t="s">
        <v>915</v>
      </c>
      <c r="E201" s="290" t="s">
        <v>491</v>
      </c>
      <c r="F201" s="291"/>
    </row>
    <row r="202" spans="1:6">
      <c r="A202" s="304"/>
      <c r="B202" s="305"/>
      <c r="C202" s="323" t="s">
        <v>993</v>
      </c>
      <c r="D202" s="293"/>
      <c r="E202" s="257" t="s">
        <v>916</v>
      </c>
      <c r="F202" s="257" t="s">
        <v>434</v>
      </c>
    </row>
    <row r="203" spans="1:6" ht="15" customHeight="1">
      <c r="A203" s="309" t="s">
        <v>1026</v>
      </c>
      <c r="B203" s="310"/>
      <c r="C203" s="252">
        <v>1772540.9</v>
      </c>
      <c r="D203" s="252">
        <v>1772540.9</v>
      </c>
      <c r="E203" s="257">
        <v>0</v>
      </c>
      <c r="F203" s="253">
        <v>1</v>
      </c>
    </row>
    <row r="204" spans="1:6" ht="15" customHeight="1">
      <c r="A204" s="309" t="s">
        <v>918</v>
      </c>
      <c r="B204" s="310"/>
      <c r="C204" s="257"/>
      <c r="D204" s="257"/>
      <c r="E204" s="257"/>
      <c r="F204" s="257"/>
    </row>
    <row r="205" spans="1:6" ht="15" customHeight="1">
      <c r="A205" s="309" t="s">
        <v>1027</v>
      </c>
      <c r="B205" s="310"/>
      <c r="C205" s="252">
        <v>206921338.80000001</v>
      </c>
      <c r="D205" s="252">
        <v>202084291.90000001</v>
      </c>
      <c r="E205" s="252">
        <v>-4837046.9000000004</v>
      </c>
      <c r="F205" s="253">
        <v>0.97699999999999998</v>
      </c>
    </row>
    <row r="206" spans="1:6" ht="15" customHeight="1">
      <c r="A206" s="309" t="s">
        <v>920</v>
      </c>
      <c r="B206" s="310"/>
      <c r="C206" s="257"/>
      <c r="D206" s="257"/>
      <c r="E206" s="257"/>
      <c r="F206" s="257"/>
    </row>
    <row r="207" spans="1:6" ht="22.5">
      <c r="A207" s="317"/>
      <c r="B207" s="317" t="s">
        <v>1028</v>
      </c>
      <c r="C207" s="252">
        <v>201714781.40000001</v>
      </c>
      <c r="D207" s="252">
        <v>196854722</v>
      </c>
      <c r="E207" s="252">
        <v>-4860059.4000000004</v>
      </c>
      <c r="F207" s="253">
        <v>0.97599999999999998</v>
      </c>
    </row>
    <row r="208" spans="1:6" ht="45">
      <c r="A208" s="317"/>
      <c r="B208" s="317" t="s">
        <v>1029</v>
      </c>
      <c r="C208" s="252">
        <v>3126330</v>
      </c>
      <c r="D208" s="252">
        <v>3147817.4</v>
      </c>
      <c r="E208" s="252">
        <v>21487.4</v>
      </c>
      <c r="F208" s="253">
        <v>1.0069999999999999</v>
      </c>
    </row>
    <row r="209" spans="1:6" ht="67.5">
      <c r="A209" s="317"/>
      <c r="B209" s="317" t="s">
        <v>1030</v>
      </c>
      <c r="C209" s="252">
        <v>1858754.5</v>
      </c>
      <c r="D209" s="252">
        <v>1827783.4</v>
      </c>
      <c r="E209" s="252">
        <v>-30971.1</v>
      </c>
      <c r="F209" s="253">
        <v>0.98299999999999998</v>
      </c>
    </row>
    <row r="210" spans="1:6" ht="22.5">
      <c r="A210" s="317"/>
      <c r="B210" s="317" t="s">
        <v>1031</v>
      </c>
      <c r="C210" s="252">
        <v>117671.4</v>
      </c>
      <c r="D210" s="252">
        <v>131433.60000000001</v>
      </c>
      <c r="E210" s="252">
        <v>13762.2</v>
      </c>
      <c r="F210" s="253">
        <v>1.117</v>
      </c>
    </row>
    <row r="211" spans="1:6" ht="22.5">
      <c r="A211" s="317"/>
      <c r="B211" s="317" t="s">
        <v>926</v>
      </c>
      <c r="C211" s="252">
        <v>103801.5</v>
      </c>
      <c r="D211" s="252">
        <v>122535.5</v>
      </c>
      <c r="E211" s="252">
        <v>18734</v>
      </c>
      <c r="F211" s="253">
        <v>1.18</v>
      </c>
    </row>
    <row r="212" spans="1:6" ht="15" customHeight="1">
      <c r="A212" s="309" t="s">
        <v>929</v>
      </c>
      <c r="B212" s="310"/>
      <c r="C212" s="252">
        <v>208693879.69999999</v>
      </c>
      <c r="D212" s="252">
        <v>203856832.80000001</v>
      </c>
      <c r="E212" s="252">
        <v>-4837046.9000000004</v>
      </c>
      <c r="F212" s="253">
        <v>0.97699999999999998</v>
      </c>
    </row>
    <row r="213" spans="1:6" ht="60" customHeight="1">
      <c r="A213" s="309" t="s">
        <v>1032</v>
      </c>
      <c r="B213" s="310"/>
      <c r="C213" s="252">
        <v>150090990.09999999</v>
      </c>
      <c r="D213" s="252">
        <v>150090990.09999999</v>
      </c>
      <c r="E213" s="257">
        <v>0</v>
      </c>
      <c r="F213" s="253">
        <v>1</v>
      </c>
    </row>
    <row r="214" spans="1:6" ht="33.75">
      <c r="A214" s="317"/>
      <c r="B214" s="317" t="s">
        <v>1033</v>
      </c>
      <c r="C214" s="252">
        <v>129492065.5</v>
      </c>
      <c r="D214" s="252">
        <v>131573505.5</v>
      </c>
      <c r="E214" s="252">
        <v>2081440</v>
      </c>
      <c r="F214" s="253">
        <v>1.016</v>
      </c>
    </row>
    <row r="215" spans="1:6" ht="67.5">
      <c r="A215" s="317"/>
      <c r="B215" s="317" t="s">
        <v>1034</v>
      </c>
      <c r="C215" s="252">
        <v>20548924.600000001</v>
      </c>
      <c r="D215" s="252">
        <v>18510832.199999999</v>
      </c>
      <c r="E215" s="252">
        <v>-2038092.4</v>
      </c>
      <c r="F215" s="253">
        <v>0.90100000000000002</v>
      </c>
    </row>
    <row r="216" spans="1:6">
      <c r="A216" s="317"/>
      <c r="B216" s="317" t="s">
        <v>1035</v>
      </c>
      <c r="C216" s="252">
        <v>50000</v>
      </c>
      <c r="D216" s="252">
        <v>6652.4</v>
      </c>
      <c r="E216" s="252">
        <v>-43347.6</v>
      </c>
      <c r="F216" s="253">
        <v>0.13300000000000001</v>
      </c>
    </row>
    <row r="217" spans="1:6" ht="30" customHeight="1">
      <c r="A217" s="309" t="s">
        <v>1001</v>
      </c>
      <c r="B217" s="310"/>
      <c r="C217" s="257">
        <v>0</v>
      </c>
      <c r="D217" s="257">
        <v>0.1</v>
      </c>
      <c r="E217" s="257">
        <v>0.1</v>
      </c>
      <c r="F217" s="257"/>
    </row>
    <row r="218" spans="1:6" ht="15" customHeight="1">
      <c r="A218" s="309" t="s">
        <v>1021</v>
      </c>
      <c r="B218" s="310"/>
      <c r="C218" s="252">
        <v>358784869.80000001</v>
      </c>
      <c r="D218" s="252">
        <v>353947823</v>
      </c>
      <c r="E218" s="252">
        <v>-4837046.8</v>
      </c>
      <c r="F218" s="253">
        <v>0.98699999999999999</v>
      </c>
    </row>
    <row r="219" spans="1:6" ht="22.5">
      <c r="A219" s="317"/>
      <c r="B219" s="317" t="s">
        <v>1005</v>
      </c>
      <c r="C219" s="257"/>
      <c r="D219" s="252">
        <v>4755481.8</v>
      </c>
      <c r="E219" s="252">
        <v>4755481.8</v>
      </c>
      <c r="F219" s="257"/>
    </row>
    <row r="220" spans="1:6" ht="15" customHeight="1">
      <c r="A220" s="309" t="s">
        <v>939</v>
      </c>
      <c r="B220" s="310"/>
      <c r="C220" s="257"/>
      <c r="D220" s="257"/>
      <c r="E220" s="257"/>
      <c r="F220" s="257"/>
    </row>
    <row r="221" spans="1:6" ht="15" customHeight="1">
      <c r="A221" s="309" t="s">
        <v>1036</v>
      </c>
      <c r="B221" s="310"/>
      <c r="C221" s="252">
        <v>254230341.90000001</v>
      </c>
      <c r="D221" s="252">
        <v>259166685.09999999</v>
      </c>
      <c r="E221" s="252">
        <v>4936343.2</v>
      </c>
      <c r="F221" s="253">
        <v>1.0189999999999999</v>
      </c>
    </row>
    <row r="222" spans="1:6" ht="15" customHeight="1">
      <c r="A222" s="309" t="s">
        <v>941</v>
      </c>
      <c r="B222" s="310"/>
      <c r="C222" s="257"/>
      <c r="D222" s="257"/>
      <c r="E222" s="257"/>
      <c r="F222" s="257"/>
    </row>
    <row r="223" spans="1:6" ht="33.75">
      <c r="A223" s="317" t="s">
        <v>931</v>
      </c>
      <c r="B223" s="317" t="s">
        <v>1037</v>
      </c>
      <c r="C223" s="252">
        <v>237174768.30000001</v>
      </c>
      <c r="D223" s="252">
        <v>244651962.40000001</v>
      </c>
      <c r="E223" s="252">
        <v>7477194.0999999996</v>
      </c>
      <c r="F223" s="253">
        <v>1.032</v>
      </c>
    </row>
    <row r="224" spans="1:6" ht="33.75">
      <c r="A224" s="317" t="s">
        <v>931</v>
      </c>
      <c r="B224" s="317" t="s">
        <v>1022</v>
      </c>
      <c r="C224" s="252">
        <v>6115843</v>
      </c>
      <c r="D224" s="252">
        <v>3789492.9</v>
      </c>
      <c r="E224" s="252">
        <v>-2326350.1</v>
      </c>
      <c r="F224" s="253">
        <v>0.62</v>
      </c>
    </row>
    <row r="225" spans="1:6" ht="45">
      <c r="A225" s="317" t="s">
        <v>931</v>
      </c>
      <c r="B225" s="317" t="s">
        <v>1009</v>
      </c>
      <c r="C225" s="252">
        <v>5079059.3</v>
      </c>
      <c r="D225" s="252">
        <v>4916820.2</v>
      </c>
      <c r="E225" s="252">
        <v>-162239.1</v>
      </c>
      <c r="F225" s="253">
        <v>0.96799999999999997</v>
      </c>
    </row>
    <row r="226" spans="1:6" ht="33.75">
      <c r="A226" s="317" t="s">
        <v>931</v>
      </c>
      <c r="B226" s="317" t="s">
        <v>1008</v>
      </c>
      <c r="C226" s="252">
        <v>81734.399999999994</v>
      </c>
      <c r="D226" s="252">
        <v>67519.100000000006</v>
      </c>
      <c r="E226" s="252">
        <v>-14215.3</v>
      </c>
      <c r="F226" s="253">
        <v>0.82599999999999996</v>
      </c>
    </row>
    <row r="227" spans="1:6" ht="22.5">
      <c r="A227" s="317" t="s">
        <v>931</v>
      </c>
      <c r="B227" s="317" t="s">
        <v>947</v>
      </c>
      <c r="C227" s="252">
        <v>195653.9</v>
      </c>
      <c r="D227" s="252">
        <v>193617.4</v>
      </c>
      <c r="E227" s="252">
        <v>-2036.5</v>
      </c>
      <c r="F227" s="253">
        <v>0.99</v>
      </c>
    </row>
    <row r="228" spans="1:6" ht="22.5">
      <c r="A228" s="317" t="s">
        <v>931</v>
      </c>
      <c r="B228" s="317" t="s">
        <v>1038</v>
      </c>
      <c r="C228" s="252">
        <v>79453.8</v>
      </c>
      <c r="D228" s="252">
        <v>81672.600000000006</v>
      </c>
      <c r="E228" s="252">
        <v>2218.8000000000002</v>
      </c>
      <c r="F228" s="253">
        <v>1.028</v>
      </c>
    </row>
    <row r="229" spans="1:6" ht="22.5">
      <c r="A229" s="317" t="s">
        <v>931</v>
      </c>
      <c r="B229" s="317" t="s">
        <v>1039</v>
      </c>
      <c r="C229" s="252">
        <v>5503829.2000000002</v>
      </c>
      <c r="D229" s="252">
        <v>5465600.5</v>
      </c>
      <c r="E229" s="252">
        <v>-38228.699999999997</v>
      </c>
      <c r="F229" s="253">
        <v>0.99299999999999999</v>
      </c>
    </row>
    <row r="230" spans="1:6" ht="33.75">
      <c r="A230" s="317"/>
      <c r="B230" s="317" t="s">
        <v>1040</v>
      </c>
      <c r="C230" s="252">
        <v>1049466.3999999999</v>
      </c>
      <c r="D230" s="252">
        <v>1014210</v>
      </c>
      <c r="E230" s="252">
        <v>-35256.400000000001</v>
      </c>
      <c r="F230" s="253">
        <v>0.96599999999999997</v>
      </c>
    </row>
    <row r="231" spans="1:6" ht="60" customHeight="1">
      <c r="A231" s="309" t="s">
        <v>1041</v>
      </c>
      <c r="B231" s="310"/>
      <c r="C231" s="252">
        <v>104454672.2</v>
      </c>
      <c r="D231" s="252">
        <v>99437904.200000003</v>
      </c>
      <c r="E231" s="252">
        <v>-5016768</v>
      </c>
      <c r="F231" s="253">
        <v>0.95199999999999996</v>
      </c>
    </row>
    <row r="232" spans="1:6" ht="22.5">
      <c r="A232" s="317"/>
      <c r="B232" s="317" t="s">
        <v>1042</v>
      </c>
      <c r="C232" s="252">
        <v>50000</v>
      </c>
      <c r="D232" s="252">
        <v>5947.6</v>
      </c>
      <c r="E232" s="252">
        <v>-44052.4</v>
      </c>
      <c r="F232" s="253">
        <v>0.11899999999999999</v>
      </c>
    </row>
    <row r="233" spans="1:6" ht="15" customHeight="1">
      <c r="A233" s="309" t="s">
        <v>958</v>
      </c>
      <c r="B233" s="310"/>
      <c r="C233" s="252">
        <v>358685014.10000002</v>
      </c>
      <c r="D233" s="252">
        <v>358604589.30000001</v>
      </c>
      <c r="E233" s="252">
        <v>-80424.800000000003</v>
      </c>
      <c r="F233" s="253">
        <v>1</v>
      </c>
    </row>
    <row r="234" spans="1:6" ht="15" customHeight="1">
      <c r="A234" s="309" t="s">
        <v>1043</v>
      </c>
      <c r="B234" s="310"/>
      <c r="C234" s="252">
        <v>99855.7</v>
      </c>
      <c r="D234" s="252">
        <v>98715.5</v>
      </c>
      <c r="E234" s="252">
        <v>-1140.2</v>
      </c>
      <c r="F234" s="253">
        <v>0.98899999999999999</v>
      </c>
    </row>
  </sheetData>
  <mergeCells count="128">
    <mergeCell ref="A233:B233"/>
    <mergeCell ref="A234:B234"/>
    <mergeCell ref="A217:B217"/>
    <mergeCell ref="A218:B218"/>
    <mergeCell ref="A220:B220"/>
    <mergeCell ref="A221:B221"/>
    <mergeCell ref="A222:B222"/>
    <mergeCell ref="A231:B231"/>
    <mergeCell ref="A203:B203"/>
    <mergeCell ref="A204:B204"/>
    <mergeCell ref="A205:B205"/>
    <mergeCell ref="A206:B206"/>
    <mergeCell ref="A212:B212"/>
    <mergeCell ref="A213:B213"/>
    <mergeCell ref="A197:F197"/>
    <mergeCell ref="A198:F198"/>
    <mergeCell ref="A200:F200"/>
    <mergeCell ref="A201:B202"/>
    <mergeCell ref="D201:D202"/>
    <mergeCell ref="E201:F201"/>
    <mergeCell ref="A188:B188"/>
    <mergeCell ref="A189:B189"/>
    <mergeCell ref="A190:B190"/>
    <mergeCell ref="A191:B191"/>
    <mergeCell ref="A192:B192"/>
    <mergeCell ref="A196:F196"/>
    <mergeCell ref="A174:B174"/>
    <mergeCell ref="A175:B175"/>
    <mergeCell ref="A176:B176"/>
    <mergeCell ref="A177:B177"/>
    <mergeCell ref="A178:B178"/>
    <mergeCell ref="A179:B179"/>
    <mergeCell ref="A161:B161"/>
    <mergeCell ref="A162:B162"/>
    <mergeCell ref="A163:B163"/>
    <mergeCell ref="A171:B171"/>
    <mergeCell ref="A172:B172"/>
    <mergeCell ref="A173:B173"/>
    <mergeCell ref="A145:B145"/>
    <mergeCell ref="A146:B146"/>
    <mergeCell ref="A158:B159"/>
    <mergeCell ref="C158:C159"/>
    <mergeCell ref="E158:F158"/>
    <mergeCell ref="A160:B160"/>
    <mergeCell ref="A131:B131"/>
    <mergeCell ref="A132:B132"/>
    <mergeCell ref="A133:B133"/>
    <mergeCell ref="A142:B142"/>
    <mergeCell ref="A143:B143"/>
    <mergeCell ref="A144:B144"/>
    <mergeCell ref="A123:B123"/>
    <mergeCell ref="A124:B124"/>
    <mergeCell ref="A125:B125"/>
    <mergeCell ref="A126:B126"/>
    <mergeCell ref="A127:B127"/>
    <mergeCell ref="A129:B129"/>
    <mergeCell ref="A111:B111"/>
    <mergeCell ref="A112:B112"/>
    <mergeCell ref="A113:B113"/>
    <mergeCell ref="A114:A120"/>
    <mergeCell ref="A121:B121"/>
    <mergeCell ref="A122:B122"/>
    <mergeCell ref="A97:B97"/>
    <mergeCell ref="A98:B98"/>
    <mergeCell ref="A108:B109"/>
    <mergeCell ref="D108:D109"/>
    <mergeCell ref="E108:F108"/>
    <mergeCell ref="A110:B110"/>
    <mergeCell ref="A91:B91"/>
    <mergeCell ref="A92:B92"/>
    <mergeCell ref="A93:B93"/>
    <mergeCell ref="A94:B94"/>
    <mergeCell ref="A95:B95"/>
    <mergeCell ref="A96:B96"/>
    <mergeCell ref="A85:B85"/>
    <mergeCell ref="A86:B86"/>
    <mergeCell ref="A87:B87"/>
    <mergeCell ref="A88:B88"/>
    <mergeCell ref="A89:B89"/>
    <mergeCell ref="A90:B90"/>
    <mergeCell ref="A79:B79"/>
    <mergeCell ref="A80:B80"/>
    <mergeCell ref="A81:B81"/>
    <mergeCell ref="A82:B82"/>
    <mergeCell ref="A83:B83"/>
    <mergeCell ref="A84:B84"/>
    <mergeCell ref="A73:B73"/>
    <mergeCell ref="A74:B74"/>
    <mergeCell ref="A75:B75"/>
    <mergeCell ref="A76:B76"/>
    <mergeCell ref="A77:B77"/>
    <mergeCell ref="A78:B78"/>
    <mergeCell ref="A61:B61"/>
    <mergeCell ref="A62:A68"/>
    <mergeCell ref="A69:B69"/>
    <mergeCell ref="A70:B70"/>
    <mergeCell ref="A71:B71"/>
    <mergeCell ref="A72:B72"/>
    <mergeCell ref="A47:B47"/>
    <mergeCell ref="A56:B57"/>
    <mergeCell ref="E56:F56"/>
    <mergeCell ref="A58:B58"/>
    <mergeCell ref="A59:B59"/>
    <mergeCell ref="A60:B60"/>
    <mergeCell ref="A29:B29"/>
    <mergeCell ref="A41:B41"/>
    <mergeCell ref="A42:B42"/>
    <mergeCell ref="A44:B44"/>
    <mergeCell ref="A45:B45"/>
    <mergeCell ref="A46:B46"/>
    <mergeCell ref="A22:B22"/>
    <mergeCell ref="A23:B23"/>
    <mergeCell ref="A24:B24"/>
    <mergeCell ref="A26:B26"/>
    <mergeCell ref="A27:B27"/>
    <mergeCell ref="A28:B28"/>
    <mergeCell ref="A6:B6"/>
    <mergeCell ref="A7:B7"/>
    <mergeCell ref="A8:B8"/>
    <mergeCell ref="A17:B17"/>
    <mergeCell ref="A18:B18"/>
    <mergeCell ref="A19:B19"/>
    <mergeCell ref="A2:F2"/>
    <mergeCell ref="A3:B4"/>
    <mergeCell ref="C3:C4"/>
    <mergeCell ref="D3:D4"/>
    <mergeCell ref="E3:F3"/>
    <mergeCell ref="A5:B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workbookViewId="0">
      <selection activeCell="D16" sqref="D16"/>
    </sheetView>
  </sheetViews>
  <sheetFormatPr defaultRowHeight="15"/>
  <cols>
    <col min="1" max="1" width="62.85546875" customWidth="1"/>
    <col min="2" max="2" width="68.42578125" customWidth="1"/>
  </cols>
  <sheetData>
    <row r="1" spans="1:6">
      <c r="A1" s="324" t="s">
        <v>1044</v>
      </c>
      <c r="B1" s="254"/>
      <c r="C1" s="254"/>
      <c r="D1" s="254"/>
      <c r="E1" s="254"/>
      <c r="F1" s="254"/>
    </row>
    <row r="2" spans="1:6" ht="94.5">
      <c r="A2" s="324" t="s">
        <v>1045</v>
      </c>
      <c r="B2" s="254"/>
      <c r="C2" s="254"/>
      <c r="D2" s="254"/>
      <c r="E2" s="254"/>
      <c r="F2" s="254"/>
    </row>
    <row r="3" spans="1:6" ht="23.25" thickBot="1">
      <c r="A3" s="325" t="s">
        <v>1046</v>
      </c>
      <c r="B3" s="254"/>
      <c r="C3" s="254"/>
      <c r="D3" s="254"/>
      <c r="E3" s="254"/>
      <c r="F3" s="254"/>
    </row>
    <row r="4" spans="1:6" ht="102" thickBot="1">
      <c r="A4" s="326" t="s">
        <v>490</v>
      </c>
      <c r="B4" s="326" t="s">
        <v>1047</v>
      </c>
      <c r="C4" s="327" t="s">
        <v>1048</v>
      </c>
      <c r="D4" s="326" t="s">
        <v>1049</v>
      </c>
      <c r="E4" s="326" t="s">
        <v>434</v>
      </c>
      <c r="F4" s="254"/>
    </row>
    <row r="5" spans="1:6" ht="15.75" thickBot="1">
      <c r="A5" s="328" t="s">
        <v>1050</v>
      </c>
      <c r="B5" s="328" t="s">
        <v>1051</v>
      </c>
      <c r="C5" s="328">
        <v>1</v>
      </c>
      <c r="D5" s="328">
        <v>2</v>
      </c>
      <c r="E5" s="328" t="s">
        <v>1052</v>
      </c>
      <c r="F5" s="254"/>
    </row>
    <row r="6" spans="1:6" ht="21.75" customHeight="1" thickBot="1">
      <c r="A6" s="329"/>
      <c r="B6" s="330" t="s">
        <v>917</v>
      </c>
      <c r="C6" s="326">
        <v>3084273</v>
      </c>
      <c r="D6" s="326">
        <v>3251932.2</v>
      </c>
      <c r="E6" s="331">
        <v>1.054</v>
      </c>
      <c r="F6" s="254"/>
    </row>
    <row r="7" spans="1:6" ht="21.75" customHeight="1" thickBot="1">
      <c r="A7" s="329"/>
      <c r="B7" s="330" t="s">
        <v>1053</v>
      </c>
      <c r="C7" s="332"/>
      <c r="D7" s="332"/>
      <c r="E7" s="332"/>
      <c r="F7" s="254"/>
    </row>
    <row r="8" spans="1:6" ht="21.75" customHeight="1" thickBot="1">
      <c r="A8" s="328">
        <v>1</v>
      </c>
      <c r="B8" s="330" t="s">
        <v>1054</v>
      </c>
      <c r="C8" s="326">
        <v>16911335</v>
      </c>
      <c r="D8" s="326">
        <v>16658933.800000001</v>
      </c>
      <c r="E8" s="331">
        <v>0.98499999999999999</v>
      </c>
      <c r="F8" s="254"/>
    </row>
    <row r="9" spans="1:6" ht="21.75" customHeight="1" thickBot="1">
      <c r="A9" s="328">
        <v>2</v>
      </c>
      <c r="B9" s="330" t="s">
        <v>1055</v>
      </c>
      <c r="C9" s="326">
        <v>9927</v>
      </c>
      <c r="D9" s="326">
        <v>11135.7</v>
      </c>
      <c r="E9" s="331">
        <v>1.1220000000000001</v>
      </c>
      <c r="F9" s="254"/>
    </row>
    <row r="10" spans="1:6" ht="21.75" customHeight="1" thickBot="1">
      <c r="A10" s="328">
        <v>3</v>
      </c>
      <c r="B10" s="330" t="s">
        <v>1056</v>
      </c>
      <c r="C10" s="326">
        <v>25809</v>
      </c>
      <c r="D10" s="326">
        <v>26362.799999999999</v>
      </c>
      <c r="E10" s="331">
        <v>1.0209999999999999</v>
      </c>
      <c r="F10" s="254"/>
    </row>
    <row r="11" spans="1:6" ht="21.75" customHeight="1" thickBot="1">
      <c r="A11" s="328">
        <v>4</v>
      </c>
      <c r="B11" s="330" t="s">
        <v>1057</v>
      </c>
      <c r="C11" s="332"/>
      <c r="D11" s="326">
        <v>424.4</v>
      </c>
      <c r="E11" s="332"/>
      <c r="F11" s="254"/>
    </row>
    <row r="12" spans="1:6" ht="21.75" customHeight="1" thickBot="1">
      <c r="A12" s="328">
        <v>5</v>
      </c>
      <c r="B12" s="330" t="s">
        <v>1058</v>
      </c>
      <c r="C12" s="326">
        <v>16494</v>
      </c>
      <c r="D12" s="326">
        <v>14989.1</v>
      </c>
      <c r="E12" s="331">
        <v>0.90900000000000003</v>
      </c>
      <c r="F12" s="254"/>
    </row>
    <row r="13" spans="1:6" ht="21.75" customHeight="1" thickBot="1">
      <c r="A13" s="328">
        <v>6</v>
      </c>
      <c r="B13" s="330" t="s">
        <v>1059</v>
      </c>
      <c r="C13" s="332"/>
      <c r="D13" s="332"/>
      <c r="E13" s="332"/>
      <c r="F13" s="254"/>
    </row>
    <row r="14" spans="1:6" ht="21.75" customHeight="1" thickBot="1">
      <c r="A14" s="328">
        <v>7</v>
      </c>
      <c r="B14" s="330" t="s">
        <v>1060</v>
      </c>
      <c r="C14" s="326">
        <v>39444</v>
      </c>
      <c r="D14" s="326">
        <v>41238.6</v>
      </c>
      <c r="E14" s="331">
        <v>1.0449999999999999</v>
      </c>
      <c r="F14" s="254"/>
    </row>
    <row r="15" spans="1:6" ht="21.75" customHeight="1" thickBot="1">
      <c r="A15" s="328" t="s">
        <v>88</v>
      </c>
      <c r="B15" s="333" t="s">
        <v>1061</v>
      </c>
      <c r="C15" s="328">
        <v>29605</v>
      </c>
      <c r="D15" s="328">
        <v>32776</v>
      </c>
      <c r="E15" s="334">
        <v>1.107</v>
      </c>
      <c r="F15" s="254"/>
    </row>
    <row r="16" spans="1:6" ht="21.75" customHeight="1" thickBot="1">
      <c r="A16" s="329"/>
      <c r="B16" s="330" t="s">
        <v>1062</v>
      </c>
      <c r="C16" s="326">
        <v>17003009</v>
      </c>
      <c r="D16" s="326">
        <v>16753084.4</v>
      </c>
      <c r="E16" s="331">
        <v>0.98499999999999999</v>
      </c>
      <c r="F16" s="254"/>
    </row>
    <row r="17" spans="1:6" ht="21.75" customHeight="1" thickBot="1">
      <c r="A17" s="329"/>
      <c r="B17" s="330" t="s">
        <v>1063</v>
      </c>
      <c r="C17" s="326">
        <v>20087282</v>
      </c>
      <c r="D17" s="326">
        <v>20005016.600000001</v>
      </c>
      <c r="E17" s="331">
        <v>0.996</v>
      </c>
      <c r="F17" s="254"/>
    </row>
    <row r="18" spans="1:6" ht="21.75" customHeight="1" thickBot="1">
      <c r="A18" s="329"/>
      <c r="B18" s="330" t="s">
        <v>1064</v>
      </c>
      <c r="C18" s="332"/>
      <c r="D18" s="332"/>
      <c r="E18" s="332"/>
      <c r="F18" s="254"/>
    </row>
    <row r="19" spans="1:6" ht="21.75" customHeight="1" thickBot="1">
      <c r="A19" s="328">
        <v>1</v>
      </c>
      <c r="B19" s="330" t="s">
        <v>1065</v>
      </c>
      <c r="C19" s="326">
        <v>10297792</v>
      </c>
      <c r="D19" s="326">
        <v>9715672.5999999996</v>
      </c>
      <c r="E19" s="331">
        <v>0.94299999999999995</v>
      </c>
      <c r="F19" s="254"/>
    </row>
    <row r="20" spans="1:6" ht="21.75" customHeight="1" thickBot="1">
      <c r="A20" s="328" t="s">
        <v>1066</v>
      </c>
      <c r="B20" s="333" t="s">
        <v>1067</v>
      </c>
      <c r="C20" s="328">
        <v>6441260</v>
      </c>
      <c r="D20" s="328">
        <v>6067827.9000000004</v>
      </c>
      <c r="E20" s="334">
        <v>0.94199999999999995</v>
      </c>
      <c r="F20" s="254"/>
    </row>
    <row r="21" spans="1:6" ht="21.75" customHeight="1" thickBot="1">
      <c r="A21" s="328" t="s">
        <v>1068</v>
      </c>
      <c r="B21" s="333" t="s">
        <v>1069</v>
      </c>
      <c r="C21" s="328">
        <v>3449711</v>
      </c>
      <c r="D21" s="328">
        <v>3318457.4</v>
      </c>
      <c r="E21" s="334">
        <v>0.96199999999999997</v>
      </c>
      <c r="F21" s="254"/>
    </row>
    <row r="22" spans="1:6" ht="21.75" customHeight="1" thickBot="1">
      <c r="A22" s="328" t="s">
        <v>1070</v>
      </c>
      <c r="B22" s="333" t="s">
        <v>1071</v>
      </c>
      <c r="C22" s="328">
        <v>29605</v>
      </c>
      <c r="D22" s="329"/>
      <c r="E22" s="329"/>
      <c r="F22" s="254"/>
    </row>
    <row r="23" spans="1:6" ht="21.75" customHeight="1" thickBot="1">
      <c r="A23" s="328" t="s">
        <v>1072</v>
      </c>
      <c r="B23" s="333" t="s">
        <v>1073</v>
      </c>
      <c r="C23" s="328">
        <v>53216</v>
      </c>
      <c r="D23" s="328">
        <v>39464.5</v>
      </c>
      <c r="E23" s="334">
        <v>0.74199999999999999</v>
      </c>
      <c r="F23" s="254"/>
    </row>
    <row r="24" spans="1:6" ht="21.75" customHeight="1" thickBot="1">
      <c r="A24" s="328" t="s">
        <v>1074</v>
      </c>
      <c r="B24" s="333" t="s">
        <v>1075</v>
      </c>
      <c r="C24" s="328">
        <v>324000</v>
      </c>
      <c r="D24" s="328">
        <v>289922.8</v>
      </c>
      <c r="E24" s="334">
        <v>0.89500000000000002</v>
      </c>
      <c r="F24" s="254"/>
    </row>
    <row r="25" spans="1:6" ht="21.75" customHeight="1" thickBot="1">
      <c r="A25" s="328">
        <v>2</v>
      </c>
      <c r="B25" s="330" t="s">
        <v>1076</v>
      </c>
      <c r="C25" s="326">
        <v>6880666</v>
      </c>
      <c r="D25" s="326">
        <v>6489630.2000000002</v>
      </c>
      <c r="E25" s="331">
        <v>0.94299999999999995</v>
      </c>
      <c r="F25" s="254"/>
    </row>
    <row r="26" spans="1:6" ht="21.75" customHeight="1" thickBot="1">
      <c r="A26" s="328" t="s">
        <v>1077</v>
      </c>
      <c r="B26" s="330" t="s">
        <v>1078</v>
      </c>
      <c r="C26" s="326">
        <v>6126479</v>
      </c>
      <c r="D26" s="326">
        <v>5891705.7000000002</v>
      </c>
      <c r="E26" s="331">
        <v>0.96199999999999997</v>
      </c>
      <c r="F26" s="254"/>
    </row>
    <row r="27" spans="1:6" ht="21.75" customHeight="1" thickBot="1">
      <c r="A27" s="328" t="s">
        <v>1079</v>
      </c>
      <c r="B27" s="330" t="s">
        <v>1080</v>
      </c>
      <c r="C27" s="326">
        <v>143695</v>
      </c>
      <c r="D27" s="326">
        <v>100092.5</v>
      </c>
      <c r="E27" s="331">
        <v>0.69699999999999995</v>
      </c>
      <c r="F27" s="254"/>
    </row>
    <row r="28" spans="1:6" ht="21.75" customHeight="1" thickBot="1">
      <c r="A28" s="328" t="s">
        <v>1081</v>
      </c>
      <c r="B28" s="330" t="s">
        <v>1082</v>
      </c>
      <c r="C28" s="326">
        <v>0</v>
      </c>
      <c r="D28" s="326">
        <v>0</v>
      </c>
      <c r="E28" s="332"/>
      <c r="F28" s="254"/>
    </row>
    <row r="29" spans="1:6" ht="21.75" customHeight="1" thickBot="1">
      <c r="A29" s="328" t="s">
        <v>1083</v>
      </c>
      <c r="B29" s="330" t="s">
        <v>1084</v>
      </c>
      <c r="C29" s="326">
        <v>765</v>
      </c>
      <c r="D29" s="326">
        <v>500.7</v>
      </c>
      <c r="E29" s="331">
        <v>0.65500000000000003</v>
      </c>
      <c r="F29" s="254"/>
    </row>
    <row r="30" spans="1:6" ht="21.75" customHeight="1" thickBot="1">
      <c r="A30" s="328" t="s">
        <v>1085</v>
      </c>
      <c r="B30" s="330" t="s">
        <v>1086</v>
      </c>
      <c r="C30" s="326">
        <v>609727</v>
      </c>
      <c r="D30" s="326">
        <v>497331.3</v>
      </c>
      <c r="E30" s="331">
        <v>0.81599999999999995</v>
      </c>
      <c r="F30" s="254"/>
    </row>
    <row r="31" spans="1:6" ht="21.75" customHeight="1" thickBot="1">
      <c r="A31" s="328" t="s">
        <v>1087</v>
      </c>
      <c r="B31" s="333" t="s">
        <v>1088</v>
      </c>
      <c r="C31" s="328">
        <v>87981</v>
      </c>
      <c r="D31" s="328">
        <v>87058.4</v>
      </c>
      <c r="E31" s="334">
        <v>0.99</v>
      </c>
      <c r="F31" s="254"/>
    </row>
    <row r="32" spans="1:6" ht="21.75" customHeight="1" thickBot="1">
      <c r="A32" s="328">
        <v>3</v>
      </c>
      <c r="B32" s="330" t="s">
        <v>1089</v>
      </c>
      <c r="C32" s="326">
        <v>20736</v>
      </c>
      <c r="D32" s="326">
        <v>384</v>
      </c>
      <c r="E32" s="331">
        <v>1.9E-2</v>
      </c>
      <c r="F32" s="254"/>
    </row>
    <row r="33" spans="1:6" ht="21.75" customHeight="1" thickBot="1">
      <c r="A33" s="328">
        <v>4</v>
      </c>
      <c r="B33" s="330" t="s">
        <v>1090</v>
      </c>
      <c r="C33" s="326">
        <v>85165</v>
      </c>
      <c r="D33" s="326">
        <v>66135.899999999994</v>
      </c>
      <c r="E33" s="331">
        <v>0.77700000000000002</v>
      </c>
      <c r="F33" s="254"/>
    </row>
    <row r="34" spans="1:6" ht="21.75" customHeight="1" thickBot="1">
      <c r="A34" s="328" t="s">
        <v>17</v>
      </c>
      <c r="B34" s="333" t="s">
        <v>1091</v>
      </c>
      <c r="C34" s="328">
        <v>30754</v>
      </c>
      <c r="D34" s="328">
        <v>30394.6</v>
      </c>
      <c r="E34" s="334">
        <v>0.98799999999999999</v>
      </c>
      <c r="F34" s="254"/>
    </row>
    <row r="35" spans="1:6" ht="21.75" customHeight="1" thickBot="1">
      <c r="A35" s="328" t="s">
        <v>20</v>
      </c>
      <c r="B35" s="333" t="s">
        <v>1092</v>
      </c>
      <c r="C35" s="328">
        <v>2024</v>
      </c>
      <c r="D35" s="328">
        <v>1999.1</v>
      </c>
      <c r="E35" s="334">
        <v>0.98799999999999999</v>
      </c>
      <c r="F35" s="254"/>
    </row>
    <row r="36" spans="1:6" ht="21.75" customHeight="1" thickBot="1">
      <c r="A36" s="328" t="s">
        <v>23</v>
      </c>
      <c r="B36" s="333" t="s">
        <v>1093</v>
      </c>
      <c r="C36" s="328">
        <v>6631</v>
      </c>
      <c r="D36" s="328">
        <v>6494.1</v>
      </c>
      <c r="E36" s="334">
        <v>0.97899999999999998</v>
      </c>
      <c r="F36" s="254"/>
    </row>
    <row r="37" spans="1:6" ht="21.75" customHeight="1" thickBot="1">
      <c r="A37" s="328" t="s">
        <v>1094</v>
      </c>
      <c r="B37" s="333" t="s">
        <v>1095</v>
      </c>
      <c r="C37" s="328">
        <v>31940</v>
      </c>
      <c r="D37" s="328">
        <v>23958.3</v>
      </c>
      <c r="E37" s="334">
        <v>0.75</v>
      </c>
      <c r="F37" s="254"/>
    </row>
    <row r="38" spans="1:6" ht="21.75" customHeight="1" thickBot="1">
      <c r="A38" s="328" t="s">
        <v>31</v>
      </c>
      <c r="B38" s="333" t="s">
        <v>1096</v>
      </c>
      <c r="C38" s="328">
        <v>6361</v>
      </c>
      <c r="D38" s="328">
        <v>1580.9</v>
      </c>
      <c r="E38" s="334">
        <v>0.249</v>
      </c>
      <c r="F38" s="254"/>
    </row>
    <row r="39" spans="1:6" ht="21.75" customHeight="1" thickBot="1">
      <c r="A39" s="328" t="s">
        <v>1097</v>
      </c>
      <c r="B39" s="333" t="s">
        <v>1098</v>
      </c>
      <c r="C39" s="328">
        <v>5650</v>
      </c>
      <c r="D39" s="328">
        <v>370.6</v>
      </c>
      <c r="E39" s="334">
        <v>6.6000000000000003E-2</v>
      </c>
      <c r="F39" s="254"/>
    </row>
    <row r="40" spans="1:6" ht="21.75" customHeight="1" thickBot="1">
      <c r="A40" s="328" t="s">
        <v>1099</v>
      </c>
      <c r="B40" s="333" t="s">
        <v>1100</v>
      </c>
      <c r="C40" s="328">
        <v>1805</v>
      </c>
      <c r="D40" s="328">
        <v>1338.3</v>
      </c>
      <c r="E40" s="334">
        <v>0.74099999999999999</v>
      </c>
      <c r="F40" s="254"/>
    </row>
    <row r="41" spans="1:6" ht="21.75" customHeight="1" thickBot="1">
      <c r="A41" s="328">
        <v>5</v>
      </c>
      <c r="B41" s="330" t="s">
        <v>1101</v>
      </c>
      <c r="C41" s="326">
        <v>1295543</v>
      </c>
      <c r="D41" s="326">
        <v>1272212.7</v>
      </c>
      <c r="E41" s="331">
        <v>0.98199999999999998</v>
      </c>
      <c r="F41" s="254"/>
    </row>
    <row r="42" spans="1:6" ht="21.75" customHeight="1" thickBot="1">
      <c r="A42" s="328" t="s">
        <v>56</v>
      </c>
      <c r="B42" s="333" t="s">
        <v>1102</v>
      </c>
      <c r="C42" s="326">
        <v>1271198</v>
      </c>
      <c r="D42" s="326">
        <v>1260335.5</v>
      </c>
      <c r="E42" s="331">
        <v>0.99099999999999999</v>
      </c>
      <c r="F42" s="254"/>
    </row>
    <row r="43" spans="1:6" ht="21.75" customHeight="1" thickBot="1">
      <c r="A43" s="328" t="s">
        <v>1103</v>
      </c>
      <c r="B43" s="333" t="s">
        <v>1104</v>
      </c>
      <c r="C43" s="328">
        <v>950997</v>
      </c>
      <c r="D43" s="328">
        <v>948441.7</v>
      </c>
      <c r="E43" s="334">
        <v>0.997</v>
      </c>
      <c r="F43" s="254"/>
    </row>
    <row r="44" spans="1:6" ht="21.75" customHeight="1" thickBot="1">
      <c r="A44" s="328" t="s">
        <v>60</v>
      </c>
      <c r="B44" s="333" t="s">
        <v>1105</v>
      </c>
      <c r="C44" s="326">
        <v>24345</v>
      </c>
      <c r="D44" s="326">
        <v>11877.2</v>
      </c>
      <c r="E44" s="331">
        <v>0.48799999999999999</v>
      </c>
      <c r="F44" s="254"/>
    </row>
    <row r="45" spans="1:6" ht="21.75" customHeight="1" thickBot="1">
      <c r="A45" s="329"/>
      <c r="B45" s="330" t="s">
        <v>1106</v>
      </c>
      <c r="C45" s="326">
        <v>18579902</v>
      </c>
      <c r="D45" s="326">
        <v>17544035.399999999</v>
      </c>
      <c r="E45" s="331">
        <v>0.94399999999999995</v>
      </c>
      <c r="F45" s="254"/>
    </row>
    <row r="46" spans="1:6" ht="21.75" customHeight="1" thickBot="1">
      <c r="A46" s="329"/>
      <c r="B46" s="330" t="s">
        <v>1107</v>
      </c>
      <c r="C46" s="328">
        <v>1507380</v>
      </c>
      <c r="D46" s="328">
        <v>2383465.1</v>
      </c>
      <c r="E46" s="329"/>
      <c r="F46" s="254"/>
    </row>
    <row r="47" spans="1:6" ht="21.75" customHeight="1" thickBot="1">
      <c r="A47" s="329"/>
      <c r="B47" s="333" t="s">
        <v>1108</v>
      </c>
      <c r="C47" s="328">
        <v>464485</v>
      </c>
      <c r="D47" s="329"/>
      <c r="E47" s="329"/>
      <c r="F47" s="254"/>
    </row>
    <row r="48" spans="1:6" ht="21.75" customHeight="1" thickBot="1">
      <c r="A48" s="335" t="s">
        <v>1109</v>
      </c>
      <c r="B48" s="336"/>
      <c r="C48" s="336"/>
      <c r="D48" s="337"/>
      <c r="E48" s="254"/>
      <c r="F48" s="254"/>
    </row>
    <row r="49" spans="1:6" ht="21.75" customHeight="1" thickBot="1">
      <c r="A49" s="328" t="s">
        <v>1110</v>
      </c>
      <c r="B49" s="328" t="s">
        <v>1111</v>
      </c>
      <c r="C49" s="328" t="s">
        <v>1112</v>
      </c>
      <c r="D49" s="328" t="s">
        <v>1113</v>
      </c>
      <c r="E49" s="254"/>
      <c r="F49" s="254"/>
    </row>
    <row r="50" spans="1:6" ht="21.75" customHeight="1" thickBot="1">
      <c r="A50" s="328" t="s">
        <v>1050</v>
      </c>
      <c r="B50" s="328" t="s">
        <v>1051</v>
      </c>
      <c r="C50" s="328">
        <v>1</v>
      </c>
      <c r="D50" s="328">
        <v>2</v>
      </c>
      <c r="E50" s="254"/>
      <c r="F50" s="254"/>
    </row>
    <row r="51" spans="1:6" ht="21.75" customHeight="1" thickBot="1">
      <c r="A51" s="330" t="s">
        <v>1114</v>
      </c>
      <c r="B51" s="329"/>
      <c r="C51" s="326">
        <v>20087282</v>
      </c>
      <c r="D51" s="326">
        <v>20005016.600000001</v>
      </c>
      <c r="E51" s="254"/>
      <c r="F51" s="254"/>
    </row>
    <row r="52" spans="1:6" ht="21.75" customHeight="1" thickBot="1">
      <c r="A52" s="330" t="s">
        <v>917</v>
      </c>
      <c r="B52" s="329"/>
      <c r="C52" s="326">
        <v>3084273</v>
      </c>
      <c r="D52" s="326">
        <v>3251932.2</v>
      </c>
      <c r="E52" s="254"/>
      <c r="F52" s="254"/>
    </row>
    <row r="53" spans="1:6" ht="21.75" customHeight="1" thickBot="1">
      <c r="A53" s="330" t="s">
        <v>1054</v>
      </c>
      <c r="B53" s="328">
        <v>1</v>
      </c>
      <c r="C53" s="326">
        <v>16911335</v>
      </c>
      <c r="D53" s="326">
        <v>16658933.800000001</v>
      </c>
      <c r="E53" s="254"/>
      <c r="F53" s="254"/>
    </row>
    <row r="54" spans="1:6" ht="21.75" customHeight="1" thickBot="1">
      <c r="A54" s="330" t="s">
        <v>1055</v>
      </c>
      <c r="B54" s="328">
        <v>2</v>
      </c>
      <c r="C54" s="326">
        <v>9927</v>
      </c>
      <c r="D54" s="326">
        <v>11135.7</v>
      </c>
      <c r="E54" s="254"/>
      <c r="F54" s="254"/>
    </row>
    <row r="55" spans="1:6" ht="21.75" customHeight="1" thickBot="1">
      <c r="A55" s="330" t="s">
        <v>1056</v>
      </c>
      <c r="B55" s="328">
        <v>3</v>
      </c>
      <c r="C55" s="326">
        <v>25809</v>
      </c>
      <c r="D55" s="326">
        <v>26362.799999999999</v>
      </c>
      <c r="E55" s="254"/>
      <c r="F55" s="254"/>
    </row>
    <row r="56" spans="1:6" ht="21.75" customHeight="1" thickBot="1">
      <c r="A56" s="330" t="s">
        <v>1057</v>
      </c>
      <c r="B56" s="328">
        <v>4</v>
      </c>
      <c r="C56" s="332"/>
      <c r="D56" s="326">
        <v>424.4</v>
      </c>
      <c r="E56" s="254"/>
      <c r="F56" s="254"/>
    </row>
    <row r="57" spans="1:6" ht="21.75" customHeight="1" thickBot="1">
      <c r="A57" s="330" t="s">
        <v>1058</v>
      </c>
      <c r="B57" s="328">
        <v>5</v>
      </c>
      <c r="C57" s="326">
        <v>16494</v>
      </c>
      <c r="D57" s="326">
        <v>14989.1</v>
      </c>
      <c r="E57" s="254"/>
      <c r="F57" s="254"/>
    </row>
    <row r="58" spans="1:6" ht="21.75" customHeight="1" thickBot="1">
      <c r="A58" s="330" t="s">
        <v>1059</v>
      </c>
      <c r="B58" s="328">
        <v>6</v>
      </c>
      <c r="C58" s="332"/>
      <c r="D58" s="332"/>
      <c r="E58" s="254"/>
      <c r="F58" s="254"/>
    </row>
    <row r="59" spans="1:6" ht="21.75" customHeight="1" thickBot="1">
      <c r="A59" s="330" t="s">
        <v>1060</v>
      </c>
      <c r="B59" s="328">
        <v>7</v>
      </c>
      <c r="C59" s="326">
        <v>39444</v>
      </c>
      <c r="D59" s="326">
        <v>41238.6</v>
      </c>
      <c r="E59" s="254"/>
      <c r="F59" s="254"/>
    </row>
    <row r="60" spans="1:6" ht="21.75" customHeight="1" thickBot="1">
      <c r="A60" s="333" t="s">
        <v>1061</v>
      </c>
      <c r="B60" s="328" t="s">
        <v>88</v>
      </c>
      <c r="C60" s="328">
        <v>29605</v>
      </c>
      <c r="D60" s="328">
        <v>32776</v>
      </c>
      <c r="E60" s="254"/>
      <c r="F60" s="254"/>
    </row>
    <row r="61" spans="1:6" ht="21.75" customHeight="1" thickBot="1">
      <c r="A61" s="338" t="s">
        <v>1115</v>
      </c>
      <c r="B61" s="339"/>
      <c r="C61" s="339"/>
      <c r="D61" s="340"/>
      <c r="E61" s="254"/>
      <c r="F61" s="254"/>
    </row>
    <row r="62" spans="1:6" ht="21.75" customHeight="1" thickBot="1">
      <c r="A62" s="328" t="s">
        <v>1110</v>
      </c>
      <c r="B62" s="328" t="s">
        <v>1111</v>
      </c>
      <c r="C62" s="328" t="s">
        <v>1116</v>
      </c>
      <c r="D62" s="328" t="s">
        <v>1117</v>
      </c>
      <c r="E62" s="254"/>
      <c r="F62" s="254"/>
    </row>
    <row r="63" spans="1:6" ht="21.75" customHeight="1" thickBot="1">
      <c r="A63" s="328" t="s">
        <v>1050</v>
      </c>
      <c r="B63" s="328" t="s">
        <v>1051</v>
      </c>
      <c r="C63" s="328">
        <v>1</v>
      </c>
      <c r="D63" s="328">
        <v>2</v>
      </c>
      <c r="E63" s="254"/>
      <c r="F63" s="254"/>
    </row>
    <row r="64" spans="1:6" ht="21.75" customHeight="1" thickBot="1">
      <c r="A64" s="330" t="s">
        <v>1118</v>
      </c>
      <c r="B64" s="329"/>
      <c r="C64" s="326">
        <v>18579902</v>
      </c>
      <c r="D64" s="326">
        <v>17544035.399999999</v>
      </c>
      <c r="E64" s="254"/>
      <c r="F64" s="254"/>
    </row>
    <row r="65" spans="1:6" ht="21.75" customHeight="1" thickBot="1">
      <c r="A65" s="330" t="s">
        <v>1119</v>
      </c>
      <c r="B65" s="328">
        <v>1</v>
      </c>
      <c r="C65" s="326">
        <v>10297792</v>
      </c>
      <c r="D65" s="326">
        <v>9715672.5999999996</v>
      </c>
      <c r="E65" s="254"/>
      <c r="F65" s="254"/>
    </row>
    <row r="66" spans="1:6" ht="21.75" customHeight="1" thickBot="1">
      <c r="A66" s="330" t="s">
        <v>1120</v>
      </c>
      <c r="B66" s="328">
        <v>2</v>
      </c>
      <c r="C66" s="326">
        <v>6880666</v>
      </c>
      <c r="D66" s="326">
        <v>6489630.2000000002</v>
      </c>
      <c r="E66" s="254"/>
      <c r="F66" s="254"/>
    </row>
    <row r="67" spans="1:6" ht="21.75" customHeight="1" thickBot="1">
      <c r="A67" s="330" t="s">
        <v>1089</v>
      </c>
      <c r="B67" s="328">
        <v>3</v>
      </c>
      <c r="C67" s="326">
        <v>20736</v>
      </c>
      <c r="D67" s="326">
        <v>384</v>
      </c>
      <c r="E67" s="254"/>
      <c r="F67" s="254"/>
    </row>
    <row r="68" spans="1:6" ht="21.75" customHeight="1" thickBot="1">
      <c r="A68" s="330" t="s">
        <v>1121</v>
      </c>
      <c r="B68" s="328">
        <v>4</v>
      </c>
      <c r="C68" s="326">
        <v>85165</v>
      </c>
      <c r="D68" s="326">
        <v>66135.899999999994</v>
      </c>
      <c r="E68" s="254"/>
      <c r="F68" s="254"/>
    </row>
    <row r="69" spans="1:6" ht="21.75" customHeight="1" thickBot="1">
      <c r="A69" s="330" t="s">
        <v>1101</v>
      </c>
      <c r="B69" s="328">
        <v>5</v>
      </c>
      <c r="C69" s="326">
        <v>1295543</v>
      </c>
      <c r="D69" s="326">
        <v>1272212.7</v>
      </c>
      <c r="E69" s="254"/>
      <c r="F69" s="254"/>
    </row>
    <row r="70" spans="1:6" ht="21.75" customHeight="1" thickBot="1">
      <c r="A70" s="338" t="s">
        <v>1119</v>
      </c>
      <c r="B70" s="339"/>
      <c r="C70" s="339"/>
      <c r="D70" s="339"/>
      <c r="E70" s="340"/>
      <c r="F70" s="254"/>
    </row>
    <row r="71" spans="1:6" ht="21.75" customHeight="1" thickBot="1">
      <c r="A71" s="328" t="s">
        <v>1110</v>
      </c>
      <c r="B71" s="328" t="s">
        <v>1111</v>
      </c>
      <c r="C71" s="328" t="s">
        <v>1116</v>
      </c>
      <c r="D71" s="328" t="s">
        <v>1117</v>
      </c>
      <c r="E71" s="328" t="s">
        <v>1122</v>
      </c>
      <c r="F71" s="254"/>
    </row>
    <row r="72" spans="1:6" ht="21.75" customHeight="1" thickBot="1">
      <c r="A72" s="328" t="s">
        <v>1050</v>
      </c>
      <c r="B72" s="328" t="s">
        <v>1051</v>
      </c>
      <c r="C72" s="328">
        <v>1</v>
      </c>
      <c r="D72" s="328">
        <v>2</v>
      </c>
      <c r="E72" s="328">
        <v>3</v>
      </c>
      <c r="F72" s="254"/>
    </row>
    <row r="73" spans="1:6" ht="21.75" customHeight="1" thickBot="1">
      <c r="A73" s="330" t="s">
        <v>1119</v>
      </c>
      <c r="B73" s="328">
        <v>1</v>
      </c>
      <c r="C73" s="326">
        <v>10297792</v>
      </c>
      <c r="D73" s="326">
        <v>9715672.5999999996</v>
      </c>
      <c r="E73" s="332"/>
      <c r="F73" s="254"/>
    </row>
    <row r="74" spans="1:6" ht="21.75" customHeight="1" thickBot="1">
      <c r="A74" s="330" t="s">
        <v>1067</v>
      </c>
      <c r="B74" s="328" t="s">
        <v>1066</v>
      </c>
      <c r="C74" s="326">
        <v>6441260</v>
      </c>
      <c r="D74" s="326">
        <v>6067827.9000000004</v>
      </c>
      <c r="E74" s="326">
        <v>35912822</v>
      </c>
      <c r="F74" s="254"/>
    </row>
    <row r="75" spans="1:6" ht="21.75" customHeight="1" thickBot="1">
      <c r="A75" s="330" t="s">
        <v>1069</v>
      </c>
      <c r="B75" s="328" t="s">
        <v>1068</v>
      </c>
      <c r="C75" s="326">
        <v>3449711</v>
      </c>
      <c r="D75" s="326">
        <v>3318457.4</v>
      </c>
      <c r="E75" s="326">
        <v>20681816</v>
      </c>
      <c r="F75" s="254"/>
    </row>
    <row r="76" spans="1:6" ht="21.75" customHeight="1" thickBot="1">
      <c r="A76" s="330" t="s">
        <v>1071</v>
      </c>
      <c r="B76" s="328" t="s">
        <v>1070</v>
      </c>
      <c r="C76" s="326">
        <v>29605</v>
      </c>
      <c r="D76" s="326">
        <v>0</v>
      </c>
      <c r="E76" s="326" t="s">
        <v>1123</v>
      </c>
      <c r="F76" s="254"/>
    </row>
    <row r="77" spans="1:6" ht="21.75" customHeight="1" thickBot="1">
      <c r="A77" s="330" t="s">
        <v>1073</v>
      </c>
      <c r="B77" s="328" t="s">
        <v>1072</v>
      </c>
      <c r="C77" s="326">
        <v>53216</v>
      </c>
      <c r="D77" s="326">
        <v>39464.5</v>
      </c>
      <c r="E77" s="326">
        <v>11006</v>
      </c>
      <c r="F77" s="254"/>
    </row>
    <row r="78" spans="1:6" ht="21.75" customHeight="1" thickBot="1">
      <c r="A78" s="330" t="s">
        <v>1075</v>
      </c>
      <c r="B78" s="328" t="s">
        <v>1074</v>
      </c>
      <c r="C78" s="326">
        <v>324000</v>
      </c>
      <c r="D78" s="326">
        <v>289922.8</v>
      </c>
      <c r="E78" s="326">
        <v>25398</v>
      </c>
      <c r="F78" s="254"/>
    </row>
    <row r="79" spans="1:6" ht="21.75" customHeight="1">
      <c r="A79" s="341" t="s">
        <v>1124</v>
      </c>
      <c r="B79" s="342"/>
      <c r="C79" s="342"/>
      <c r="D79" s="342"/>
      <c r="E79" s="343"/>
      <c r="F79" s="254"/>
    </row>
    <row r="80" spans="1:6" ht="21.75" customHeight="1" thickBot="1">
      <c r="A80" s="344" t="s">
        <v>1125</v>
      </c>
      <c r="B80" s="345"/>
      <c r="C80" s="345"/>
      <c r="D80" s="345"/>
      <c r="E80" s="346"/>
      <c r="F80" s="254"/>
    </row>
    <row r="81" spans="1:6" ht="21.75" customHeight="1" thickBot="1">
      <c r="A81" s="335" t="s">
        <v>1120</v>
      </c>
      <c r="B81" s="336"/>
      <c r="C81" s="336"/>
      <c r="D81" s="336"/>
      <c r="E81" s="337"/>
      <c r="F81" s="254"/>
    </row>
    <row r="82" spans="1:6" ht="21.75" customHeight="1" thickBot="1">
      <c r="A82" s="328" t="s">
        <v>1110</v>
      </c>
      <c r="B82" s="328" t="s">
        <v>1111</v>
      </c>
      <c r="C82" s="328" t="s">
        <v>1116</v>
      </c>
      <c r="D82" s="328" t="s">
        <v>1126</v>
      </c>
      <c r="E82" s="328" t="s">
        <v>1127</v>
      </c>
      <c r="F82" s="254"/>
    </row>
    <row r="83" spans="1:6" ht="21.75" customHeight="1" thickBot="1">
      <c r="A83" s="328" t="s">
        <v>1050</v>
      </c>
      <c r="B83" s="328" t="s">
        <v>1051</v>
      </c>
      <c r="C83" s="328">
        <v>1</v>
      </c>
      <c r="D83" s="328">
        <v>2</v>
      </c>
      <c r="E83" s="328">
        <v>3</v>
      </c>
      <c r="F83" s="254"/>
    </row>
    <row r="84" spans="1:6" ht="21.75" customHeight="1" thickBot="1">
      <c r="A84" s="330" t="s">
        <v>1120</v>
      </c>
      <c r="B84" s="328">
        <v>2</v>
      </c>
      <c r="C84" s="326">
        <v>6880666</v>
      </c>
      <c r="D84" s="326">
        <v>6489630.2000000002</v>
      </c>
      <c r="E84" s="326">
        <v>207597</v>
      </c>
      <c r="F84" s="254"/>
    </row>
    <row r="85" spans="1:6" ht="21.75" customHeight="1" thickBot="1">
      <c r="A85" s="330" t="s">
        <v>1128</v>
      </c>
      <c r="B85" s="328" t="s">
        <v>1077</v>
      </c>
      <c r="C85" s="326">
        <v>6126479</v>
      </c>
      <c r="D85" s="326">
        <v>5891705.7000000002</v>
      </c>
      <c r="E85" s="326">
        <v>207597</v>
      </c>
      <c r="F85" s="254"/>
    </row>
    <row r="86" spans="1:6" ht="21.75" customHeight="1" thickBot="1">
      <c r="A86" s="347" t="s">
        <v>1129</v>
      </c>
      <c r="B86" s="328" t="s">
        <v>1130</v>
      </c>
      <c r="C86" s="348">
        <v>5853908.0999999996</v>
      </c>
      <c r="D86" s="348">
        <v>5642678.5999999996</v>
      </c>
      <c r="E86" s="348">
        <v>197229</v>
      </c>
      <c r="F86" s="254"/>
    </row>
    <row r="87" spans="1:6" ht="21.75" customHeight="1" thickBot="1">
      <c r="A87" s="347" t="s">
        <v>1131</v>
      </c>
      <c r="B87" s="328" t="s">
        <v>1132</v>
      </c>
      <c r="C87" s="348">
        <v>272570.90000000002</v>
      </c>
      <c r="D87" s="348">
        <v>249027.1</v>
      </c>
      <c r="E87" s="348">
        <v>10368</v>
      </c>
      <c r="F87" s="254"/>
    </row>
    <row r="88" spans="1:6" ht="21.75" customHeight="1" thickBot="1">
      <c r="A88" s="333" t="s">
        <v>1133</v>
      </c>
      <c r="B88" s="328" t="s">
        <v>1079</v>
      </c>
      <c r="C88" s="328">
        <v>143695</v>
      </c>
      <c r="D88" s="328">
        <v>100092.5</v>
      </c>
      <c r="E88" s="329"/>
      <c r="F88" s="254"/>
    </row>
    <row r="89" spans="1:6" ht="21.75" customHeight="1" thickBot="1">
      <c r="A89" s="347" t="s">
        <v>1134</v>
      </c>
      <c r="B89" s="328" t="s">
        <v>1135</v>
      </c>
      <c r="C89" s="348">
        <v>68724.5</v>
      </c>
      <c r="D89" s="348">
        <v>42784.1</v>
      </c>
      <c r="E89" s="326">
        <v>3885</v>
      </c>
      <c r="F89" s="254"/>
    </row>
    <row r="90" spans="1:6" ht="21.75" customHeight="1">
      <c r="A90" s="349" t="s">
        <v>1136</v>
      </c>
      <c r="B90" s="350" t="s">
        <v>1137</v>
      </c>
      <c r="C90" s="351">
        <v>74970.5</v>
      </c>
      <c r="D90" s="351">
        <v>57308.4</v>
      </c>
      <c r="E90" s="352" t="s">
        <v>1138</v>
      </c>
      <c r="F90" s="254"/>
    </row>
    <row r="91" spans="1:6" ht="21.75" customHeight="1" thickBot="1">
      <c r="A91" s="353"/>
      <c r="B91" s="354"/>
      <c r="C91" s="355"/>
      <c r="D91" s="355"/>
      <c r="E91" s="356" t="s">
        <v>1139</v>
      </c>
      <c r="F91" s="254"/>
    </row>
    <row r="92" spans="1:6" ht="21.75" customHeight="1" thickBot="1">
      <c r="A92" s="330" t="s">
        <v>1140</v>
      </c>
      <c r="B92" s="328" t="s">
        <v>1081</v>
      </c>
      <c r="C92" s="326">
        <v>0</v>
      </c>
      <c r="D92" s="326">
        <v>0</v>
      </c>
      <c r="E92" s="332"/>
      <c r="F92" s="254"/>
    </row>
    <row r="93" spans="1:6" ht="21.75" customHeight="1" thickBot="1">
      <c r="A93" s="330" t="s">
        <v>1141</v>
      </c>
      <c r="B93" s="328" t="s">
        <v>1083</v>
      </c>
      <c r="C93" s="326">
        <v>765</v>
      </c>
      <c r="D93" s="326">
        <v>500.7</v>
      </c>
      <c r="E93" s="332"/>
      <c r="F93" s="254"/>
    </row>
    <row r="94" spans="1:6" ht="21.75" customHeight="1" thickBot="1">
      <c r="A94" s="347" t="s">
        <v>1142</v>
      </c>
      <c r="B94" s="328" t="s">
        <v>1143</v>
      </c>
      <c r="C94" s="348">
        <v>735.1</v>
      </c>
      <c r="D94" s="348">
        <v>472</v>
      </c>
      <c r="E94" s="326">
        <v>146</v>
      </c>
      <c r="F94" s="254"/>
    </row>
    <row r="95" spans="1:6" ht="21.75" customHeight="1" thickBot="1">
      <c r="A95" s="347" t="s">
        <v>1144</v>
      </c>
      <c r="B95" s="328" t="s">
        <v>1145</v>
      </c>
      <c r="C95" s="348">
        <v>29.9</v>
      </c>
      <c r="D95" s="348">
        <v>28.7</v>
      </c>
      <c r="E95" s="326">
        <v>14</v>
      </c>
      <c r="F95" s="254"/>
    </row>
    <row r="96" spans="1:6" ht="21.75" customHeight="1" thickBot="1">
      <c r="A96" s="330" t="s">
        <v>1146</v>
      </c>
      <c r="B96" s="328" t="s">
        <v>1085</v>
      </c>
      <c r="C96" s="326">
        <v>609727</v>
      </c>
      <c r="D96" s="326">
        <v>497331.3</v>
      </c>
      <c r="E96" s="332"/>
      <c r="F96" s="254"/>
    </row>
    <row r="97" spans="1:6" ht="21.75" customHeight="1" thickBot="1">
      <c r="A97" s="347" t="s">
        <v>1147</v>
      </c>
      <c r="B97" s="328" t="s">
        <v>1087</v>
      </c>
      <c r="C97" s="348">
        <v>87981</v>
      </c>
      <c r="D97" s="348">
        <v>87058.4</v>
      </c>
      <c r="E97" s="326">
        <v>9154</v>
      </c>
      <c r="F97" s="254"/>
    </row>
    <row r="98" spans="1:6" ht="21.75" customHeight="1" thickBot="1">
      <c r="A98" s="347" t="s">
        <v>1148</v>
      </c>
      <c r="B98" s="328" t="s">
        <v>1149</v>
      </c>
      <c r="C98" s="348">
        <v>71563.399999999994</v>
      </c>
      <c r="D98" s="348">
        <v>64229.9</v>
      </c>
      <c r="E98" s="326">
        <v>11518</v>
      </c>
      <c r="F98" s="254"/>
    </row>
    <row r="99" spans="1:6" ht="21.75" customHeight="1" thickBot="1">
      <c r="A99" s="347" t="s">
        <v>1150</v>
      </c>
      <c r="B99" s="328" t="s">
        <v>1151</v>
      </c>
      <c r="C99" s="348">
        <v>140895.70000000001</v>
      </c>
      <c r="D99" s="348">
        <v>101812.1</v>
      </c>
      <c r="E99" s="326">
        <v>7883</v>
      </c>
      <c r="F99" s="254"/>
    </row>
    <row r="100" spans="1:6" ht="21.75" customHeight="1" thickBot="1">
      <c r="A100" s="347" t="s">
        <v>1152</v>
      </c>
      <c r="B100" s="328" t="s">
        <v>1153</v>
      </c>
      <c r="C100" s="348">
        <v>38302.9</v>
      </c>
      <c r="D100" s="348">
        <v>37229.9</v>
      </c>
      <c r="E100" s="326">
        <v>4817</v>
      </c>
      <c r="F100" s="254"/>
    </row>
    <row r="101" spans="1:6" ht="21.75" customHeight="1" thickBot="1">
      <c r="A101" s="347" t="s">
        <v>1154</v>
      </c>
      <c r="B101" s="328" t="s">
        <v>1155</v>
      </c>
      <c r="C101" s="348">
        <v>146.19999999999999</v>
      </c>
      <c r="D101" s="348">
        <v>95</v>
      </c>
      <c r="E101" s="326">
        <v>24</v>
      </c>
      <c r="F101" s="254"/>
    </row>
    <row r="102" spans="1:6" ht="21.75" customHeight="1" thickBot="1">
      <c r="A102" s="347" t="s">
        <v>1156</v>
      </c>
      <c r="B102" s="328" t="s">
        <v>1157</v>
      </c>
      <c r="C102" s="348">
        <v>106.7</v>
      </c>
      <c r="D102" s="348">
        <v>74.5</v>
      </c>
      <c r="E102" s="326">
        <v>42</v>
      </c>
      <c r="F102" s="254"/>
    </row>
    <row r="103" spans="1:6" ht="21.75" customHeight="1" thickBot="1">
      <c r="A103" s="347" t="s">
        <v>1158</v>
      </c>
      <c r="B103" s="328" t="s">
        <v>1159</v>
      </c>
      <c r="C103" s="348">
        <v>777.7</v>
      </c>
      <c r="D103" s="348">
        <v>719.2</v>
      </c>
      <c r="E103" s="326">
        <v>190</v>
      </c>
      <c r="F103" s="254"/>
    </row>
    <row r="104" spans="1:6" ht="21.75" customHeight="1" thickBot="1">
      <c r="A104" s="347" t="s">
        <v>1160</v>
      </c>
      <c r="B104" s="328" t="s">
        <v>1161</v>
      </c>
      <c r="C104" s="348">
        <v>108917</v>
      </c>
      <c r="D104" s="348">
        <v>104022.39999999999</v>
      </c>
      <c r="E104" s="326">
        <v>18965</v>
      </c>
      <c r="F104" s="254"/>
    </row>
    <row r="105" spans="1:6" ht="21.75" customHeight="1" thickBot="1">
      <c r="A105" s="347" t="s">
        <v>1162</v>
      </c>
      <c r="B105" s="328" t="s">
        <v>1163</v>
      </c>
      <c r="C105" s="348">
        <v>1395.3</v>
      </c>
      <c r="D105" s="348">
        <v>1367.2</v>
      </c>
      <c r="E105" s="326">
        <v>114</v>
      </c>
      <c r="F105" s="254"/>
    </row>
    <row r="106" spans="1:6" ht="21.75" customHeight="1" thickBot="1">
      <c r="A106" s="347" t="s">
        <v>1164</v>
      </c>
      <c r="B106" s="328" t="s">
        <v>1165</v>
      </c>
      <c r="C106" s="348">
        <v>0</v>
      </c>
      <c r="D106" s="348">
        <v>0</v>
      </c>
      <c r="E106" s="332"/>
      <c r="F106" s="254"/>
    </row>
    <row r="107" spans="1:6" ht="21.75" customHeight="1" thickBot="1">
      <c r="A107" s="347" t="s">
        <v>1166</v>
      </c>
      <c r="B107" s="328" t="s">
        <v>1167</v>
      </c>
      <c r="C107" s="348">
        <v>25564.2</v>
      </c>
      <c r="D107" s="348">
        <v>24790.400000000001</v>
      </c>
      <c r="E107" s="326">
        <v>744</v>
      </c>
      <c r="F107" s="254"/>
    </row>
    <row r="108" spans="1:6" ht="21.75" customHeight="1" thickBot="1">
      <c r="A108" s="347" t="s">
        <v>1168</v>
      </c>
      <c r="B108" s="328" t="s">
        <v>1169</v>
      </c>
      <c r="C108" s="348">
        <v>44336.9</v>
      </c>
      <c r="D108" s="348">
        <v>43270.5</v>
      </c>
      <c r="E108" s="326">
        <v>2521</v>
      </c>
      <c r="F108" s="254"/>
    </row>
    <row r="109" spans="1:6" ht="21.75" customHeight="1" thickBot="1">
      <c r="A109" s="347" t="s">
        <v>1170</v>
      </c>
      <c r="B109" s="328" t="s">
        <v>1171</v>
      </c>
      <c r="C109" s="348">
        <v>27852.400000000001</v>
      </c>
      <c r="D109" s="348">
        <v>27025</v>
      </c>
      <c r="E109" s="326">
        <v>3126</v>
      </c>
      <c r="F109" s="254"/>
    </row>
    <row r="110" spans="1:6" ht="21.75" customHeight="1" thickBot="1">
      <c r="A110" s="347" t="s">
        <v>1172</v>
      </c>
      <c r="B110" s="328" t="s">
        <v>1173</v>
      </c>
      <c r="C110" s="348">
        <v>4785.1000000000004</v>
      </c>
      <c r="D110" s="348">
        <v>4303.6000000000004</v>
      </c>
      <c r="E110" s="326">
        <v>263</v>
      </c>
      <c r="F110" s="254"/>
    </row>
    <row r="111" spans="1:6" ht="21.75" customHeight="1" thickBot="1">
      <c r="A111" s="347" t="s">
        <v>1174</v>
      </c>
      <c r="B111" s="328" t="s">
        <v>1175</v>
      </c>
      <c r="C111" s="348">
        <v>1128.0999999999999</v>
      </c>
      <c r="D111" s="348">
        <v>1080.2</v>
      </c>
      <c r="E111" s="326">
        <v>3936</v>
      </c>
      <c r="F111" s="254"/>
    </row>
    <row r="112" spans="1:6" ht="21.75" customHeight="1" thickBot="1">
      <c r="A112" s="347" t="s">
        <v>1176</v>
      </c>
      <c r="B112" s="328" t="s">
        <v>1177</v>
      </c>
      <c r="C112" s="348">
        <v>55974.400000000001</v>
      </c>
      <c r="D112" s="348">
        <v>253</v>
      </c>
      <c r="E112" s="326" t="s">
        <v>1178</v>
      </c>
      <c r="F112" s="254"/>
    </row>
    <row r="113" spans="1:6" ht="21.75" customHeight="1" thickBot="1">
      <c r="A113" s="338" t="s">
        <v>1089</v>
      </c>
      <c r="B113" s="339"/>
      <c r="C113" s="339"/>
      <c r="D113" s="339"/>
      <c r="E113" s="339"/>
      <c r="F113" s="340"/>
    </row>
    <row r="114" spans="1:6" ht="21.75" customHeight="1" thickBot="1">
      <c r="A114" s="338" t="s">
        <v>1179</v>
      </c>
      <c r="B114" s="339"/>
      <c r="C114" s="339"/>
      <c r="D114" s="339"/>
      <c r="E114" s="339"/>
      <c r="F114" s="340"/>
    </row>
    <row r="115" spans="1:6" ht="21.75" customHeight="1" thickBot="1">
      <c r="A115" s="335" t="s">
        <v>1180</v>
      </c>
      <c r="B115" s="336"/>
      <c r="C115" s="336"/>
      <c r="D115" s="337"/>
      <c r="E115" s="335" t="s">
        <v>1181</v>
      </c>
      <c r="F115" s="337"/>
    </row>
    <row r="116" spans="1:6" ht="21.75" customHeight="1" thickBot="1">
      <c r="A116" s="335" t="s">
        <v>1182</v>
      </c>
      <c r="B116" s="337"/>
      <c r="C116" s="335" t="s">
        <v>1183</v>
      </c>
      <c r="D116" s="337"/>
      <c r="E116" s="350" t="s">
        <v>1184</v>
      </c>
      <c r="F116" s="350" t="s">
        <v>1185</v>
      </c>
    </row>
    <row r="117" spans="1:6" ht="21.75" customHeight="1" thickBot="1">
      <c r="A117" s="328" t="s">
        <v>1186</v>
      </c>
      <c r="B117" s="328" t="s">
        <v>1187</v>
      </c>
      <c r="C117" s="328" t="s">
        <v>1186</v>
      </c>
      <c r="D117" s="328" t="s">
        <v>1187</v>
      </c>
      <c r="E117" s="354"/>
      <c r="F117" s="354"/>
    </row>
    <row r="118" spans="1:6" ht="21.75" customHeight="1" thickBot="1">
      <c r="A118" s="326">
        <v>4965</v>
      </c>
      <c r="B118" s="326">
        <v>4766</v>
      </c>
      <c r="C118" s="326">
        <v>332</v>
      </c>
      <c r="D118" s="326">
        <v>364</v>
      </c>
      <c r="E118" s="326">
        <v>1951</v>
      </c>
      <c r="F118" s="326">
        <v>1603</v>
      </c>
    </row>
    <row r="119" spans="1:6" ht="21.75" customHeight="1" thickBot="1">
      <c r="A119" s="338" t="s">
        <v>1121</v>
      </c>
      <c r="B119" s="339"/>
      <c r="C119" s="339"/>
      <c r="D119" s="340"/>
      <c r="E119" s="254"/>
      <c r="F119" s="254"/>
    </row>
    <row r="120" spans="1:6" ht="21.75" customHeight="1" thickBot="1">
      <c r="A120" s="328" t="s">
        <v>1110</v>
      </c>
      <c r="B120" s="328" t="s">
        <v>1111</v>
      </c>
      <c r="C120" s="328" t="s">
        <v>1116</v>
      </c>
      <c r="D120" s="328" t="s">
        <v>1117</v>
      </c>
      <c r="E120" s="254"/>
      <c r="F120" s="254"/>
    </row>
    <row r="121" spans="1:6" ht="21.75" customHeight="1" thickBot="1">
      <c r="A121" s="328" t="s">
        <v>1050</v>
      </c>
      <c r="B121" s="328" t="s">
        <v>1051</v>
      </c>
      <c r="C121" s="328">
        <v>1</v>
      </c>
      <c r="D121" s="328">
        <v>2</v>
      </c>
      <c r="E121" s="254"/>
      <c r="F121" s="254"/>
    </row>
    <row r="122" spans="1:6" ht="21.75" customHeight="1" thickBot="1">
      <c r="A122" s="330" t="s">
        <v>1090</v>
      </c>
      <c r="B122" s="326">
        <v>4</v>
      </c>
      <c r="C122" s="326">
        <v>85165</v>
      </c>
      <c r="D122" s="326">
        <v>66135.899999999994</v>
      </c>
      <c r="E122" s="254"/>
      <c r="F122" s="254"/>
    </row>
    <row r="123" spans="1:6" ht="21.75" customHeight="1" thickBot="1">
      <c r="A123" s="333" t="s">
        <v>1091</v>
      </c>
      <c r="B123" s="328" t="s">
        <v>17</v>
      </c>
      <c r="C123" s="328">
        <v>30754</v>
      </c>
      <c r="D123" s="328">
        <v>30394.6</v>
      </c>
      <c r="E123" s="254"/>
      <c r="F123" s="254"/>
    </row>
    <row r="124" spans="1:6" ht="21.75" customHeight="1" thickBot="1">
      <c r="A124" s="333" t="s">
        <v>1092</v>
      </c>
      <c r="B124" s="328" t="s">
        <v>20</v>
      </c>
      <c r="C124" s="328">
        <v>2024</v>
      </c>
      <c r="D124" s="328">
        <v>1999.1</v>
      </c>
      <c r="E124" s="254"/>
      <c r="F124" s="254"/>
    </row>
    <row r="125" spans="1:6" ht="21.75" customHeight="1" thickBot="1">
      <c r="A125" s="333" t="s">
        <v>1093</v>
      </c>
      <c r="B125" s="328" t="s">
        <v>23</v>
      </c>
      <c r="C125" s="328">
        <v>6631</v>
      </c>
      <c r="D125" s="328">
        <v>6494.1</v>
      </c>
      <c r="E125" s="254"/>
      <c r="F125" s="254"/>
    </row>
    <row r="126" spans="1:6" ht="21.75" customHeight="1" thickBot="1">
      <c r="A126" s="333" t="s">
        <v>1095</v>
      </c>
      <c r="B126" s="328" t="s">
        <v>1094</v>
      </c>
      <c r="C126" s="328">
        <v>31940</v>
      </c>
      <c r="D126" s="328">
        <v>23958.3</v>
      </c>
      <c r="E126" s="254"/>
      <c r="F126" s="254"/>
    </row>
    <row r="127" spans="1:6" ht="21.75" customHeight="1" thickBot="1">
      <c r="A127" s="333" t="s">
        <v>1096</v>
      </c>
      <c r="B127" s="328" t="s">
        <v>31</v>
      </c>
      <c r="C127" s="328">
        <v>6361</v>
      </c>
      <c r="D127" s="328">
        <v>1580.9</v>
      </c>
      <c r="E127" s="254"/>
      <c r="F127" s="254"/>
    </row>
    <row r="128" spans="1:6" ht="21.75" customHeight="1" thickBot="1">
      <c r="A128" s="333" t="s">
        <v>1098</v>
      </c>
      <c r="B128" s="328" t="s">
        <v>1097</v>
      </c>
      <c r="C128" s="328">
        <v>5650</v>
      </c>
      <c r="D128" s="328">
        <v>370.6</v>
      </c>
      <c r="E128" s="254"/>
      <c r="F128" s="254"/>
    </row>
    <row r="129" spans="1:6" ht="21.75" customHeight="1" thickBot="1">
      <c r="A129" s="333" t="s">
        <v>1100</v>
      </c>
      <c r="B129" s="328" t="s">
        <v>1099</v>
      </c>
      <c r="C129" s="328">
        <v>1805</v>
      </c>
      <c r="D129" s="328">
        <v>1338.3</v>
      </c>
      <c r="E129" s="254"/>
      <c r="F129" s="254"/>
    </row>
    <row r="130" spans="1:6" ht="21.75" customHeight="1" thickBot="1">
      <c r="A130" s="338" t="s">
        <v>1188</v>
      </c>
      <c r="B130" s="339"/>
      <c r="C130" s="339"/>
      <c r="D130" s="340"/>
      <c r="E130" s="254"/>
      <c r="F130" s="254"/>
    </row>
    <row r="131" spans="1:6" ht="21.75" customHeight="1" thickBot="1">
      <c r="A131" s="328" t="s">
        <v>1110</v>
      </c>
      <c r="B131" s="328" t="s">
        <v>1111</v>
      </c>
      <c r="C131" s="328" t="s">
        <v>1116</v>
      </c>
      <c r="D131" s="328" t="s">
        <v>1117</v>
      </c>
      <c r="E131" s="254"/>
      <c r="F131" s="254"/>
    </row>
    <row r="132" spans="1:6" ht="21.75" customHeight="1" thickBot="1">
      <c r="A132" s="328" t="s">
        <v>1050</v>
      </c>
      <c r="B132" s="328" t="s">
        <v>1051</v>
      </c>
      <c r="C132" s="328">
        <v>1</v>
      </c>
      <c r="D132" s="328">
        <v>2</v>
      </c>
      <c r="E132" s="254"/>
      <c r="F132" s="254"/>
    </row>
    <row r="133" spans="1:6" ht="21.75" customHeight="1" thickBot="1">
      <c r="A133" s="330" t="s">
        <v>1101</v>
      </c>
      <c r="B133" s="328">
        <v>5</v>
      </c>
      <c r="C133" s="326">
        <v>1295543</v>
      </c>
      <c r="D133" s="326">
        <v>1272212.7</v>
      </c>
      <c r="E133" s="254"/>
      <c r="F133" s="254"/>
    </row>
    <row r="134" spans="1:6" ht="21.75" customHeight="1" thickBot="1">
      <c r="A134" s="333" t="s">
        <v>1102</v>
      </c>
      <c r="B134" s="328" t="s">
        <v>56</v>
      </c>
      <c r="C134" s="326">
        <v>1271198</v>
      </c>
      <c r="D134" s="326">
        <v>1260335.5</v>
      </c>
      <c r="E134" s="254"/>
      <c r="F134" s="254"/>
    </row>
    <row r="135" spans="1:6" ht="21.75" customHeight="1" thickBot="1">
      <c r="A135" s="333" t="s">
        <v>1104</v>
      </c>
      <c r="B135" s="329"/>
      <c r="C135" s="328">
        <v>950997</v>
      </c>
      <c r="D135" s="328">
        <v>948441.7</v>
      </c>
      <c r="E135" s="254"/>
      <c r="F135" s="254"/>
    </row>
    <row r="136" spans="1:6" ht="21.75" customHeight="1" thickBot="1">
      <c r="A136" s="333" t="s">
        <v>1105</v>
      </c>
      <c r="B136" s="328" t="s">
        <v>60</v>
      </c>
      <c r="C136" s="326">
        <v>24345</v>
      </c>
      <c r="D136" s="326">
        <v>11877.2</v>
      </c>
      <c r="E136" s="254"/>
      <c r="F136" s="254"/>
    </row>
  </sheetData>
  <mergeCells count="20">
    <mergeCell ref="A119:D119"/>
    <mergeCell ref="A130:D130"/>
    <mergeCell ref="A115:D115"/>
    <mergeCell ref="E115:F115"/>
    <mergeCell ref="A116:B116"/>
    <mergeCell ref="C116:D116"/>
    <mergeCell ref="E116:E117"/>
    <mergeCell ref="F116:F117"/>
    <mergeCell ref="A90:A91"/>
    <mergeCell ref="B90:B91"/>
    <mergeCell ref="C90:C91"/>
    <mergeCell ref="D90:D91"/>
    <mergeCell ref="A113:F113"/>
    <mergeCell ref="A114:F114"/>
    <mergeCell ref="A48:D48"/>
    <mergeCell ref="A61:D61"/>
    <mergeCell ref="A70:E70"/>
    <mergeCell ref="A79:E79"/>
    <mergeCell ref="A80:E80"/>
    <mergeCell ref="A81:E81"/>
  </mergeCells>
  <hyperlinks>
    <hyperlink ref="C4" r:id="rId1" display="https://zakon.rada.gov.ua/rada/show/104-2017-%D0%B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9"/>
  <sheetViews>
    <sheetView zoomScale="75" zoomScaleNormal="75" workbookViewId="0">
      <selection activeCell="I22" sqref="I22"/>
    </sheetView>
  </sheetViews>
  <sheetFormatPr defaultColWidth="4.42578125" defaultRowHeight="39" customHeight="1" outlineLevelRow="1"/>
  <cols>
    <col min="1" max="1" width="55.5703125" style="62" customWidth="1"/>
    <col min="2" max="2" width="18.28515625" style="62" customWidth="1"/>
    <col min="3" max="3" width="17.5703125" style="62" customWidth="1"/>
    <col min="4" max="4" width="16.140625" style="62" customWidth="1"/>
    <col min="5" max="5" width="18.85546875" style="62" customWidth="1"/>
    <col min="6" max="6" width="16.28515625" style="62" customWidth="1"/>
    <col min="7" max="7" width="15.42578125" style="62" customWidth="1"/>
    <col min="8" max="8" width="10.5703125" style="62" customWidth="1"/>
    <col min="9" max="9" width="13.28515625" style="62" customWidth="1"/>
    <col min="10" max="10" width="4.7109375" style="62" bestFit="1" customWidth="1"/>
    <col min="11" max="11" width="17.42578125" style="62" bestFit="1" customWidth="1"/>
    <col min="12" max="12" width="12.7109375" style="62" bestFit="1" customWidth="1"/>
    <col min="13" max="256" width="4.42578125" style="62"/>
    <col min="257" max="257" width="55.5703125" style="62" customWidth="1"/>
    <col min="258" max="258" width="18.28515625" style="62" customWidth="1"/>
    <col min="259" max="259" width="17.5703125" style="62" customWidth="1"/>
    <col min="260" max="260" width="16.140625" style="62" customWidth="1"/>
    <col min="261" max="261" width="18.85546875" style="62" customWidth="1"/>
    <col min="262" max="262" width="16.28515625" style="62" customWidth="1"/>
    <col min="263" max="263" width="15.42578125" style="62" customWidth="1"/>
    <col min="264" max="264" width="10.5703125" style="62" customWidth="1"/>
    <col min="265" max="265" width="13.28515625" style="62" customWidth="1"/>
    <col min="266" max="266" width="4.7109375" style="62" bestFit="1" customWidth="1"/>
    <col min="267" max="267" width="17.42578125" style="62" bestFit="1" customWidth="1"/>
    <col min="268" max="268" width="12.7109375" style="62" bestFit="1" customWidth="1"/>
    <col min="269" max="512" width="4.42578125" style="62"/>
    <col min="513" max="513" width="55.5703125" style="62" customWidth="1"/>
    <col min="514" max="514" width="18.28515625" style="62" customWidth="1"/>
    <col min="515" max="515" width="17.5703125" style="62" customWidth="1"/>
    <col min="516" max="516" width="16.140625" style="62" customWidth="1"/>
    <col min="517" max="517" width="18.85546875" style="62" customWidth="1"/>
    <col min="518" max="518" width="16.28515625" style="62" customWidth="1"/>
    <col min="519" max="519" width="15.42578125" style="62" customWidth="1"/>
    <col min="520" max="520" width="10.5703125" style="62" customWidth="1"/>
    <col min="521" max="521" width="13.28515625" style="62" customWidth="1"/>
    <col min="522" max="522" width="4.7109375" style="62" bestFit="1" customWidth="1"/>
    <col min="523" max="523" width="17.42578125" style="62" bestFit="1" customWidth="1"/>
    <col min="524" max="524" width="12.7109375" style="62" bestFit="1" customWidth="1"/>
    <col min="525" max="768" width="4.42578125" style="62"/>
    <col min="769" max="769" width="55.5703125" style="62" customWidth="1"/>
    <col min="770" max="770" width="18.28515625" style="62" customWidth="1"/>
    <col min="771" max="771" width="17.5703125" style="62" customWidth="1"/>
    <col min="772" max="772" width="16.140625" style="62" customWidth="1"/>
    <col min="773" max="773" width="18.85546875" style="62" customWidth="1"/>
    <col min="774" max="774" width="16.28515625" style="62" customWidth="1"/>
    <col min="775" max="775" width="15.42578125" style="62" customWidth="1"/>
    <col min="776" max="776" width="10.5703125" style="62" customWidth="1"/>
    <col min="777" max="777" width="13.28515625" style="62" customWidth="1"/>
    <col min="778" max="778" width="4.7109375" style="62" bestFit="1" customWidth="1"/>
    <col min="779" max="779" width="17.42578125" style="62" bestFit="1" customWidth="1"/>
    <col min="780" max="780" width="12.7109375" style="62" bestFit="1" customWidth="1"/>
    <col min="781" max="1024" width="4.42578125" style="62"/>
    <col min="1025" max="1025" width="55.5703125" style="62" customWidth="1"/>
    <col min="1026" max="1026" width="18.28515625" style="62" customWidth="1"/>
    <col min="1027" max="1027" width="17.5703125" style="62" customWidth="1"/>
    <col min="1028" max="1028" width="16.140625" style="62" customWidth="1"/>
    <col min="1029" max="1029" width="18.85546875" style="62" customWidth="1"/>
    <col min="1030" max="1030" width="16.28515625" style="62" customWidth="1"/>
    <col min="1031" max="1031" width="15.42578125" style="62" customWidth="1"/>
    <col min="1032" max="1032" width="10.5703125" style="62" customWidth="1"/>
    <col min="1033" max="1033" width="13.28515625" style="62" customWidth="1"/>
    <col min="1034" max="1034" width="4.7109375" style="62" bestFit="1" customWidth="1"/>
    <col min="1035" max="1035" width="17.42578125" style="62" bestFit="1" customWidth="1"/>
    <col min="1036" max="1036" width="12.7109375" style="62" bestFit="1" customWidth="1"/>
    <col min="1037" max="1280" width="4.42578125" style="62"/>
    <col min="1281" max="1281" width="55.5703125" style="62" customWidth="1"/>
    <col min="1282" max="1282" width="18.28515625" style="62" customWidth="1"/>
    <col min="1283" max="1283" width="17.5703125" style="62" customWidth="1"/>
    <col min="1284" max="1284" width="16.140625" style="62" customWidth="1"/>
    <col min="1285" max="1285" width="18.85546875" style="62" customWidth="1"/>
    <col min="1286" max="1286" width="16.28515625" style="62" customWidth="1"/>
    <col min="1287" max="1287" width="15.42578125" style="62" customWidth="1"/>
    <col min="1288" max="1288" width="10.5703125" style="62" customWidth="1"/>
    <col min="1289" max="1289" width="13.28515625" style="62" customWidth="1"/>
    <col min="1290" max="1290" width="4.7109375" style="62" bestFit="1" customWidth="1"/>
    <col min="1291" max="1291" width="17.42578125" style="62" bestFit="1" customWidth="1"/>
    <col min="1292" max="1292" width="12.7109375" style="62" bestFit="1" customWidth="1"/>
    <col min="1293" max="1536" width="4.42578125" style="62"/>
    <col min="1537" max="1537" width="55.5703125" style="62" customWidth="1"/>
    <col min="1538" max="1538" width="18.28515625" style="62" customWidth="1"/>
    <col min="1539" max="1539" width="17.5703125" style="62" customWidth="1"/>
    <col min="1540" max="1540" width="16.140625" style="62" customWidth="1"/>
    <col min="1541" max="1541" width="18.85546875" style="62" customWidth="1"/>
    <col min="1542" max="1542" width="16.28515625" style="62" customWidth="1"/>
    <col min="1543" max="1543" width="15.42578125" style="62" customWidth="1"/>
    <col min="1544" max="1544" width="10.5703125" style="62" customWidth="1"/>
    <col min="1545" max="1545" width="13.28515625" style="62" customWidth="1"/>
    <col min="1546" max="1546" width="4.7109375" style="62" bestFit="1" customWidth="1"/>
    <col min="1547" max="1547" width="17.42578125" style="62" bestFit="1" customWidth="1"/>
    <col min="1548" max="1548" width="12.7109375" style="62" bestFit="1" customWidth="1"/>
    <col min="1549" max="1792" width="4.42578125" style="62"/>
    <col min="1793" max="1793" width="55.5703125" style="62" customWidth="1"/>
    <col min="1794" max="1794" width="18.28515625" style="62" customWidth="1"/>
    <col min="1795" max="1795" width="17.5703125" style="62" customWidth="1"/>
    <col min="1796" max="1796" width="16.140625" style="62" customWidth="1"/>
    <col min="1797" max="1797" width="18.85546875" style="62" customWidth="1"/>
    <col min="1798" max="1798" width="16.28515625" style="62" customWidth="1"/>
    <col min="1799" max="1799" width="15.42578125" style="62" customWidth="1"/>
    <col min="1800" max="1800" width="10.5703125" style="62" customWidth="1"/>
    <col min="1801" max="1801" width="13.28515625" style="62" customWidth="1"/>
    <col min="1802" max="1802" width="4.7109375" style="62" bestFit="1" customWidth="1"/>
    <col min="1803" max="1803" width="17.42578125" style="62" bestFit="1" customWidth="1"/>
    <col min="1804" max="1804" width="12.7109375" style="62" bestFit="1" customWidth="1"/>
    <col min="1805" max="2048" width="4.42578125" style="62"/>
    <col min="2049" max="2049" width="55.5703125" style="62" customWidth="1"/>
    <col min="2050" max="2050" width="18.28515625" style="62" customWidth="1"/>
    <col min="2051" max="2051" width="17.5703125" style="62" customWidth="1"/>
    <col min="2052" max="2052" width="16.140625" style="62" customWidth="1"/>
    <col min="2053" max="2053" width="18.85546875" style="62" customWidth="1"/>
    <col min="2054" max="2054" width="16.28515625" style="62" customWidth="1"/>
    <col min="2055" max="2055" width="15.42578125" style="62" customWidth="1"/>
    <col min="2056" max="2056" width="10.5703125" style="62" customWidth="1"/>
    <col min="2057" max="2057" width="13.28515625" style="62" customWidth="1"/>
    <col min="2058" max="2058" width="4.7109375" style="62" bestFit="1" customWidth="1"/>
    <col min="2059" max="2059" width="17.42578125" style="62" bestFit="1" customWidth="1"/>
    <col min="2060" max="2060" width="12.7109375" style="62" bestFit="1" customWidth="1"/>
    <col min="2061" max="2304" width="4.42578125" style="62"/>
    <col min="2305" max="2305" width="55.5703125" style="62" customWidth="1"/>
    <col min="2306" max="2306" width="18.28515625" style="62" customWidth="1"/>
    <col min="2307" max="2307" width="17.5703125" style="62" customWidth="1"/>
    <col min="2308" max="2308" width="16.140625" style="62" customWidth="1"/>
    <col min="2309" max="2309" width="18.85546875" style="62" customWidth="1"/>
    <col min="2310" max="2310" width="16.28515625" style="62" customWidth="1"/>
    <col min="2311" max="2311" width="15.42578125" style="62" customWidth="1"/>
    <col min="2312" max="2312" width="10.5703125" style="62" customWidth="1"/>
    <col min="2313" max="2313" width="13.28515625" style="62" customWidth="1"/>
    <col min="2314" max="2314" width="4.7109375" style="62" bestFit="1" customWidth="1"/>
    <col min="2315" max="2315" width="17.42578125" style="62" bestFit="1" customWidth="1"/>
    <col min="2316" max="2316" width="12.7109375" style="62" bestFit="1" customWidth="1"/>
    <col min="2317" max="2560" width="4.42578125" style="62"/>
    <col min="2561" max="2561" width="55.5703125" style="62" customWidth="1"/>
    <col min="2562" max="2562" width="18.28515625" style="62" customWidth="1"/>
    <col min="2563" max="2563" width="17.5703125" style="62" customWidth="1"/>
    <col min="2564" max="2564" width="16.140625" style="62" customWidth="1"/>
    <col min="2565" max="2565" width="18.85546875" style="62" customWidth="1"/>
    <col min="2566" max="2566" width="16.28515625" style="62" customWidth="1"/>
    <col min="2567" max="2567" width="15.42578125" style="62" customWidth="1"/>
    <col min="2568" max="2568" width="10.5703125" style="62" customWidth="1"/>
    <col min="2569" max="2569" width="13.28515625" style="62" customWidth="1"/>
    <col min="2570" max="2570" width="4.7109375" style="62" bestFit="1" customWidth="1"/>
    <col min="2571" max="2571" width="17.42578125" style="62" bestFit="1" customWidth="1"/>
    <col min="2572" max="2572" width="12.7109375" style="62" bestFit="1" customWidth="1"/>
    <col min="2573" max="2816" width="4.42578125" style="62"/>
    <col min="2817" max="2817" width="55.5703125" style="62" customWidth="1"/>
    <col min="2818" max="2818" width="18.28515625" style="62" customWidth="1"/>
    <col min="2819" max="2819" width="17.5703125" style="62" customWidth="1"/>
    <col min="2820" max="2820" width="16.140625" style="62" customWidth="1"/>
    <col min="2821" max="2821" width="18.85546875" style="62" customWidth="1"/>
    <col min="2822" max="2822" width="16.28515625" style="62" customWidth="1"/>
    <col min="2823" max="2823" width="15.42578125" style="62" customWidth="1"/>
    <col min="2824" max="2824" width="10.5703125" style="62" customWidth="1"/>
    <col min="2825" max="2825" width="13.28515625" style="62" customWidth="1"/>
    <col min="2826" max="2826" width="4.7109375" style="62" bestFit="1" customWidth="1"/>
    <col min="2827" max="2827" width="17.42578125" style="62" bestFit="1" customWidth="1"/>
    <col min="2828" max="2828" width="12.7109375" style="62" bestFit="1" customWidth="1"/>
    <col min="2829" max="3072" width="4.42578125" style="62"/>
    <col min="3073" max="3073" width="55.5703125" style="62" customWidth="1"/>
    <col min="3074" max="3074" width="18.28515625" style="62" customWidth="1"/>
    <col min="3075" max="3075" width="17.5703125" style="62" customWidth="1"/>
    <col min="3076" max="3076" width="16.140625" style="62" customWidth="1"/>
    <col min="3077" max="3077" width="18.85546875" style="62" customWidth="1"/>
    <col min="3078" max="3078" width="16.28515625" style="62" customWidth="1"/>
    <col min="3079" max="3079" width="15.42578125" style="62" customWidth="1"/>
    <col min="3080" max="3080" width="10.5703125" style="62" customWidth="1"/>
    <col min="3081" max="3081" width="13.28515625" style="62" customWidth="1"/>
    <col min="3082" max="3082" width="4.7109375" style="62" bestFit="1" customWidth="1"/>
    <col min="3083" max="3083" width="17.42578125" style="62" bestFit="1" customWidth="1"/>
    <col min="3084" max="3084" width="12.7109375" style="62" bestFit="1" customWidth="1"/>
    <col min="3085" max="3328" width="4.42578125" style="62"/>
    <col min="3329" max="3329" width="55.5703125" style="62" customWidth="1"/>
    <col min="3330" max="3330" width="18.28515625" style="62" customWidth="1"/>
    <col min="3331" max="3331" width="17.5703125" style="62" customWidth="1"/>
    <col min="3332" max="3332" width="16.140625" style="62" customWidth="1"/>
    <col min="3333" max="3333" width="18.85546875" style="62" customWidth="1"/>
    <col min="3334" max="3334" width="16.28515625" style="62" customWidth="1"/>
    <col min="3335" max="3335" width="15.42578125" style="62" customWidth="1"/>
    <col min="3336" max="3336" width="10.5703125" style="62" customWidth="1"/>
    <col min="3337" max="3337" width="13.28515625" style="62" customWidth="1"/>
    <col min="3338" max="3338" width="4.7109375" style="62" bestFit="1" customWidth="1"/>
    <col min="3339" max="3339" width="17.42578125" style="62" bestFit="1" customWidth="1"/>
    <col min="3340" max="3340" width="12.7109375" style="62" bestFit="1" customWidth="1"/>
    <col min="3341" max="3584" width="4.42578125" style="62"/>
    <col min="3585" max="3585" width="55.5703125" style="62" customWidth="1"/>
    <col min="3586" max="3586" width="18.28515625" style="62" customWidth="1"/>
    <col min="3587" max="3587" width="17.5703125" style="62" customWidth="1"/>
    <col min="3588" max="3588" width="16.140625" style="62" customWidth="1"/>
    <col min="3589" max="3589" width="18.85546875" style="62" customWidth="1"/>
    <col min="3590" max="3590" width="16.28515625" style="62" customWidth="1"/>
    <col min="3591" max="3591" width="15.42578125" style="62" customWidth="1"/>
    <col min="3592" max="3592" width="10.5703125" style="62" customWidth="1"/>
    <col min="3593" max="3593" width="13.28515625" style="62" customWidth="1"/>
    <col min="3594" max="3594" width="4.7109375" style="62" bestFit="1" customWidth="1"/>
    <col min="3595" max="3595" width="17.42578125" style="62" bestFit="1" customWidth="1"/>
    <col min="3596" max="3596" width="12.7109375" style="62" bestFit="1" customWidth="1"/>
    <col min="3597" max="3840" width="4.42578125" style="62"/>
    <col min="3841" max="3841" width="55.5703125" style="62" customWidth="1"/>
    <col min="3842" max="3842" width="18.28515625" style="62" customWidth="1"/>
    <col min="3843" max="3843" width="17.5703125" style="62" customWidth="1"/>
    <col min="3844" max="3844" width="16.140625" style="62" customWidth="1"/>
    <col min="3845" max="3845" width="18.85546875" style="62" customWidth="1"/>
    <col min="3846" max="3846" width="16.28515625" style="62" customWidth="1"/>
    <col min="3847" max="3847" width="15.42578125" style="62" customWidth="1"/>
    <col min="3848" max="3848" width="10.5703125" style="62" customWidth="1"/>
    <col min="3849" max="3849" width="13.28515625" style="62" customWidth="1"/>
    <col min="3850" max="3850" width="4.7109375" style="62" bestFit="1" customWidth="1"/>
    <col min="3851" max="3851" width="17.42578125" style="62" bestFit="1" customWidth="1"/>
    <col min="3852" max="3852" width="12.7109375" style="62" bestFit="1" customWidth="1"/>
    <col min="3853" max="4096" width="4.42578125" style="62"/>
    <col min="4097" max="4097" width="55.5703125" style="62" customWidth="1"/>
    <col min="4098" max="4098" width="18.28515625" style="62" customWidth="1"/>
    <col min="4099" max="4099" width="17.5703125" style="62" customWidth="1"/>
    <col min="4100" max="4100" width="16.140625" style="62" customWidth="1"/>
    <col min="4101" max="4101" width="18.85546875" style="62" customWidth="1"/>
    <col min="4102" max="4102" width="16.28515625" style="62" customWidth="1"/>
    <col min="4103" max="4103" width="15.42578125" style="62" customWidth="1"/>
    <col min="4104" max="4104" width="10.5703125" style="62" customWidth="1"/>
    <col min="4105" max="4105" width="13.28515625" style="62" customWidth="1"/>
    <col min="4106" max="4106" width="4.7109375" style="62" bestFit="1" customWidth="1"/>
    <col min="4107" max="4107" width="17.42578125" style="62" bestFit="1" customWidth="1"/>
    <col min="4108" max="4108" width="12.7109375" style="62" bestFit="1" customWidth="1"/>
    <col min="4109" max="4352" width="4.42578125" style="62"/>
    <col min="4353" max="4353" width="55.5703125" style="62" customWidth="1"/>
    <col min="4354" max="4354" width="18.28515625" style="62" customWidth="1"/>
    <col min="4355" max="4355" width="17.5703125" style="62" customWidth="1"/>
    <col min="4356" max="4356" width="16.140625" style="62" customWidth="1"/>
    <col min="4357" max="4357" width="18.85546875" style="62" customWidth="1"/>
    <col min="4358" max="4358" width="16.28515625" style="62" customWidth="1"/>
    <col min="4359" max="4359" width="15.42578125" style="62" customWidth="1"/>
    <col min="4360" max="4360" width="10.5703125" style="62" customWidth="1"/>
    <col min="4361" max="4361" width="13.28515625" style="62" customWidth="1"/>
    <col min="4362" max="4362" width="4.7109375" style="62" bestFit="1" customWidth="1"/>
    <col min="4363" max="4363" width="17.42578125" style="62" bestFit="1" customWidth="1"/>
    <col min="4364" max="4364" width="12.7109375" style="62" bestFit="1" customWidth="1"/>
    <col min="4365" max="4608" width="4.42578125" style="62"/>
    <col min="4609" max="4609" width="55.5703125" style="62" customWidth="1"/>
    <col min="4610" max="4610" width="18.28515625" style="62" customWidth="1"/>
    <col min="4611" max="4611" width="17.5703125" style="62" customWidth="1"/>
    <col min="4612" max="4612" width="16.140625" style="62" customWidth="1"/>
    <col min="4613" max="4613" width="18.85546875" style="62" customWidth="1"/>
    <col min="4614" max="4614" width="16.28515625" style="62" customWidth="1"/>
    <col min="4615" max="4615" width="15.42578125" style="62" customWidth="1"/>
    <col min="4616" max="4616" width="10.5703125" style="62" customWidth="1"/>
    <col min="4617" max="4617" width="13.28515625" style="62" customWidth="1"/>
    <col min="4618" max="4618" width="4.7109375" style="62" bestFit="1" customWidth="1"/>
    <col min="4619" max="4619" width="17.42578125" style="62" bestFit="1" customWidth="1"/>
    <col min="4620" max="4620" width="12.7109375" style="62" bestFit="1" customWidth="1"/>
    <col min="4621" max="4864" width="4.42578125" style="62"/>
    <col min="4865" max="4865" width="55.5703125" style="62" customWidth="1"/>
    <col min="4866" max="4866" width="18.28515625" style="62" customWidth="1"/>
    <col min="4867" max="4867" width="17.5703125" style="62" customWidth="1"/>
    <col min="4868" max="4868" width="16.140625" style="62" customWidth="1"/>
    <col min="4869" max="4869" width="18.85546875" style="62" customWidth="1"/>
    <col min="4870" max="4870" width="16.28515625" style="62" customWidth="1"/>
    <col min="4871" max="4871" width="15.42578125" style="62" customWidth="1"/>
    <col min="4872" max="4872" width="10.5703125" style="62" customWidth="1"/>
    <col min="4873" max="4873" width="13.28515625" style="62" customWidth="1"/>
    <col min="4874" max="4874" width="4.7109375" style="62" bestFit="1" customWidth="1"/>
    <col min="4875" max="4875" width="17.42578125" style="62" bestFit="1" customWidth="1"/>
    <col min="4876" max="4876" width="12.7109375" style="62" bestFit="1" customWidth="1"/>
    <col min="4877" max="5120" width="4.42578125" style="62"/>
    <col min="5121" max="5121" width="55.5703125" style="62" customWidth="1"/>
    <col min="5122" max="5122" width="18.28515625" style="62" customWidth="1"/>
    <col min="5123" max="5123" width="17.5703125" style="62" customWidth="1"/>
    <col min="5124" max="5124" width="16.140625" style="62" customWidth="1"/>
    <col min="5125" max="5125" width="18.85546875" style="62" customWidth="1"/>
    <col min="5126" max="5126" width="16.28515625" style="62" customWidth="1"/>
    <col min="5127" max="5127" width="15.42578125" style="62" customWidth="1"/>
    <col min="5128" max="5128" width="10.5703125" style="62" customWidth="1"/>
    <col min="5129" max="5129" width="13.28515625" style="62" customWidth="1"/>
    <col min="5130" max="5130" width="4.7109375" style="62" bestFit="1" customWidth="1"/>
    <col min="5131" max="5131" width="17.42578125" style="62" bestFit="1" customWidth="1"/>
    <col min="5132" max="5132" width="12.7109375" style="62" bestFit="1" customWidth="1"/>
    <col min="5133" max="5376" width="4.42578125" style="62"/>
    <col min="5377" max="5377" width="55.5703125" style="62" customWidth="1"/>
    <col min="5378" max="5378" width="18.28515625" style="62" customWidth="1"/>
    <col min="5379" max="5379" width="17.5703125" style="62" customWidth="1"/>
    <col min="5380" max="5380" width="16.140625" style="62" customWidth="1"/>
    <col min="5381" max="5381" width="18.85546875" style="62" customWidth="1"/>
    <col min="5382" max="5382" width="16.28515625" style="62" customWidth="1"/>
    <col min="5383" max="5383" width="15.42578125" style="62" customWidth="1"/>
    <col min="5384" max="5384" width="10.5703125" style="62" customWidth="1"/>
    <col min="5385" max="5385" width="13.28515625" style="62" customWidth="1"/>
    <col min="5386" max="5386" width="4.7109375" style="62" bestFit="1" customWidth="1"/>
    <col min="5387" max="5387" width="17.42578125" style="62" bestFit="1" customWidth="1"/>
    <col min="5388" max="5388" width="12.7109375" style="62" bestFit="1" customWidth="1"/>
    <col min="5389" max="5632" width="4.42578125" style="62"/>
    <col min="5633" max="5633" width="55.5703125" style="62" customWidth="1"/>
    <col min="5634" max="5634" width="18.28515625" style="62" customWidth="1"/>
    <col min="5635" max="5635" width="17.5703125" style="62" customWidth="1"/>
    <col min="5636" max="5636" width="16.140625" style="62" customWidth="1"/>
    <col min="5637" max="5637" width="18.85546875" style="62" customWidth="1"/>
    <col min="5638" max="5638" width="16.28515625" style="62" customWidth="1"/>
    <col min="5639" max="5639" width="15.42578125" style="62" customWidth="1"/>
    <col min="5640" max="5640" width="10.5703125" style="62" customWidth="1"/>
    <col min="5641" max="5641" width="13.28515625" style="62" customWidth="1"/>
    <col min="5642" max="5642" width="4.7109375" style="62" bestFit="1" customWidth="1"/>
    <col min="5643" max="5643" width="17.42578125" style="62" bestFit="1" customWidth="1"/>
    <col min="5644" max="5644" width="12.7109375" style="62" bestFit="1" customWidth="1"/>
    <col min="5645" max="5888" width="4.42578125" style="62"/>
    <col min="5889" max="5889" width="55.5703125" style="62" customWidth="1"/>
    <col min="5890" max="5890" width="18.28515625" style="62" customWidth="1"/>
    <col min="5891" max="5891" width="17.5703125" style="62" customWidth="1"/>
    <col min="5892" max="5892" width="16.140625" style="62" customWidth="1"/>
    <col min="5893" max="5893" width="18.85546875" style="62" customWidth="1"/>
    <col min="5894" max="5894" width="16.28515625" style="62" customWidth="1"/>
    <col min="5895" max="5895" width="15.42578125" style="62" customWidth="1"/>
    <col min="5896" max="5896" width="10.5703125" style="62" customWidth="1"/>
    <col min="5897" max="5897" width="13.28515625" style="62" customWidth="1"/>
    <col min="5898" max="5898" width="4.7109375" style="62" bestFit="1" customWidth="1"/>
    <col min="5899" max="5899" width="17.42578125" style="62" bestFit="1" customWidth="1"/>
    <col min="5900" max="5900" width="12.7109375" style="62" bestFit="1" customWidth="1"/>
    <col min="5901" max="6144" width="4.42578125" style="62"/>
    <col min="6145" max="6145" width="55.5703125" style="62" customWidth="1"/>
    <col min="6146" max="6146" width="18.28515625" style="62" customWidth="1"/>
    <col min="6147" max="6147" width="17.5703125" style="62" customWidth="1"/>
    <col min="6148" max="6148" width="16.140625" style="62" customWidth="1"/>
    <col min="6149" max="6149" width="18.85546875" style="62" customWidth="1"/>
    <col min="6150" max="6150" width="16.28515625" style="62" customWidth="1"/>
    <col min="6151" max="6151" width="15.42578125" style="62" customWidth="1"/>
    <col min="6152" max="6152" width="10.5703125" style="62" customWidth="1"/>
    <col min="6153" max="6153" width="13.28515625" style="62" customWidth="1"/>
    <col min="6154" max="6154" width="4.7109375" style="62" bestFit="1" customWidth="1"/>
    <col min="6155" max="6155" width="17.42578125" style="62" bestFit="1" customWidth="1"/>
    <col min="6156" max="6156" width="12.7109375" style="62" bestFit="1" customWidth="1"/>
    <col min="6157" max="6400" width="4.42578125" style="62"/>
    <col min="6401" max="6401" width="55.5703125" style="62" customWidth="1"/>
    <col min="6402" max="6402" width="18.28515625" style="62" customWidth="1"/>
    <col min="6403" max="6403" width="17.5703125" style="62" customWidth="1"/>
    <col min="6404" max="6404" width="16.140625" style="62" customWidth="1"/>
    <col min="6405" max="6405" width="18.85546875" style="62" customWidth="1"/>
    <col min="6406" max="6406" width="16.28515625" style="62" customWidth="1"/>
    <col min="6407" max="6407" width="15.42578125" style="62" customWidth="1"/>
    <col min="6408" max="6408" width="10.5703125" style="62" customWidth="1"/>
    <col min="6409" max="6409" width="13.28515625" style="62" customWidth="1"/>
    <col min="6410" max="6410" width="4.7109375" style="62" bestFit="1" customWidth="1"/>
    <col min="6411" max="6411" width="17.42578125" style="62" bestFit="1" customWidth="1"/>
    <col min="6412" max="6412" width="12.7109375" style="62" bestFit="1" customWidth="1"/>
    <col min="6413" max="6656" width="4.42578125" style="62"/>
    <col min="6657" max="6657" width="55.5703125" style="62" customWidth="1"/>
    <col min="6658" max="6658" width="18.28515625" style="62" customWidth="1"/>
    <col min="6659" max="6659" width="17.5703125" style="62" customWidth="1"/>
    <col min="6660" max="6660" width="16.140625" style="62" customWidth="1"/>
    <col min="6661" max="6661" width="18.85546875" style="62" customWidth="1"/>
    <col min="6662" max="6662" width="16.28515625" style="62" customWidth="1"/>
    <col min="6663" max="6663" width="15.42578125" style="62" customWidth="1"/>
    <col min="6664" max="6664" width="10.5703125" style="62" customWidth="1"/>
    <col min="6665" max="6665" width="13.28515625" style="62" customWidth="1"/>
    <col min="6666" max="6666" width="4.7109375" style="62" bestFit="1" customWidth="1"/>
    <col min="6667" max="6667" width="17.42578125" style="62" bestFit="1" customWidth="1"/>
    <col min="6668" max="6668" width="12.7109375" style="62" bestFit="1" customWidth="1"/>
    <col min="6669" max="6912" width="4.42578125" style="62"/>
    <col min="6913" max="6913" width="55.5703125" style="62" customWidth="1"/>
    <col min="6914" max="6914" width="18.28515625" style="62" customWidth="1"/>
    <col min="6915" max="6915" width="17.5703125" style="62" customWidth="1"/>
    <col min="6916" max="6916" width="16.140625" style="62" customWidth="1"/>
    <col min="6917" max="6917" width="18.85546875" style="62" customWidth="1"/>
    <col min="6918" max="6918" width="16.28515625" style="62" customWidth="1"/>
    <col min="6919" max="6919" width="15.42578125" style="62" customWidth="1"/>
    <col min="6920" max="6920" width="10.5703125" style="62" customWidth="1"/>
    <col min="6921" max="6921" width="13.28515625" style="62" customWidth="1"/>
    <col min="6922" max="6922" width="4.7109375" style="62" bestFit="1" customWidth="1"/>
    <col min="6923" max="6923" width="17.42578125" style="62" bestFit="1" customWidth="1"/>
    <col min="6924" max="6924" width="12.7109375" style="62" bestFit="1" customWidth="1"/>
    <col min="6925" max="7168" width="4.42578125" style="62"/>
    <col min="7169" max="7169" width="55.5703125" style="62" customWidth="1"/>
    <col min="7170" max="7170" width="18.28515625" style="62" customWidth="1"/>
    <col min="7171" max="7171" width="17.5703125" style="62" customWidth="1"/>
    <col min="7172" max="7172" width="16.140625" style="62" customWidth="1"/>
    <col min="7173" max="7173" width="18.85546875" style="62" customWidth="1"/>
    <col min="7174" max="7174" width="16.28515625" style="62" customWidth="1"/>
    <col min="7175" max="7175" width="15.42578125" style="62" customWidth="1"/>
    <col min="7176" max="7176" width="10.5703125" style="62" customWidth="1"/>
    <col min="7177" max="7177" width="13.28515625" style="62" customWidth="1"/>
    <col min="7178" max="7178" width="4.7109375" style="62" bestFit="1" customWidth="1"/>
    <col min="7179" max="7179" width="17.42578125" style="62" bestFit="1" customWidth="1"/>
    <col min="7180" max="7180" width="12.7109375" style="62" bestFit="1" customWidth="1"/>
    <col min="7181" max="7424" width="4.42578125" style="62"/>
    <col min="7425" max="7425" width="55.5703125" style="62" customWidth="1"/>
    <col min="7426" max="7426" width="18.28515625" style="62" customWidth="1"/>
    <col min="7427" max="7427" width="17.5703125" style="62" customWidth="1"/>
    <col min="7428" max="7428" width="16.140625" style="62" customWidth="1"/>
    <col min="7429" max="7429" width="18.85546875" style="62" customWidth="1"/>
    <col min="7430" max="7430" width="16.28515625" style="62" customWidth="1"/>
    <col min="7431" max="7431" width="15.42578125" style="62" customWidth="1"/>
    <col min="7432" max="7432" width="10.5703125" style="62" customWidth="1"/>
    <col min="7433" max="7433" width="13.28515625" style="62" customWidth="1"/>
    <col min="7434" max="7434" width="4.7109375" style="62" bestFit="1" customWidth="1"/>
    <col min="7435" max="7435" width="17.42578125" style="62" bestFit="1" customWidth="1"/>
    <col min="7436" max="7436" width="12.7109375" style="62" bestFit="1" customWidth="1"/>
    <col min="7437" max="7680" width="4.42578125" style="62"/>
    <col min="7681" max="7681" width="55.5703125" style="62" customWidth="1"/>
    <col min="7682" max="7682" width="18.28515625" style="62" customWidth="1"/>
    <col min="7683" max="7683" width="17.5703125" style="62" customWidth="1"/>
    <col min="7684" max="7684" width="16.140625" style="62" customWidth="1"/>
    <col min="7685" max="7685" width="18.85546875" style="62" customWidth="1"/>
    <col min="7686" max="7686" width="16.28515625" style="62" customWidth="1"/>
    <col min="7687" max="7687" width="15.42578125" style="62" customWidth="1"/>
    <col min="7688" max="7688" width="10.5703125" style="62" customWidth="1"/>
    <col min="7689" max="7689" width="13.28515625" style="62" customWidth="1"/>
    <col min="7690" max="7690" width="4.7109375" style="62" bestFit="1" customWidth="1"/>
    <col min="7691" max="7691" width="17.42578125" style="62" bestFit="1" customWidth="1"/>
    <col min="7692" max="7692" width="12.7109375" style="62" bestFit="1" customWidth="1"/>
    <col min="7693" max="7936" width="4.42578125" style="62"/>
    <col min="7937" max="7937" width="55.5703125" style="62" customWidth="1"/>
    <col min="7938" max="7938" width="18.28515625" style="62" customWidth="1"/>
    <col min="7939" max="7939" width="17.5703125" style="62" customWidth="1"/>
    <col min="7940" max="7940" width="16.140625" style="62" customWidth="1"/>
    <col min="7941" max="7941" width="18.85546875" style="62" customWidth="1"/>
    <col min="7942" max="7942" width="16.28515625" style="62" customWidth="1"/>
    <col min="7943" max="7943" width="15.42578125" style="62" customWidth="1"/>
    <col min="7944" max="7944" width="10.5703125" style="62" customWidth="1"/>
    <col min="7945" max="7945" width="13.28515625" style="62" customWidth="1"/>
    <col min="7946" max="7946" width="4.7109375" style="62" bestFit="1" customWidth="1"/>
    <col min="7947" max="7947" width="17.42578125" style="62" bestFit="1" customWidth="1"/>
    <col min="7948" max="7948" width="12.7109375" style="62" bestFit="1" customWidth="1"/>
    <col min="7949" max="8192" width="4.42578125" style="62"/>
    <col min="8193" max="8193" width="55.5703125" style="62" customWidth="1"/>
    <col min="8194" max="8194" width="18.28515625" style="62" customWidth="1"/>
    <col min="8195" max="8195" width="17.5703125" style="62" customWidth="1"/>
    <col min="8196" max="8196" width="16.140625" style="62" customWidth="1"/>
    <col min="8197" max="8197" width="18.85546875" style="62" customWidth="1"/>
    <col min="8198" max="8198" width="16.28515625" style="62" customWidth="1"/>
    <col min="8199" max="8199" width="15.42578125" style="62" customWidth="1"/>
    <col min="8200" max="8200" width="10.5703125" style="62" customWidth="1"/>
    <col min="8201" max="8201" width="13.28515625" style="62" customWidth="1"/>
    <col min="8202" max="8202" width="4.7109375" style="62" bestFit="1" customWidth="1"/>
    <col min="8203" max="8203" width="17.42578125" style="62" bestFit="1" customWidth="1"/>
    <col min="8204" max="8204" width="12.7109375" style="62" bestFit="1" customWidth="1"/>
    <col min="8205" max="8448" width="4.42578125" style="62"/>
    <col min="8449" max="8449" width="55.5703125" style="62" customWidth="1"/>
    <col min="8450" max="8450" width="18.28515625" style="62" customWidth="1"/>
    <col min="8451" max="8451" width="17.5703125" style="62" customWidth="1"/>
    <col min="8452" max="8452" width="16.140625" style="62" customWidth="1"/>
    <col min="8453" max="8453" width="18.85546875" style="62" customWidth="1"/>
    <col min="8454" max="8454" width="16.28515625" style="62" customWidth="1"/>
    <col min="8455" max="8455" width="15.42578125" style="62" customWidth="1"/>
    <col min="8456" max="8456" width="10.5703125" style="62" customWidth="1"/>
    <col min="8457" max="8457" width="13.28515625" style="62" customWidth="1"/>
    <col min="8458" max="8458" width="4.7109375" style="62" bestFit="1" customWidth="1"/>
    <col min="8459" max="8459" width="17.42578125" style="62" bestFit="1" customWidth="1"/>
    <col min="8460" max="8460" width="12.7109375" style="62" bestFit="1" customWidth="1"/>
    <col min="8461" max="8704" width="4.42578125" style="62"/>
    <col min="8705" max="8705" width="55.5703125" style="62" customWidth="1"/>
    <col min="8706" max="8706" width="18.28515625" style="62" customWidth="1"/>
    <col min="8707" max="8707" width="17.5703125" style="62" customWidth="1"/>
    <col min="8708" max="8708" width="16.140625" style="62" customWidth="1"/>
    <col min="8709" max="8709" width="18.85546875" style="62" customWidth="1"/>
    <col min="8710" max="8710" width="16.28515625" style="62" customWidth="1"/>
    <col min="8711" max="8711" width="15.42578125" style="62" customWidth="1"/>
    <col min="8712" max="8712" width="10.5703125" style="62" customWidth="1"/>
    <col min="8713" max="8713" width="13.28515625" style="62" customWidth="1"/>
    <col min="8714" max="8714" width="4.7109375" style="62" bestFit="1" customWidth="1"/>
    <col min="8715" max="8715" width="17.42578125" style="62" bestFit="1" customWidth="1"/>
    <col min="8716" max="8716" width="12.7109375" style="62" bestFit="1" customWidth="1"/>
    <col min="8717" max="8960" width="4.42578125" style="62"/>
    <col min="8961" max="8961" width="55.5703125" style="62" customWidth="1"/>
    <col min="8962" max="8962" width="18.28515625" style="62" customWidth="1"/>
    <col min="8963" max="8963" width="17.5703125" style="62" customWidth="1"/>
    <col min="8964" max="8964" width="16.140625" style="62" customWidth="1"/>
    <col min="8965" max="8965" width="18.85546875" style="62" customWidth="1"/>
    <col min="8966" max="8966" width="16.28515625" style="62" customWidth="1"/>
    <col min="8967" max="8967" width="15.42578125" style="62" customWidth="1"/>
    <col min="8968" max="8968" width="10.5703125" style="62" customWidth="1"/>
    <col min="8969" max="8969" width="13.28515625" style="62" customWidth="1"/>
    <col min="8970" max="8970" width="4.7109375" style="62" bestFit="1" customWidth="1"/>
    <col min="8971" max="8971" width="17.42578125" style="62" bestFit="1" customWidth="1"/>
    <col min="8972" max="8972" width="12.7109375" style="62" bestFit="1" customWidth="1"/>
    <col min="8973" max="9216" width="4.42578125" style="62"/>
    <col min="9217" max="9217" width="55.5703125" style="62" customWidth="1"/>
    <col min="9218" max="9218" width="18.28515625" style="62" customWidth="1"/>
    <col min="9219" max="9219" width="17.5703125" style="62" customWidth="1"/>
    <col min="9220" max="9220" width="16.140625" style="62" customWidth="1"/>
    <col min="9221" max="9221" width="18.85546875" style="62" customWidth="1"/>
    <col min="9222" max="9222" width="16.28515625" style="62" customWidth="1"/>
    <col min="9223" max="9223" width="15.42578125" style="62" customWidth="1"/>
    <col min="9224" max="9224" width="10.5703125" style="62" customWidth="1"/>
    <col min="9225" max="9225" width="13.28515625" style="62" customWidth="1"/>
    <col min="9226" max="9226" width="4.7109375" style="62" bestFit="1" customWidth="1"/>
    <col min="9227" max="9227" width="17.42578125" style="62" bestFit="1" customWidth="1"/>
    <col min="9228" max="9228" width="12.7109375" style="62" bestFit="1" customWidth="1"/>
    <col min="9229" max="9472" width="4.42578125" style="62"/>
    <col min="9473" max="9473" width="55.5703125" style="62" customWidth="1"/>
    <col min="9474" max="9474" width="18.28515625" style="62" customWidth="1"/>
    <col min="9475" max="9475" width="17.5703125" style="62" customWidth="1"/>
    <col min="9476" max="9476" width="16.140625" style="62" customWidth="1"/>
    <col min="9477" max="9477" width="18.85546875" style="62" customWidth="1"/>
    <col min="9478" max="9478" width="16.28515625" style="62" customWidth="1"/>
    <col min="9479" max="9479" width="15.42578125" style="62" customWidth="1"/>
    <col min="9480" max="9480" width="10.5703125" style="62" customWidth="1"/>
    <col min="9481" max="9481" width="13.28515625" style="62" customWidth="1"/>
    <col min="9482" max="9482" width="4.7109375" style="62" bestFit="1" customWidth="1"/>
    <col min="9483" max="9483" width="17.42578125" style="62" bestFit="1" customWidth="1"/>
    <col min="9484" max="9484" width="12.7109375" style="62" bestFit="1" customWidth="1"/>
    <col min="9485" max="9728" width="4.42578125" style="62"/>
    <col min="9729" max="9729" width="55.5703125" style="62" customWidth="1"/>
    <col min="9730" max="9730" width="18.28515625" style="62" customWidth="1"/>
    <col min="9731" max="9731" width="17.5703125" style="62" customWidth="1"/>
    <col min="9732" max="9732" width="16.140625" style="62" customWidth="1"/>
    <col min="9733" max="9733" width="18.85546875" style="62" customWidth="1"/>
    <col min="9734" max="9734" width="16.28515625" style="62" customWidth="1"/>
    <col min="9735" max="9735" width="15.42578125" style="62" customWidth="1"/>
    <col min="9736" max="9736" width="10.5703125" style="62" customWidth="1"/>
    <col min="9737" max="9737" width="13.28515625" style="62" customWidth="1"/>
    <col min="9738" max="9738" width="4.7109375" style="62" bestFit="1" customWidth="1"/>
    <col min="9739" max="9739" width="17.42578125" style="62" bestFit="1" customWidth="1"/>
    <col min="9740" max="9740" width="12.7109375" style="62" bestFit="1" customWidth="1"/>
    <col min="9741" max="9984" width="4.42578125" style="62"/>
    <col min="9985" max="9985" width="55.5703125" style="62" customWidth="1"/>
    <col min="9986" max="9986" width="18.28515625" style="62" customWidth="1"/>
    <col min="9987" max="9987" width="17.5703125" style="62" customWidth="1"/>
    <col min="9988" max="9988" width="16.140625" style="62" customWidth="1"/>
    <col min="9989" max="9989" width="18.85546875" style="62" customWidth="1"/>
    <col min="9990" max="9990" width="16.28515625" style="62" customWidth="1"/>
    <col min="9991" max="9991" width="15.42578125" style="62" customWidth="1"/>
    <col min="9992" max="9992" width="10.5703125" style="62" customWidth="1"/>
    <col min="9993" max="9993" width="13.28515625" style="62" customWidth="1"/>
    <col min="9994" max="9994" width="4.7109375" style="62" bestFit="1" customWidth="1"/>
    <col min="9995" max="9995" width="17.42578125" style="62" bestFit="1" customWidth="1"/>
    <col min="9996" max="9996" width="12.7109375" style="62" bestFit="1" customWidth="1"/>
    <col min="9997" max="10240" width="4.42578125" style="62"/>
    <col min="10241" max="10241" width="55.5703125" style="62" customWidth="1"/>
    <col min="10242" max="10242" width="18.28515625" style="62" customWidth="1"/>
    <col min="10243" max="10243" width="17.5703125" style="62" customWidth="1"/>
    <col min="10244" max="10244" width="16.140625" style="62" customWidth="1"/>
    <col min="10245" max="10245" width="18.85546875" style="62" customWidth="1"/>
    <col min="10246" max="10246" width="16.28515625" style="62" customWidth="1"/>
    <col min="10247" max="10247" width="15.42578125" style="62" customWidth="1"/>
    <col min="10248" max="10248" width="10.5703125" style="62" customWidth="1"/>
    <col min="10249" max="10249" width="13.28515625" style="62" customWidth="1"/>
    <col min="10250" max="10250" width="4.7109375" style="62" bestFit="1" customWidth="1"/>
    <col min="10251" max="10251" width="17.42578125" style="62" bestFit="1" customWidth="1"/>
    <col min="10252" max="10252" width="12.7109375" style="62" bestFit="1" customWidth="1"/>
    <col min="10253" max="10496" width="4.42578125" style="62"/>
    <col min="10497" max="10497" width="55.5703125" style="62" customWidth="1"/>
    <col min="10498" max="10498" width="18.28515625" style="62" customWidth="1"/>
    <col min="10499" max="10499" width="17.5703125" style="62" customWidth="1"/>
    <col min="10500" max="10500" width="16.140625" style="62" customWidth="1"/>
    <col min="10501" max="10501" width="18.85546875" style="62" customWidth="1"/>
    <col min="10502" max="10502" width="16.28515625" style="62" customWidth="1"/>
    <col min="10503" max="10503" width="15.42578125" style="62" customWidth="1"/>
    <col min="10504" max="10504" width="10.5703125" style="62" customWidth="1"/>
    <col min="10505" max="10505" width="13.28515625" style="62" customWidth="1"/>
    <col min="10506" max="10506" width="4.7109375" style="62" bestFit="1" customWidth="1"/>
    <col min="10507" max="10507" width="17.42578125" style="62" bestFit="1" customWidth="1"/>
    <col min="10508" max="10508" width="12.7109375" style="62" bestFit="1" customWidth="1"/>
    <col min="10509" max="10752" width="4.42578125" style="62"/>
    <col min="10753" max="10753" width="55.5703125" style="62" customWidth="1"/>
    <col min="10754" max="10754" width="18.28515625" style="62" customWidth="1"/>
    <col min="10755" max="10755" width="17.5703125" style="62" customWidth="1"/>
    <col min="10756" max="10756" width="16.140625" style="62" customWidth="1"/>
    <col min="10757" max="10757" width="18.85546875" style="62" customWidth="1"/>
    <col min="10758" max="10758" width="16.28515625" style="62" customWidth="1"/>
    <col min="10759" max="10759" width="15.42578125" style="62" customWidth="1"/>
    <col min="10760" max="10760" width="10.5703125" style="62" customWidth="1"/>
    <col min="10761" max="10761" width="13.28515625" style="62" customWidth="1"/>
    <col min="10762" max="10762" width="4.7109375" style="62" bestFit="1" customWidth="1"/>
    <col min="10763" max="10763" width="17.42578125" style="62" bestFit="1" customWidth="1"/>
    <col min="10764" max="10764" width="12.7109375" style="62" bestFit="1" customWidth="1"/>
    <col min="10765" max="11008" width="4.42578125" style="62"/>
    <col min="11009" max="11009" width="55.5703125" style="62" customWidth="1"/>
    <col min="11010" max="11010" width="18.28515625" style="62" customWidth="1"/>
    <col min="11011" max="11011" width="17.5703125" style="62" customWidth="1"/>
    <col min="11012" max="11012" width="16.140625" style="62" customWidth="1"/>
    <col min="11013" max="11013" width="18.85546875" style="62" customWidth="1"/>
    <col min="11014" max="11014" width="16.28515625" style="62" customWidth="1"/>
    <col min="11015" max="11015" width="15.42578125" style="62" customWidth="1"/>
    <col min="11016" max="11016" width="10.5703125" style="62" customWidth="1"/>
    <col min="11017" max="11017" width="13.28515625" style="62" customWidth="1"/>
    <col min="11018" max="11018" width="4.7109375" style="62" bestFit="1" customWidth="1"/>
    <col min="11019" max="11019" width="17.42578125" style="62" bestFit="1" customWidth="1"/>
    <col min="11020" max="11020" width="12.7109375" style="62" bestFit="1" customWidth="1"/>
    <col min="11021" max="11264" width="4.42578125" style="62"/>
    <col min="11265" max="11265" width="55.5703125" style="62" customWidth="1"/>
    <col min="11266" max="11266" width="18.28515625" style="62" customWidth="1"/>
    <col min="11267" max="11267" width="17.5703125" style="62" customWidth="1"/>
    <col min="11268" max="11268" width="16.140625" style="62" customWidth="1"/>
    <col min="11269" max="11269" width="18.85546875" style="62" customWidth="1"/>
    <col min="11270" max="11270" width="16.28515625" style="62" customWidth="1"/>
    <col min="11271" max="11271" width="15.42578125" style="62" customWidth="1"/>
    <col min="11272" max="11272" width="10.5703125" style="62" customWidth="1"/>
    <col min="11273" max="11273" width="13.28515625" style="62" customWidth="1"/>
    <col min="11274" max="11274" width="4.7109375" style="62" bestFit="1" customWidth="1"/>
    <col min="11275" max="11275" width="17.42578125" style="62" bestFit="1" customWidth="1"/>
    <col min="11276" max="11276" width="12.7109375" style="62" bestFit="1" customWidth="1"/>
    <col min="11277" max="11520" width="4.42578125" style="62"/>
    <col min="11521" max="11521" width="55.5703125" style="62" customWidth="1"/>
    <col min="11522" max="11522" width="18.28515625" style="62" customWidth="1"/>
    <col min="11523" max="11523" width="17.5703125" style="62" customWidth="1"/>
    <col min="11524" max="11524" width="16.140625" style="62" customWidth="1"/>
    <col min="11525" max="11525" width="18.85546875" style="62" customWidth="1"/>
    <col min="11526" max="11526" width="16.28515625" style="62" customWidth="1"/>
    <col min="11527" max="11527" width="15.42578125" style="62" customWidth="1"/>
    <col min="11528" max="11528" width="10.5703125" style="62" customWidth="1"/>
    <col min="11529" max="11529" width="13.28515625" style="62" customWidth="1"/>
    <col min="11530" max="11530" width="4.7109375" style="62" bestFit="1" customWidth="1"/>
    <col min="11531" max="11531" width="17.42578125" style="62" bestFit="1" customWidth="1"/>
    <col min="11532" max="11532" width="12.7109375" style="62" bestFit="1" customWidth="1"/>
    <col min="11533" max="11776" width="4.42578125" style="62"/>
    <col min="11777" max="11777" width="55.5703125" style="62" customWidth="1"/>
    <col min="11778" max="11778" width="18.28515625" style="62" customWidth="1"/>
    <col min="11779" max="11779" width="17.5703125" style="62" customWidth="1"/>
    <col min="11780" max="11780" width="16.140625" style="62" customWidth="1"/>
    <col min="11781" max="11781" width="18.85546875" style="62" customWidth="1"/>
    <col min="11782" max="11782" width="16.28515625" style="62" customWidth="1"/>
    <col min="11783" max="11783" width="15.42578125" style="62" customWidth="1"/>
    <col min="11784" max="11784" width="10.5703125" style="62" customWidth="1"/>
    <col min="11785" max="11785" width="13.28515625" style="62" customWidth="1"/>
    <col min="11786" max="11786" width="4.7109375" style="62" bestFit="1" customWidth="1"/>
    <col min="11787" max="11787" width="17.42578125" style="62" bestFit="1" customWidth="1"/>
    <col min="11788" max="11788" width="12.7109375" style="62" bestFit="1" customWidth="1"/>
    <col min="11789" max="12032" width="4.42578125" style="62"/>
    <col min="12033" max="12033" width="55.5703125" style="62" customWidth="1"/>
    <col min="12034" max="12034" width="18.28515625" style="62" customWidth="1"/>
    <col min="12035" max="12035" width="17.5703125" style="62" customWidth="1"/>
    <col min="12036" max="12036" width="16.140625" style="62" customWidth="1"/>
    <col min="12037" max="12037" width="18.85546875" style="62" customWidth="1"/>
    <col min="12038" max="12038" width="16.28515625" style="62" customWidth="1"/>
    <col min="12039" max="12039" width="15.42578125" style="62" customWidth="1"/>
    <col min="12040" max="12040" width="10.5703125" style="62" customWidth="1"/>
    <col min="12041" max="12041" width="13.28515625" style="62" customWidth="1"/>
    <col min="12042" max="12042" width="4.7109375" style="62" bestFit="1" customWidth="1"/>
    <col min="12043" max="12043" width="17.42578125" style="62" bestFit="1" customWidth="1"/>
    <col min="12044" max="12044" width="12.7109375" style="62" bestFit="1" customWidth="1"/>
    <col min="12045" max="12288" width="4.42578125" style="62"/>
    <col min="12289" max="12289" width="55.5703125" style="62" customWidth="1"/>
    <col min="12290" max="12290" width="18.28515625" style="62" customWidth="1"/>
    <col min="12291" max="12291" width="17.5703125" style="62" customWidth="1"/>
    <col min="12292" max="12292" width="16.140625" style="62" customWidth="1"/>
    <col min="12293" max="12293" width="18.85546875" style="62" customWidth="1"/>
    <col min="12294" max="12294" width="16.28515625" style="62" customWidth="1"/>
    <col min="12295" max="12295" width="15.42578125" style="62" customWidth="1"/>
    <col min="12296" max="12296" width="10.5703125" style="62" customWidth="1"/>
    <col min="12297" max="12297" width="13.28515625" style="62" customWidth="1"/>
    <col min="12298" max="12298" width="4.7109375" style="62" bestFit="1" customWidth="1"/>
    <col min="12299" max="12299" width="17.42578125" style="62" bestFit="1" customWidth="1"/>
    <col min="12300" max="12300" width="12.7109375" style="62" bestFit="1" customWidth="1"/>
    <col min="12301" max="12544" width="4.42578125" style="62"/>
    <col min="12545" max="12545" width="55.5703125" style="62" customWidth="1"/>
    <col min="12546" max="12546" width="18.28515625" style="62" customWidth="1"/>
    <col min="12547" max="12547" width="17.5703125" style="62" customWidth="1"/>
    <col min="12548" max="12548" width="16.140625" style="62" customWidth="1"/>
    <col min="12549" max="12549" width="18.85546875" style="62" customWidth="1"/>
    <col min="12550" max="12550" width="16.28515625" style="62" customWidth="1"/>
    <col min="12551" max="12551" width="15.42578125" style="62" customWidth="1"/>
    <col min="12552" max="12552" width="10.5703125" style="62" customWidth="1"/>
    <col min="12553" max="12553" width="13.28515625" style="62" customWidth="1"/>
    <col min="12554" max="12554" width="4.7109375" style="62" bestFit="1" customWidth="1"/>
    <col min="12555" max="12555" width="17.42578125" style="62" bestFit="1" customWidth="1"/>
    <col min="12556" max="12556" width="12.7109375" style="62" bestFit="1" customWidth="1"/>
    <col min="12557" max="12800" width="4.42578125" style="62"/>
    <col min="12801" max="12801" width="55.5703125" style="62" customWidth="1"/>
    <col min="12802" max="12802" width="18.28515625" style="62" customWidth="1"/>
    <col min="12803" max="12803" width="17.5703125" style="62" customWidth="1"/>
    <col min="12804" max="12804" width="16.140625" style="62" customWidth="1"/>
    <col min="12805" max="12805" width="18.85546875" style="62" customWidth="1"/>
    <col min="12806" max="12806" width="16.28515625" style="62" customWidth="1"/>
    <col min="12807" max="12807" width="15.42578125" style="62" customWidth="1"/>
    <col min="12808" max="12808" width="10.5703125" style="62" customWidth="1"/>
    <col min="12809" max="12809" width="13.28515625" style="62" customWidth="1"/>
    <col min="12810" max="12810" width="4.7109375" style="62" bestFit="1" customWidth="1"/>
    <col min="12811" max="12811" width="17.42578125" style="62" bestFit="1" customWidth="1"/>
    <col min="12812" max="12812" width="12.7109375" style="62" bestFit="1" customWidth="1"/>
    <col min="12813" max="13056" width="4.42578125" style="62"/>
    <col min="13057" max="13057" width="55.5703125" style="62" customWidth="1"/>
    <col min="13058" max="13058" width="18.28515625" style="62" customWidth="1"/>
    <col min="13059" max="13059" width="17.5703125" style="62" customWidth="1"/>
    <col min="13060" max="13060" width="16.140625" style="62" customWidth="1"/>
    <col min="13061" max="13061" width="18.85546875" style="62" customWidth="1"/>
    <col min="13062" max="13062" width="16.28515625" style="62" customWidth="1"/>
    <col min="13063" max="13063" width="15.42578125" style="62" customWidth="1"/>
    <col min="13064" max="13064" width="10.5703125" style="62" customWidth="1"/>
    <col min="13065" max="13065" width="13.28515625" style="62" customWidth="1"/>
    <col min="13066" max="13066" width="4.7109375" style="62" bestFit="1" customWidth="1"/>
    <col min="13067" max="13067" width="17.42578125" style="62" bestFit="1" customWidth="1"/>
    <col min="13068" max="13068" width="12.7109375" style="62" bestFit="1" customWidth="1"/>
    <col min="13069" max="13312" width="4.42578125" style="62"/>
    <col min="13313" max="13313" width="55.5703125" style="62" customWidth="1"/>
    <col min="13314" max="13314" width="18.28515625" style="62" customWidth="1"/>
    <col min="13315" max="13315" width="17.5703125" style="62" customWidth="1"/>
    <col min="13316" max="13316" width="16.140625" style="62" customWidth="1"/>
    <col min="13317" max="13317" width="18.85546875" style="62" customWidth="1"/>
    <col min="13318" max="13318" width="16.28515625" style="62" customWidth="1"/>
    <col min="13319" max="13319" width="15.42578125" style="62" customWidth="1"/>
    <col min="13320" max="13320" width="10.5703125" style="62" customWidth="1"/>
    <col min="13321" max="13321" width="13.28515625" style="62" customWidth="1"/>
    <col min="13322" max="13322" width="4.7109375" style="62" bestFit="1" customWidth="1"/>
    <col min="13323" max="13323" width="17.42578125" style="62" bestFit="1" customWidth="1"/>
    <col min="13324" max="13324" width="12.7109375" style="62" bestFit="1" customWidth="1"/>
    <col min="13325" max="13568" width="4.42578125" style="62"/>
    <col min="13569" max="13569" width="55.5703125" style="62" customWidth="1"/>
    <col min="13570" max="13570" width="18.28515625" style="62" customWidth="1"/>
    <col min="13571" max="13571" width="17.5703125" style="62" customWidth="1"/>
    <col min="13572" max="13572" width="16.140625" style="62" customWidth="1"/>
    <col min="13573" max="13573" width="18.85546875" style="62" customWidth="1"/>
    <col min="13574" max="13574" width="16.28515625" style="62" customWidth="1"/>
    <col min="13575" max="13575" width="15.42578125" style="62" customWidth="1"/>
    <col min="13576" max="13576" width="10.5703125" style="62" customWidth="1"/>
    <col min="13577" max="13577" width="13.28515625" style="62" customWidth="1"/>
    <col min="13578" max="13578" width="4.7109375" style="62" bestFit="1" customWidth="1"/>
    <col min="13579" max="13579" width="17.42578125" style="62" bestFit="1" customWidth="1"/>
    <col min="13580" max="13580" width="12.7109375" style="62" bestFit="1" customWidth="1"/>
    <col min="13581" max="13824" width="4.42578125" style="62"/>
    <col min="13825" max="13825" width="55.5703125" style="62" customWidth="1"/>
    <col min="13826" max="13826" width="18.28515625" style="62" customWidth="1"/>
    <col min="13827" max="13827" width="17.5703125" style="62" customWidth="1"/>
    <col min="13828" max="13828" width="16.140625" style="62" customWidth="1"/>
    <col min="13829" max="13829" width="18.85546875" style="62" customWidth="1"/>
    <col min="13830" max="13830" width="16.28515625" style="62" customWidth="1"/>
    <col min="13831" max="13831" width="15.42578125" style="62" customWidth="1"/>
    <col min="13832" max="13832" width="10.5703125" style="62" customWidth="1"/>
    <col min="13833" max="13833" width="13.28515625" style="62" customWidth="1"/>
    <col min="13834" max="13834" width="4.7109375" style="62" bestFit="1" customWidth="1"/>
    <col min="13835" max="13835" width="17.42578125" style="62" bestFit="1" customWidth="1"/>
    <col min="13836" max="13836" width="12.7109375" style="62" bestFit="1" customWidth="1"/>
    <col min="13837" max="14080" width="4.42578125" style="62"/>
    <col min="14081" max="14081" width="55.5703125" style="62" customWidth="1"/>
    <col min="14082" max="14082" width="18.28515625" style="62" customWidth="1"/>
    <col min="14083" max="14083" width="17.5703125" style="62" customWidth="1"/>
    <col min="14084" max="14084" width="16.140625" style="62" customWidth="1"/>
    <col min="14085" max="14085" width="18.85546875" style="62" customWidth="1"/>
    <col min="14086" max="14086" width="16.28515625" style="62" customWidth="1"/>
    <col min="14087" max="14087" width="15.42578125" style="62" customWidth="1"/>
    <col min="14088" max="14088" width="10.5703125" style="62" customWidth="1"/>
    <col min="14089" max="14089" width="13.28515625" style="62" customWidth="1"/>
    <col min="14090" max="14090" width="4.7109375" style="62" bestFit="1" customWidth="1"/>
    <col min="14091" max="14091" width="17.42578125" style="62" bestFit="1" customWidth="1"/>
    <col min="14092" max="14092" width="12.7109375" style="62" bestFit="1" customWidth="1"/>
    <col min="14093" max="14336" width="4.42578125" style="62"/>
    <col min="14337" max="14337" width="55.5703125" style="62" customWidth="1"/>
    <col min="14338" max="14338" width="18.28515625" style="62" customWidth="1"/>
    <col min="14339" max="14339" width="17.5703125" style="62" customWidth="1"/>
    <col min="14340" max="14340" width="16.140625" style="62" customWidth="1"/>
    <col min="14341" max="14341" width="18.85546875" style="62" customWidth="1"/>
    <col min="14342" max="14342" width="16.28515625" style="62" customWidth="1"/>
    <col min="14343" max="14343" width="15.42578125" style="62" customWidth="1"/>
    <col min="14344" max="14344" width="10.5703125" style="62" customWidth="1"/>
    <col min="14345" max="14345" width="13.28515625" style="62" customWidth="1"/>
    <col min="14346" max="14346" width="4.7109375" style="62" bestFit="1" customWidth="1"/>
    <col min="14347" max="14347" width="17.42578125" style="62" bestFit="1" customWidth="1"/>
    <col min="14348" max="14348" width="12.7109375" style="62" bestFit="1" customWidth="1"/>
    <col min="14349" max="14592" width="4.42578125" style="62"/>
    <col min="14593" max="14593" width="55.5703125" style="62" customWidth="1"/>
    <col min="14594" max="14594" width="18.28515625" style="62" customWidth="1"/>
    <col min="14595" max="14595" width="17.5703125" style="62" customWidth="1"/>
    <col min="14596" max="14596" width="16.140625" style="62" customWidth="1"/>
    <col min="14597" max="14597" width="18.85546875" style="62" customWidth="1"/>
    <col min="14598" max="14598" width="16.28515625" style="62" customWidth="1"/>
    <col min="14599" max="14599" width="15.42578125" style="62" customWidth="1"/>
    <col min="14600" max="14600" width="10.5703125" style="62" customWidth="1"/>
    <col min="14601" max="14601" width="13.28515625" style="62" customWidth="1"/>
    <col min="14602" max="14602" width="4.7109375" style="62" bestFit="1" customWidth="1"/>
    <col min="14603" max="14603" width="17.42578125" style="62" bestFit="1" customWidth="1"/>
    <col min="14604" max="14604" width="12.7109375" style="62" bestFit="1" customWidth="1"/>
    <col min="14605" max="14848" width="4.42578125" style="62"/>
    <col min="14849" max="14849" width="55.5703125" style="62" customWidth="1"/>
    <col min="14850" max="14850" width="18.28515625" style="62" customWidth="1"/>
    <col min="14851" max="14851" width="17.5703125" style="62" customWidth="1"/>
    <col min="14852" max="14852" width="16.140625" style="62" customWidth="1"/>
    <col min="14853" max="14853" width="18.85546875" style="62" customWidth="1"/>
    <col min="14854" max="14854" width="16.28515625" style="62" customWidth="1"/>
    <col min="14855" max="14855" width="15.42578125" style="62" customWidth="1"/>
    <col min="14856" max="14856" width="10.5703125" style="62" customWidth="1"/>
    <col min="14857" max="14857" width="13.28515625" style="62" customWidth="1"/>
    <col min="14858" max="14858" width="4.7109375" style="62" bestFit="1" customWidth="1"/>
    <col min="14859" max="14859" width="17.42578125" style="62" bestFit="1" customWidth="1"/>
    <col min="14860" max="14860" width="12.7109375" style="62" bestFit="1" customWidth="1"/>
    <col min="14861" max="15104" width="4.42578125" style="62"/>
    <col min="15105" max="15105" width="55.5703125" style="62" customWidth="1"/>
    <col min="15106" max="15106" width="18.28515625" style="62" customWidth="1"/>
    <col min="15107" max="15107" width="17.5703125" style="62" customWidth="1"/>
    <col min="15108" max="15108" width="16.140625" style="62" customWidth="1"/>
    <col min="15109" max="15109" width="18.85546875" style="62" customWidth="1"/>
    <col min="15110" max="15110" width="16.28515625" style="62" customWidth="1"/>
    <col min="15111" max="15111" width="15.42578125" style="62" customWidth="1"/>
    <col min="15112" max="15112" width="10.5703125" style="62" customWidth="1"/>
    <col min="15113" max="15113" width="13.28515625" style="62" customWidth="1"/>
    <col min="15114" max="15114" width="4.7109375" style="62" bestFit="1" customWidth="1"/>
    <col min="15115" max="15115" width="17.42578125" style="62" bestFit="1" customWidth="1"/>
    <col min="15116" max="15116" width="12.7109375" style="62" bestFit="1" customWidth="1"/>
    <col min="15117" max="15360" width="4.42578125" style="62"/>
    <col min="15361" max="15361" width="55.5703125" style="62" customWidth="1"/>
    <col min="15362" max="15362" width="18.28515625" style="62" customWidth="1"/>
    <col min="15363" max="15363" width="17.5703125" style="62" customWidth="1"/>
    <col min="15364" max="15364" width="16.140625" style="62" customWidth="1"/>
    <col min="15365" max="15365" width="18.85546875" style="62" customWidth="1"/>
    <col min="15366" max="15366" width="16.28515625" style="62" customWidth="1"/>
    <col min="15367" max="15367" width="15.42578125" style="62" customWidth="1"/>
    <col min="15368" max="15368" width="10.5703125" style="62" customWidth="1"/>
    <col min="15369" max="15369" width="13.28515625" style="62" customWidth="1"/>
    <col min="15370" max="15370" width="4.7109375" style="62" bestFit="1" customWidth="1"/>
    <col min="15371" max="15371" width="17.42578125" style="62" bestFit="1" customWidth="1"/>
    <col min="15372" max="15372" width="12.7109375" style="62" bestFit="1" customWidth="1"/>
    <col min="15373" max="15616" width="4.42578125" style="62"/>
    <col min="15617" max="15617" width="55.5703125" style="62" customWidth="1"/>
    <col min="15618" max="15618" width="18.28515625" style="62" customWidth="1"/>
    <col min="15619" max="15619" width="17.5703125" style="62" customWidth="1"/>
    <col min="15620" max="15620" width="16.140625" style="62" customWidth="1"/>
    <col min="15621" max="15621" width="18.85546875" style="62" customWidth="1"/>
    <col min="15622" max="15622" width="16.28515625" style="62" customWidth="1"/>
    <col min="15623" max="15623" width="15.42578125" style="62" customWidth="1"/>
    <col min="15624" max="15624" width="10.5703125" style="62" customWidth="1"/>
    <col min="15625" max="15625" width="13.28515625" style="62" customWidth="1"/>
    <col min="15626" max="15626" width="4.7109375" style="62" bestFit="1" customWidth="1"/>
    <col min="15627" max="15627" width="17.42578125" style="62" bestFit="1" customWidth="1"/>
    <col min="15628" max="15628" width="12.7109375" style="62" bestFit="1" customWidth="1"/>
    <col min="15629" max="15872" width="4.42578125" style="62"/>
    <col min="15873" max="15873" width="55.5703125" style="62" customWidth="1"/>
    <col min="15874" max="15874" width="18.28515625" style="62" customWidth="1"/>
    <col min="15875" max="15875" width="17.5703125" style="62" customWidth="1"/>
    <col min="15876" max="15876" width="16.140625" style="62" customWidth="1"/>
    <col min="15877" max="15877" width="18.85546875" style="62" customWidth="1"/>
    <col min="15878" max="15878" width="16.28515625" style="62" customWidth="1"/>
    <col min="15879" max="15879" width="15.42578125" style="62" customWidth="1"/>
    <col min="15880" max="15880" width="10.5703125" style="62" customWidth="1"/>
    <col min="15881" max="15881" width="13.28515625" style="62" customWidth="1"/>
    <col min="15882" max="15882" width="4.7109375" style="62" bestFit="1" customWidth="1"/>
    <col min="15883" max="15883" width="17.42578125" style="62" bestFit="1" customWidth="1"/>
    <col min="15884" max="15884" width="12.7109375" style="62" bestFit="1" customWidth="1"/>
    <col min="15885" max="16128" width="4.42578125" style="62"/>
    <col min="16129" max="16129" width="55.5703125" style="62" customWidth="1"/>
    <col min="16130" max="16130" width="18.28515625" style="62" customWidth="1"/>
    <col min="16131" max="16131" width="17.5703125" style="62" customWidth="1"/>
    <col min="16132" max="16132" width="16.140625" style="62" customWidth="1"/>
    <col min="16133" max="16133" width="18.85546875" style="62" customWidth="1"/>
    <col min="16134" max="16134" width="16.28515625" style="62" customWidth="1"/>
    <col min="16135" max="16135" width="15.42578125" style="62" customWidth="1"/>
    <col min="16136" max="16136" width="10.5703125" style="62" customWidth="1"/>
    <col min="16137" max="16137" width="13.28515625" style="62" customWidth="1"/>
    <col min="16138" max="16138" width="4.7109375" style="62" bestFit="1" customWidth="1"/>
    <col min="16139" max="16139" width="17.42578125" style="62" bestFit="1" customWidth="1"/>
    <col min="16140" max="16140" width="12.7109375" style="62" bestFit="1" customWidth="1"/>
    <col min="16141" max="16384" width="4.42578125" style="62"/>
  </cols>
  <sheetData>
    <row r="1" spans="1:8" ht="39" customHeight="1">
      <c r="A1" s="61" t="s">
        <v>422</v>
      </c>
      <c r="B1" s="61"/>
      <c r="C1" s="61"/>
      <c r="D1" s="61"/>
      <c r="E1" s="61"/>
      <c r="F1" s="61"/>
      <c r="G1" s="61"/>
      <c r="H1" s="61"/>
    </row>
    <row r="2" spans="1:8" ht="39" customHeight="1">
      <c r="A2" s="63" t="s">
        <v>423</v>
      </c>
      <c r="B2" s="63"/>
      <c r="C2" s="63"/>
      <c r="D2" s="63"/>
      <c r="E2" s="63"/>
      <c r="F2" s="63"/>
      <c r="G2" s="63"/>
      <c r="H2" s="63"/>
    </row>
    <row r="3" spans="1:8" ht="39" customHeight="1">
      <c r="A3" s="64" t="s">
        <v>424</v>
      </c>
      <c r="B3" s="64"/>
      <c r="C3" s="64"/>
      <c r="D3" s="65">
        <v>42736</v>
      </c>
      <c r="E3" s="65"/>
      <c r="F3" s="66"/>
      <c r="G3" s="66"/>
      <c r="H3" s="66"/>
    </row>
    <row r="4" spans="1:8" ht="39" customHeight="1">
      <c r="A4" s="67" t="s">
        <v>425</v>
      </c>
      <c r="B4" s="67"/>
      <c r="C4" s="67"/>
      <c r="D4" s="67"/>
      <c r="E4" s="67"/>
      <c r="F4" s="67"/>
      <c r="G4" s="67"/>
      <c r="H4" s="67"/>
    </row>
    <row r="5" spans="1:8" ht="39" customHeight="1">
      <c r="A5" s="68" t="s">
        <v>426</v>
      </c>
      <c r="H5" s="69"/>
    </row>
    <row r="6" spans="1:8" ht="39" customHeight="1">
      <c r="A6" s="70"/>
      <c r="B6" s="71" t="s">
        <v>427</v>
      </c>
      <c r="C6" s="71" t="s">
        <v>428</v>
      </c>
      <c r="D6" s="72" t="s">
        <v>429</v>
      </c>
      <c r="E6" s="71" t="s">
        <v>430</v>
      </c>
      <c r="F6" s="71"/>
      <c r="G6" s="71"/>
      <c r="H6" s="71"/>
    </row>
    <row r="7" spans="1:8" ht="39" customHeight="1">
      <c r="A7" s="70"/>
      <c r="B7" s="71"/>
      <c r="C7" s="71"/>
      <c r="D7" s="72"/>
      <c r="E7" s="71" t="s">
        <v>431</v>
      </c>
      <c r="F7" s="71"/>
      <c r="G7" s="73" t="s">
        <v>432</v>
      </c>
      <c r="H7" s="73"/>
    </row>
    <row r="8" spans="1:8" ht="39" customHeight="1">
      <c r="A8" s="70"/>
      <c r="B8" s="71"/>
      <c r="C8" s="71"/>
      <c r="D8" s="72"/>
      <c r="E8" s="74" t="s">
        <v>433</v>
      </c>
      <c r="F8" s="74" t="s">
        <v>434</v>
      </c>
      <c r="G8" s="74" t="s">
        <v>433</v>
      </c>
      <c r="H8" s="74" t="s">
        <v>434</v>
      </c>
    </row>
    <row r="9" spans="1:8" ht="39" customHeight="1">
      <c r="A9" s="75" t="s">
        <v>435</v>
      </c>
      <c r="B9" s="76"/>
      <c r="C9" s="77"/>
      <c r="D9" s="76"/>
      <c r="E9" s="76"/>
      <c r="F9" s="76"/>
      <c r="G9" s="76"/>
      <c r="H9" s="76"/>
    </row>
    <row r="10" spans="1:8" ht="39" customHeight="1" outlineLevel="1">
      <c r="A10" s="78" t="s">
        <v>436</v>
      </c>
      <c r="B10" s="79">
        <v>34636.995184840001</v>
      </c>
      <c r="C10" s="79"/>
      <c r="D10" s="79">
        <v>43005.650906170027</v>
      </c>
      <c r="E10" s="79">
        <v>8368.6557213300257</v>
      </c>
      <c r="F10" s="79">
        <v>124.16103266657738</v>
      </c>
      <c r="G10" s="79"/>
      <c r="H10" s="79"/>
    </row>
    <row r="11" spans="1:8" ht="39" customHeight="1" outlineLevel="1">
      <c r="A11" s="80" t="s">
        <v>437</v>
      </c>
      <c r="B11" s="76">
        <v>-9486.0308748399984</v>
      </c>
      <c r="C11" s="76"/>
      <c r="D11" s="76">
        <v>-15959.739809169992</v>
      </c>
      <c r="E11" s="79">
        <v>-6473.708934329994</v>
      </c>
      <c r="F11" s="79">
        <v>168.24465384674585</v>
      </c>
      <c r="G11" s="77"/>
      <c r="H11" s="81" t="e">
        <v>#DIV/0!</v>
      </c>
    </row>
    <row r="12" spans="1:8" ht="39" customHeight="1">
      <c r="A12" s="80" t="s">
        <v>438</v>
      </c>
      <c r="B12" s="76">
        <v>25150.964310000003</v>
      </c>
      <c r="C12" s="76">
        <v>35752.763299999999</v>
      </c>
      <c r="D12" s="76">
        <v>27045.911097000033</v>
      </c>
      <c r="E12" s="79">
        <v>1894.9467870000299</v>
      </c>
      <c r="F12" s="79">
        <v>107.53429078759655</v>
      </c>
      <c r="G12" s="76">
        <v>-8706.8522029999658</v>
      </c>
      <c r="H12" s="76">
        <v>75.647051026682561</v>
      </c>
    </row>
    <row r="13" spans="1:8" s="83" customFormat="1" ht="39" customHeight="1">
      <c r="A13" s="82" t="s">
        <v>439</v>
      </c>
      <c r="B13" s="76">
        <v>20383.456330000012</v>
      </c>
      <c r="C13" s="76">
        <v>20250.335999999999</v>
      </c>
      <c r="D13" s="76">
        <v>24309.265742000014</v>
      </c>
      <c r="E13" s="79">
        <v>3925.8094120000023</v>
      </c>
      <c r="F13" s="79">
        <v>119.25978277894936</v>
      </c>
      <c r="G13" s="76">
        <v>4058.9297420000148</v>
      </c>
      <c r="H13" s="76">
        <v>120.04376491333286</v>
      </c>
    </row>
    <row r="14" spans="1:8" ht="39" customHeight="1">
      <c r="A14" s="84" t="s">
        <v>440</v>
      </c>
      <c r="B14" s="85">
        <v>45534.420640000011</v>
      </c>
      <c r="C14" s="85">
        <v>56003.099300000002</v>
      </c>
      <c r="D14" s="85">
        <v>51355.176839000051</v>
      </c>
      <c r="E14" s="86">
        <v>5820.7561990000395</v>
      </c>
      <c r="F14" s="86">
        <v>112.78320030690531</v>
      </c>
      <c r="G14" s="85">
        <v>-4647.922460999951</v>
      </c>
      <c r="H14" s="85">
        <v>91.700597789951331</v>
      </c>
    </row>
    <row r="15" spans="1:8" s="83" customFormat="1" ht="39" customHeight="1">
      <c r="A15" s="82" t="s">
        <v>441</v>
      </c>
      <c r="B15" s="76">
        <v>5190.6270300000051</v>
      </c>
      <c r="C15" s="76">
        <v>5627.4268000000002</v>
      </c>
      <c r="D15" s="76">
        <v>16363.527533000004</v>
      </c>
      <c r="E15" s="79">
        <v>11172.900502999999</v>
      </c>
      <c r="F15" s="79">
        <v>315.25146072766449</v>
      </c>
      <c r="G15" s="76">
        <v>10736.100733000003</v>
      </c>
      <c r="H15" s="76">
        <v>290.7817038686315</v>
      </c>
    </row>
    <row r="16" spans="1:8" ht="39" customHeight="1">
      <c r="A16" s="87" t="s">
        <v>442</v>
      </c>
      <c r="B16" s="76">
        <v>2678.5935200000031</v>
      </c>
      <c r="C16" s="76">
        <v>2000</v>
      </c>
      <c r="D16" s="76">
        <v>14163.777328000002</v>
      </c>
      <c r="E16" s="79">
        <v>11485.183807999998</v>
      </c>
      <c r="F16" s="81" t="e">
        <v>#REF!</v>
      </c>
      <c r="G16" s="76">
        <v>12163.777328000002</v>
      </c>
      <c r="H16" s="81">
        <v>708.18886640000005</v>
      </c>
    </row>
    <row r="17" spans="1:12" ht="39" customHeight="1">
      <c r="A17" s="82" t="s">
        <v>443</v>
      </c>
      <c r="B17" s="76">
        <v>218.77294999999972</v>
      </c>
      <c r="C17" s="76">
        <v>259.57310000000001</v>
      </c>
      <c r="D17" s="76">
        <v>254.08870000000019</v>
      </c>
      <c r="E17" s="79">
        <v>35.315750000000463</v>
      </c>
      <c r="F17" s="81" t="e">
        <v>#REF!</v>
      </c>
      <c r="G17" s="76">
        <v>-5.4843999999998232</v>
      </c>
      <c r="H17" s="76">
        <v>97.887146241270827</v>
      </c>
    </row>
    <row r="18" spans="1:12" s="83" customFormat="1" ht="39" customHeight="1">
      <c r="A18" s="88" t="s">
        <v>444</v>
      </c>
      <c r="B18" s="89">
        <v>50943.820620000013</v>
      </c>
      <c r="C18" s="89">
        <v>61890.099200000004</v>
      </c>
      <c r="D18" s="89">
        <v>67972.793072000044</v>
      </c>
      <c r="E18" s="89">
        <v>17028.972452000031</v>
      </c>
      <c r="F18" s="89">
        <v>133.42696375095713</v>
      </c>
      <c r="G18" s="89">
        <v>6082.6938720000398</v>
      </c>
      <c r="H18" s="89">
        <v>109.82821800356726</v>
      </c>
    </row>
    <row r="19" spans="1:12" s="83" customFormat="1" ht="39" customHeight="1">
      <c r="A19" s="90" t="s">
        <v>445</v>
      </c>
      <c r="B19" s="91">
        <v>3897.6810618400013</v>
      </c>
      <c r="C19" s="91">
        <v>4385.1149661299996</v>
      </c>
      <c r="D19" s="91">
        <v>4819.9570154699977</v>
      </c>
      <c r="E19" s="91">
        <v>922.27595362999637</v>
      </c>
      <c r="F19" s="91">
        <v>123.66217089077607</v>
      </c>
      <c r="G19" s="91">
        <v>434.84204933999808</v>
      </c>
      <c r="H19" s="91">
        <v>109.91632038609379</v>
      </c>
    </row>
    <row r="20" spans="1:12" s="83" customFormat="1" ht="39" customHeight="1">
      <c r="A20" s="92" t="s">
        <v>446</v>
      </c>
      <c r="B20" s="91">
        <v>3175.77023285</v>
      </c>
      <c r="C20" s="91">
        <v>3007.9552759325002</v>
      </c>
      <c r="D20" s="91">
        <v>3987.065833560001</v>
      </c>
      <c r="E20" s="91">
        <v>811.29560071000105</v>
      </c>
      <c r="F20" s="91">
        <v>125.54641996193561</v>
      </c>
      <c r="G20" s="91">
        <v>979.11055762750084</v>
      </c>
      <c r="H20" s="91">
        <v>132.5507019822283</v>
      </c>
    </row>
    <row r="21" spans="1:12" s="83" customFormat="1" ht="39" customHeight="1">
      <c r="A21" s="93" t="s">
        <v>447</v>
      </c>
      <c r="B21" s="91">
        <v>54841.501681840018</v>
      </c>
      <c r="C21" s="91">
        <v>66275.214166129997</v>
      </c>
      <c r="D21" s="91">
        <v>72792.750087470049</v>
      </c>
      <c r="E21" s="91">
        <v>17951.248405630031</v>
      </c>
      <c r="F21" s="91">
        <v>132.73296291150675</v>
      </c>
      <c r="G21" s="91">
        <v>6517.5359213400516</v>
      </c>
      <c r="H21" s="91">
        <v>109.8340473182067</v>
      </c>
    </row>
    <row r="22" spans="1:12" ht="39" customHeight="1">
      <c r="A22" s="94"/>
      <c r="B22" s="94"/>
      <c r="C22" s="94"/>
      <c r="D22" s="94"/>
      <c r="E22" s="94"/>
      <c r="F22" s="94"/>
      <c r="G22" s="94"/>
      <c r="H22" s="94"/>
    </row>
    <row r="23" spans="1:12" ht="39" customHeight="1">
      <c r="A23" s="95" t="s">
        <v>448</v>
      </c>
      <c r="B23" s="95"/>
      <c r="C23" s="95"/>
      <c r="D23" s="95"/>
      <c r="E23" s="95"/>
      <c r="F23" s="95"/>
      <c r="G23" s="95"/>
      <c r="H23" s="95"/>
    </row>
    <row r="24" spans="1:12" ht="39" customHeight="1">
      <c r="A24" s="94"/>
      <c r="B24" s="94"/>
      <c r="C24" s="94"/>
      <c r="D24" s="94"/>
      <c r="E24" s="94"/>
      <c r="F24" s="94"/>
      <c r="G24" s="94"/>
      <c r="H24" s="94"/>
      <c r="J24" s="96"/>
      <c r="K24" s="96"/>
    </row>
    <row r="25" spans="1:12" ht="39" customHeight="1">
      <c r="A25" s="97"/>
      <c r="B25" s="71" t="s">
        <v>427</v>
      </c>
      <c r="C25" s="98" t="s">
        <v>449</v>
      </c>
      <c r="D25" s="72" t="s">
        <v>429</v>
      </c>
      <c r="E25" s="71" t="s">
        <v>430</v>
      </c>
      <c r="F25" s="71"/>
      <c r="G25" s="71"/>
      <c r="H25" s="71"/>
      <c r="J25" s="99"/>
      <c r="K25" s="99"/>
    </row>
    <row r="26" spans="1:12" ht="39" customHeight="1">
      <c r="A26" s="100"/>
      <c r="B26" s="71"/>
      <c r="C26" s="98"/>
      <c r="D26" s="72"/>
      <c r="E26" s="71" t="s">
        <v>431</v>
      </c>
      <c r="F26" s="71"/>
      <c r="G26" s="73" t="s">
        <v>432</v>
      </c>
      <c r="H26" s="73"/>
      <c r="J26" s="99"/>
      <c r="K26" s="99"/>
      <c r="L26" s="101" t="s">
        <v>450</v>
      </c>
    </row>
    <row r="27" spans="1:12" ht="39" customHeight="1">
      <c r="A27" s="102"/>
      <c r="B27" s="71"/>
      <c r="C27" s="98"/>
      <c r="D27" s="72"/>
      <c r="E27" s="74" t="s">
        <v>433</v>
      </c>
      <c r="F27" s="74" t="s">
        <v>434</v>
      </c>
      <c r="G27" s="74" t="s">
        <v>433</v>
      </c>
      <c r="H27" s="74" t="s">
        <v>434</v>
      </c>
      <c r="J27" s="99"/>
      <c r="K27" s="99"/>
    </row>
    <row r="28" spans="1:12" s="83" customFormat="1" ht="39" customHeight="1" outlineLevel="1">
      <c r="A28" s="103" t="s">
        <v>451</v>
      </c>
      <c r="B28" s="91">
        <v>10954.598137599984</v>
      </c>
      <c r="C28" s="104">
        <v>11082.705224318333</v>
      </c>
      <c r="D28" s="91">
        <v>16284.019277190033</v>
      </c>
      <c r="E28" s="91">
        <v>5329.4211395900493</v>
      </c>
      <c r="F28" s="91">
        <v>148.65008348683853</v>
      </c>
      <c r="G28" s="91">
        <v>5201.3140528716995</v>
      </c>
      <c r="H28" s="91">
        <v>146.93180904476884</v>
      </c>
      <c r="K28" s="105"/>
    </row>
    <row r="29" spans="1:12" s="83" customFormat="1" ht="39" customHeight="1">
      <c r="A29" s="103" t="s">
        <v>452</v>
      </c>
      <c r="B29" s="91">
        <v>20718.641054209998</v>
      </c>
      <c r="C29" s="106"/>
      <c r="D29" s="91">
        <v>14778.0639692</v>
      </c>
      <c r="E29" s="91">
        <v>-5940.577085009998</v>
      </c>
      <c r="F29" s="107">
        <v>71.327380644963284</v>
      </c>
      <c r="G29" s="108"/>
      <c r="H29" s="91"/>
      <c r="K29" s="109"/>
    </row>
    <row r="30" spans="1:12" ht="39" customHeight="1">
      <c r="A30" s="110"/>
      <c r="B30" s="94"/>
      <c r="C30" s="94"/>
      <c r="D30" s="94"/>
      <c r="E30" s="94"/>
      <c r="F30" s="94"/>
      <c r="G30" s="94"/>
      <c r="H30" s="94"/>
      <c r="K30" s="101"/>
    </row>
    <row r="31" spans="1:12" ht="39" customHeight="1">
      <c r="A31" s="111" t="s">
        <v>453</v>
      </c>
      <c r="B31" s="111"/>
      <c r="C31" s="111"/>
      <c r="D31" s="111"/>
      <c r="E31" s="111"/>
      <c r="F31" s="111"/>
      <c r="G31" s="111"/>
      <c r="H31" s="111"/>
      <c r="I31" s="112"/>
      <c r="K31" s="101"/>
    </row>
    <row r="32" spans="1:12" ht="39" customHeight="1">
      <c r="A32" s="68" t="s">
        <v>426</v>
      </c>
      <c r="H32" s="69"/>
    </row>
    <row r="33" spans="1:9" ht="39" customHeight="1">
      <c r="A33" s="113"/>
      <c r="B33" s="114" t="s">
        <v>454</v>
      </c>
      <c r="C33" s="114" t="s">
        <v>455</v>
      </c>
      <c r="D33" s="72" t="s">
        <v>456</v>
      </c>
      <c r="E33" s="71" t="s">
        <v>430</v>
      </c>
      <c r="F33" s="71"/>
      <c r="G33" s="71"/>
      <c r="H33" s="71"/>
    </row>
    <row r="34" spans="1:9" ht="39" customHeight="1">
      <c r="A34" s="115"/>
      <c r="B34" s="116"/>
      <c r="C34" s="116"/>
      <c r="D34" s="72"/>
      <c r="E34" s="71" t="s">
        <v>431</v>
      </c>
      <c r="F34" s="71"/>
      <c r="G34" s="73" t="s">
        <v>432</v>
      </c>
      <c r="H34" s="73"/>
    </row>
    <row r="35" spans="1:9" ht="39" customHeight="1">
      <c r="A35" s="117"/>
      <c r="B35" s="118"/>
      <c r="C35" s="118"/>
      <c r="D35" s="72"/>
      <c r="E35" s="74" t="s">
        <v>433</v>
      </c>
      <c r="F35" s="74" t="s">
        <v>434</v>
      </c>
      <c r="G35" s="74" t="s">
        <v>433</v>
      </c>
      <c r="H35" s="74" t="s">
        <v>434</v>
      </c>
      <c r="I35" s="110"/>
    </row>
    <row r="36" spans="1:9" ht="39" customHeight="1">
      <c r="A36" s="92" t="s">
        <v>435</v>
      </c>
      <c r="B36" s="119"/>
      <c r="C36" s="76"/>
      <c r="D36" s="77"/>
      <c r="E36" s="76"/>
      <c r="F36" s="76"/>
      <c r="G36" s="76"/>
      <c r="H36" s="76"/>
      <c r="I36" s="120"/>
    </row>
    <row r="37" spans="1:9" ht="39" customHeight="1">
      <c r="A37" s="121" t="s">
        <v>436</v>
      </c>
      <c r="B37" s="122">
        <v>284606.03475156002</v>
      </c>
      <c r="C37" s="76"/>
      <c r="D37" s="76">
        <v>377422.38951477001</v>
      </c>
      <c r="E37" s="79">
        <v>92816.354763209994</v>
      </c>
      <c r="F37" s="79">
        <v>132.61222301355338</v>
      </c>
      <c r="G37" s="76"/>
      <c r="H37" s="76"/>
      <c r="I37" s="123"/>
    </row>
    <row r="38" spans="1:9" ht="39" customHeight="1">
      <c r="A38" s="124" t="s">
        <v>437</v>
      </c>
      <c r="B38" s="122">
        <v>-68405.295441559996</v>
      </c>
      <c r="C38" s="76"/>
      <c r="D38" s="76">
        <v>-94405.435048769999</v>
      </c>
      <c r="E38" s="79">
        <v>-26000.139607210003</v>
      </c>
      <c r="F38" s="79">
        <v>138.00895740509219</v>
      </c>
      <c r="G38" s="76"/>
      <c r="H38" s="76"/>
      <c r="I38" s="125"/>
    </row>
    <row r="39" spans="1:9" ht="39" customHeight="1">
      <c r="A39" s="124" t="s">
        <v>438</v>
      </c>
      <c r="B39" s="122">
        <v>216200.73931</v>
      </c>
      <c r="C39" s="76">
        <v>297788.55620000005</v>
      </c>
      <c r="D39" s="76">
        <v>283016.95446600002</v>
      </c>
      <c r="E39" s="79">
        <v>66816.21515600002</v>
      </c>
      <c r="F39" s="79">
        <v>130.90471169027569</v>
      </c>
      <c r="G39" s="76">
        <v>-14771.601734000025</v>
      </c>
      <c r="H39" s="76">
        <v>95.039567026182453</v>
      </c>
      <c r="I39" s="120"/>
    </row>
    <row r="40" spans="1:9" ht="39" customHeight="1">
      <c r="A40" s="126" t="s">
        <v>439</v>
      </c>
      <c r="B40" s="122">
        <v>202308.58977000002</v>
      </c>
      <c r="C40" s="76">
        <v>217043</v>
      </c>
      <c r="D40" s="76">
        <v>235301.08475400001</v>
      </c>
      <c r="E40" s="79">
        <v>32992.49498399999</v>
      </c>
      <c r="F40" s="79">
        <v>116.30800502416056</v>
      </c>
      <c r="G40" s="76">
        <v>18258.08475400001</v>
      </c>
      <c r="H40" s="76">
        <v>108.41219700888765</v>
      </c>
      <c r="I40" s="125"/>
    </row>
    <row r="41" spans="1:9" ht="39" customHeight="1">
      <c r="A41" s="92" t="s">
        <v>440</v>
      </c>
      <c r="B41" s="127">
        <v>418509.32908000005</v>
      </c>
      <c r="C41" s="85">
        <v>514831.55620000005</v>
      </c>
      <c r="D41" s="85">
        <v>518318.03922000004</v>
      </c>
      <c r="E41" s="128">
        <v>99808.710139999981</v>
      </c>
      <c r="F41" s="128">
        <v>123.84862252877546</v>
      </c>
      <c r="G41" s="85">
        <v>3486.4830199999851</v>
      </c>
      <c r="H41" s="85">
        <v>100.67720849237251</v>
      </c>
      <c r="I41" s="129"/>
    </row>
    <row r="42" spans="1:9" ht="39" customHeight="1">
      <c r="A42" s="126" t="s">
        <v>441</v>
      </c>
      <c r="B42" s="122">
        <v>20777.991489999997</v>
      </c>
      <c r="C42" s="76">
        <v>57667.002399999998</v>
      </c>
      <c r="D42" s="76">
        <v>53292.179261000005</v>
      </c>
      <c r="E42" s="79">
        <v>32514.187771000008</v>
      </c>
      <c r="F42" s="79">
        <v>256.48378615733088</v>
      </c>
      <c r="G42" s="76">
        <v>-4374.8231389999928</v>
      </c>
      <c r="H42" s="76">
        <v>92.41364566055546</v>
      </c>
      <c r="I42" s="125"/>
    </row>
    <row r="43" spans="1:9" ht="39" customHeight="1">
      <c r="A43" s="130" t="s">
        <v>442</v>
      </c>
      <c r="B43" s="122">
        <v>61803.593520000002</v>
      </c>
      <c r="C43" s="76">
        <v>38000</v>
      </c>
      <c r="D43" s="76">
        <v>38163.777328000004</v>
      </c>
      <c r="E43" s="79">
        <v>-23639.816191999998</v>
      </c>
      <c r="F43" s="79">
        <v>61.750094378654509</v>
      </c>
      <c r="G43" s="76">
        <v>163.77732800000376</v>
      </c>
      <c r="H43" s="76">
        <v>100.43099296842107</v>
      </c>
      <c r="I43" s="120"/>
    </row>
    <row r="44" spans="1:9" ht="39" customHeight="1">
      <c r="A44" s="126" t="s">
        <v>443</v>
      </c>
      <c r="B44" s="122">
        <v>2667.7457999999997</v>
      </c>
      <c r="C44" s="76">
        <v>3114.8764999999999</v>
      </c>
      <c r="D44" s="76">
        <v>3049.0605</v>
      </c>
      <c r="E44" s="79">
        <v>381.31470000000036</v>
      </c>
      <c r="F44" s="79">
        <v>114.29351702099954</v>
      </c>
      <c r="G44" s="76">
        <v>-65.815999999999804</v>
      </c>
      <c r="H44" s="76">
        <v>97.887043033648368</v>
      </c>
      <c r="I44" s="120"/>
    </row>
    <row r="45" spans="1:9" ht="39" customHeight="1">
      <c r="A45" s="90" t="s">
        <v>444</v>
      </c>
      <c r="B45" s="131">
        <v>503758.65989000001</v>
      </c>
      <c r="C45" s="89">
        <v>575613.43510000012</v>
      </c>
      <c r="D45" s="89">
        <v>574659.27898100007</v>
      </c>
      <c r="E45" s="128">
        <v>70900.619091000059</v>
      </c>
      <c r="F45" s="132">
        <v>114.07432263427131</v>
      </c>
      <c r="G45" s="133">
        <v>-954.15611900005024</v>
      </c>
      <c r="H45" s="134">
        <v>99.834236648970105</v>
      </c>
      <c r="I45" s="135"/>
    </row>
    <row r="46" spans="1:9" ht="39" customHeight="1">
      <c r="A46" s="90" t="s">
        <v>445</v>
      </c>
      <c r="B46" s="136">
        <v>30936.152308060002</v>
      </c>
      <c r="C46" s="137">
        <v>51539.777364560003</v>
      </c>
      <c r="D46" s="137">
        <v>41560.080817000002</v>
      </c>
      <c r="E46" s="137">
        <v>10623.92850894</v>
      </c>
      <c r="F46" s="137">
        <v>134.34146691271647</v>
      </c>
      <c r="G46" s="137">
        <v>-9979.6965475600009</v>
      </c>
      <c r="H46" s="137">
        <v>80.636904042153887</v>
      </c>
      <c r="I46" s="138"/>
    </row>
    <row r="47" spans="1:9" ht="39" customHeight="1">
      <c r="A47" s="92" t="s">
        <v>446</v>
      </c>
      <c r="B47" s="136">
        <v>26405.607727999999</v>
      </c>
      <c r="C47" s="137">
        <v>36095.463311189997</v>
      </c>
      <c r="D47" s="137">
        <v>34018.925988709998</v>
      </c>
      <c r="E47" s="137">
        <v>7613.3182607099989</v>
      </c>
      <c r="F47" s="137">
        <v>128.83220238342398</v>
      </c>
      <c r="G47" s="137">
        <v>-2076.5373224799987</v>
      </c>
      <c r="H47" s="137">
        <v>94.247096083578313</v>
      </c>
      <c r="I47" s="125"/>
    </row>
    <row r="48" spans="1:9" ht="39" customHeight="1">
      <c r="A48" s="90" t="s">
        <v>447</v>
      </c>
      <c r="B48" s="136">
        <v>534694.81219805998</v>
      </c>
      <c r="C48" s="137">
        <v>627153.21246456017</v>
      </c>
      <c r="D48" s="137">
        <v>616219.35979800008</v>
      </c>
      <c r="E48" s="137">
        <v>81524.547599940095</v>
      </c>
      <c r="F48" s="137">
        <v>115.24693072386533</v>
      </c>
      <c r="G48" s="137">
        <v>-10933.852666560095</v>
      </c>
      <c r="H48" s="137">
        <v>98.256589865243185</v>
      </c>
      <c r="I48" s="138"/>
    </row>
    <row r="50" spans="1:16" ht="39" customHeight="1">
      <c r="A50" s="139"/>
      <c r="B50" s="140"/>
      <c r="C50" s="140"/>
      <c r="D50" s="140"/>
      <c r="E50" s="140"/>
      <c r="F50" s="140"/>
      <c r="G50" s="140"/>
      <c r="H50" s="140"/>
      <c r="I50" s="141"/>
    </row>
    <row r="51" spans="1:16" ht="39" customHeight="1">
      <c r="A51" s="95" t="s">
        <v>448</v>
      </c>
      <c r="B51" s="95"/>
      <c r="C51" s="95"/>
      <c r="D51" s="95"/>
      <c r="E51" s="95"/>
      <c r="F51" s="95"/>
      <c r="G51" s="95"/>
      <c r="H51" s="95"/>
      <c r="I51" s="142"/>
    </row>
    <row r="52" spans="1:16" ht="39" customHeight="1">
      <c r="A52" s="143"/>
      <c r="B52" s="143"/>
      <c r="C52" s="143"/>
      <c r="D52" s="143"/>
      <c r="E52" s="143"/>
      <c r="F52" s="143"/>
      <c r="G52" s="143"/>
      <c r="H52" s="143"/>
      <c r="I52" s="143"/>
    </row>
    <row r="53" spans="1:16" ht="39" customHeight="1">
      <c r="A53" s="97"/>
      <c r="B53" s="71" t="s">
        <v>454</v>
      </c>
      <c r="C53" s="98" t="s">
        <v>457</v>
      </c>
      <c r="D53" s="72" t="s">
        <v>456</v>
      </c>
      <c r="E53" s="71" t="s">
        <v>430</v>
      </c>
      <c r="F53" s="71"/>
      <c r="G53" s="71"/>
      <c r="H53" s="71"/>
      <c r="J53" s="99"/>
      <c r="K53" s="99"/>
    </row>
    <row r="54" spans="1:16" ht="39" customHeight="1">
      <c r="A54" s="100"/>
      <c r="B54" s="71"/>
      <c r="C54" s="98"/>
      <c r="D54" s="72"/>
      <c r="E54" s="71" t="s">
        <v>431</v>
      </c>
      <c r="F54" s="71"/>
      <c r="G54" s="73" t="s">
        <v>432</v>
      </c>
      <c r="H54" s="73"/>
      <c r="J54" s="144"/>
      <c r="K54" s="144"/>
      <c r="L54" s="145"/>
      <c r="M54" s="145"/>
      <c r="N54" s="145"/>
      <c r="O54" s="145"/>
    </row>
    <row r="55" spans="1:16" ht="39" customHeight="1">
      <c r="A55" s="102"/>
      <c r="B55" s="71"/>
      <c r="C55" s="98"/>
      <c r="D55" s="72"/>
      <c r="E55" s="74" t="s">
        <v>433</v>
      </c>
      <c r="F55" s="74" t="s">
        <v>434</v>
      </c>
      <c r="G55" s="74" t="s">
        <v>433</v>
      </c>
      <c r="H55" s="74" t="s">
        <v>434</v>
      </c>
      <c r="J55" s="144"/>
      <c r="K55" s="144"/>
      <c r="L55" s="145"/>
      <c r="M55" s="145"/>
      <c r="N55" s="145"/>
      <c r="O55" s="145"/>
    </row>
    <row r="56" spans="1:16" ht="39" customHeight="1">
      <c r="A56" s="90" t="s">
        <v>458</v>
      </c>
      <c r="B56" s="91">
        <v>105142.84040613</v>
      </c>
      <c r="C56" s="104">
        <v>132992.46269181999</v>
      </c>
      <c r="D56" s="91">
        <v>155880.72711313999</v>
      </c>
      <c r="E56" s="91">
        <v>50737.886707009995</v>
      </c>
      <c r="F56" s="91">
        <v>148.2561499299689</v>
      </c>
      <c r="G56" s="91">
        <v>22888.264421319996</v>
      </c>
      <c r="H56" s="91">
        <v>117.21019669690482</v>
      </c>
      <c r="I56" s="146"/>
      <c r="J56" s="101"/>
      <c r="K56" s="147" t="s">
        <v>459</v>
      </c>
      <c r="L56" s="148" t="s">
        <v>460</v>
      </c>
      <c r="M56" s="145"/>
      <c r="N56" s="101"/>
      <c r="O56" s="101"/>
      <c r="P56" s="101"/>
    </row>
    <row r="57" spans="1:16" ht="39" customHeight="1">
      <c r="A57" s="90" t="s">
        <v>452</v>
      </c>
      <c r="B57" s="91">
        <v>185689.89881282998</v>
      </c>
      <c r="C57" s="91"/>
      <c r="D57" s="91">
        <v>131892.01326370001</v>
      </c>
      <c r="E57" s="91">
        <v>-53797.885549129976</v>
      </c>
      <c r="F57" s="91">
        <v>71.028103363147039</v>
      </c>
      <c r="G57" s="91"/>
      <c r="H57" s="91"/>
      <c r="I57" s="146"/>
      <c r="J57" s="101" t="s">
        <v>461</v>
      </c>
      <c r="K57" s="101">
        <v>94188.242268530012</v>
      </c>
      <c r="L57" s="149">
        <v>10954.598137599984</v>
      </c>
      <c r="M57" s="145"/>
      <c r="N57" s="101"/>
      <c r="O57" s="101"/>
      <c r="P57" s="101"/>
    </row>
    <row r="58" spans="1:16" ht="39" customHeight="1">
      <c r="C58" s="150"/>
      <c r="F58" s="151"/>
      <c r="G58" s="151"/>
      <c r="H58" s="151"/>
      <c r="I58" s="146"/>
      <c r="J58" s="101" t="s">
        <v>462</v>
      </c>
      <c r="K58" s="101">
        <v>164971.25775861999</v>
      </c>
      <c r="L58" s="149">
        <v>20718.641054209991</v>
      </c>
      <c r="M58" s="145"/>
      <c r="N58" s="101"/>
      <c r="O58" s="101"/>
      <c r="P58" s="101"/>
    </row>
    <row r="59" spans="1:16" ht="39" customHeight="1">
      <c r="A59" s="152" t="s">
        <v>463</v>
      </c>
      <c r="B59" s="152"/>
      <c r="C59" s="152"/>
      <c r="D59" s="152"/>
      <c r="E59" s="152"/>
      <c r="F59" s="153"/>
      <c r="G59" s="154"/>
      <c r="H59" s="153"/>
      <c r="I59" s="141"/>
      <c r="J59" s="101"/>
      <c r="K59" s="101"/>
      <c r="L59" s="101"/>
      <c r="M59" s="145"/>
      <c r="N59" s="101"/>
      <c r="O59" s="101"/>
      <c r="P59" s="101"/>
    </row>
    <row r="60" spans="1:16" s="156" customFormat="1" ht="39" customHeight="1">
      <c r="A60" s="155" t="s">
        <v>464</v>
      </c>
      <c r="B60" s="152"/>
      <c r="C60" s="152"/>
      <c r="D60" s="152"/>
      <c r="E60" s="152"/>
      <c r="I60" s="157"/>
      <c r="J60" s="157"/>
      <c r="K60" s="157"/>
      <c r="L60" s="157"/>
      <c r="M60" s="157"/>
      <c r="N60" s="158"/>
      <c r="O60" s="157"/>
    </row>
    <row r="61" spans="1:16" s="156" customFormat="1" ht="39" customHeight="1">
      <c r="A61" s="152"/>
      <c r="B61" s="152"/>
      <c r="C61" s="152"/>
      <c r="D61" s="152"/>
      <c r="E61" s="152"/>
      <c r="I61" s="157"/>
      <c r="J61" s="157"/>
      <c r="K61" s="157"/>
      <c r="L61" s="157"/>
      <c r="M61" s="157"/>
      <c r="N61" s="158"/>
    </row>
    <row r="62" spans="1:16" s="99" customFormat="1" ht="39" customHeight="1"/>
    <row r="79" spans="3:3" ht="39" customHeight="1">
      <c r="C79" s="159"/>
    </row>
  </sheetData>
  <mergeCells count="40">
    <mergeCell ref="A59:E59"/>
    <mergeCell ref="A60:E60"/>
    <mergeCell ref="A61:E61"/>
    <mergeCell ref="A50:H50"/>
    <mergeCell ref="A51:H51"/>
    <mergeCell ref="A53:A55"/>
    <mergeCell ref="B53:B55"/>
    <mergeCell ref="C53:C55"/>
    <mergeCell ref="D53:D55"/>
    <mergeCell ref="E53:H53"/>
    <mergeCell ref="E54:F54"/>
    <mergeCell ref="G54:H54"/>
    <mergeCell ref="G26:H26"/>
    <mergeCell ref="A31:H31"/>
    <mergeCell ref="B33:B35"/>
    <mergeCell ref="C33:C35"/>
    <mergeCell ref="D33:D35"/>
    <mergeCell ref="E33:H33"/>
    <mergeCell ref="E34:F34"/>
    <mergeCell ref="G34:H34"/>
    <mergeCell ref="E7:F7"/>
    <mergeCell ref="G7:H7"/>
    <mergeCell ref="A23:H23"/>
    <mergeCell ref="J24:K24"/>
    <mergeCell ref="A25:A27"/>
    <mergeCell ref="B25:B27"/>
    <mergeCell ref="C25:C27"/>
    <mergeCell ref="D25:D27"/>
    <mergeCell ref="E25:H25"/>
    <mergeCell ref="E26:F26"/>
    <mergeCell ref="A1:H1"/>
    <mergeCell ref="A2:H2"/>
    <mergeCell ref="A3:C3"/>
    <mergeCell ref="D3:E3"/>
    <mergeCell ref="A4:H4"/>
    <mergeCell ref="A6:A8"/>
    <mergeCell ref="B6:B8"/>
    <mergeCell ref="C6:C8"/>
    <mergeCell ref="D6:D8"/>
    <mergeCell ref="E6:H6"/>
  </mergeCells>
  <pageMargins left="0.70866141732283472" right="0.41" top="0.47" bottom="0.61" header="0.31496062992125984" footer="0.31496062992125984"/>
  <pageSetup paperSize="9" scale="5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view="pageBreakPreview" zoomScale="70" zoomScaleNormal="70" zoomScaleSheetLayoutView="70" workbookViewId="0">
      <selection activeCell="B13" sqref="B13"/>
    </sheetView>
  </sheetViews>
  <sheetFormatPr defaultColWidth="4.42578125" defaultRowHeight="15" outlineLevelRow="1"/>
  <cols>
    <col min="1" max="1" width="122.140625" style="62" customWidth="1"/>
    <col min="2" max="2" width="18.28515625" style="62" customWidth="1"/>
    <col min="3" max="3" width="22.7109375" style="62" customWidth="1"/>
    <col min="4" max="4" width="16.140625" style="62" customWidth="1"/>
    <col min="5" max="5" width="18.85546875" style="62" customWidth="1"/>
    <col min="6" max="6" width="16.28515625" style="62" customWidth="1"/>
    <col min="7" max="7" width="15.42578125" style="62" customWidth="1"/>
    <col min="8" max="8" width="11.42578125" style="62" customWidth="1"/>
    <col min="9" max="9" width="13.28515625" style="62" customWidth="1"/>
    <col min="10" max="10" width="11.5703125" style="62" bestFit="1" customWidth="1"/>
    <col min="11" max="11" width="17.42578125" style="62" bestFit="1" customWidth="1"/>
    <col min="12" max="12" width="14.42578125" style="62" bestFit="1" customWidth="1"/>
    <col min="13" max="256" width="4.42578125" style="62"/>
    <col min="257" max="257" width="122.140625" style="62" customWidth="1"/>
    <col min="258" max="258" width="18.28515625" style="62" customWidth="1"/>
    <col min="259" max="259" width="22.7109375" style="62" customWidth="1"/>
    <col min="260" max="260" width="16.140625" style="62" customWidth="1"/>
    <col min="261" max="261" width="18.85546875" style="62" customWidth="1"/>
    <col min="262" max="262" width="16.28515625" style="62" customWidth="1"/>
    <col min="263" max="263" width="15.42578125" style="62" customWidth="1"/>
    <col min="264" max="264" width="11.42578125" style="62" customWidth="1"/>
    <col min="265" max="265" width="13.28515625" style="62" customWidth="1"/>
    <col min="266" max="266" width="11.5703125" style="62" bestFit="1" customWidth="1"/>
    <col min="267" max="267" width="17.42578125" style="62" bestFit="1" customWidth="1"/>
    <col min="268" max="268" width="14.42578125" style="62" bestFit="1" customWidth="1"/>
    <col min="269" max="512" width="4.42578125" style="62"/>
    <col min="513" max="513" width="122.140625" style="62" customWidth="1"/>
    <col min="514" max="514" width="18.28515625" style="62" customWidth="1"/>
    <col min="515" max="515" width="22.7109375" style="62" customWidth="1"/>
    <col min="516" max="516" width="16.140625" style="62" customWidth="1"/>
    <col min="517" max="517" width="18.85546875" style="62" customWidth="1"/>
    <col min="518" max="518" width="16.28515625" style="62" customWidth="1"/>
    <col min="519" max="519" width="15.42578125" style="62" customWidth="1"/>
    <col min="520" max="520" width="11.42578125" style="62" customWidth="1"/>
    <col min="521" max="521" width="13.28515625" style="62" customWidth="1"/>
    <col min="522" max="522" width="11.5703125" style="62" bestFit="1" customWidth="1"/>
    <col min="523" max="523" width="17.42578125" style="62" bestFit="1" customWidth="1"/>
    <col min="524" max="524" width="14.42578125" style="62" bestFit="1" customWidth="1"/>
    <col min="525" max="768" width="4.42578125" style="62"/>
    <col min="769" max="769" width="122.140625" style="62" customWidth="1"/>
    <col min="770" max="770" width="18.28515625" style="62" customWidth="1"/>
    <col min="771" max="771" width="22.7109375" style="62" customWidth="1"/>
    <col min="772" max="772" width="16.140625" style="62" customWidth="1"/>
    <col min="773" max="773" width="18.85546875" style="62" customWidth="1"/>
    <col min="774" max="774" width="16.28515625" style="62" customWidth="1"/>
    <col min="775" max="775" width="15.42578125" style="62" customWidth="1"/>
    <col min="776" max="776" width="11.42578125" style="62" customWidth="1"/>
    <col min="777" max="777" width="13.28515625" style="62" customWidth="1"/>
    <col min="778" max="778" width="11.5703125" style="62" bestFit="1" customWidth="1"/>
    <col min="779" max="779" width="17.42578125" style="62" bestFit="1" customWidth="1"/>
    <col min="780" max="780" width="14.42578125" style="62" bestFit="1" customWidth="1"/>
    <col min="781" max="1024" width="4.42578125" style="62"/>
    <col min="1025" max="1025" width="122.140625" style="62" customWidth="1"/>
    <col min="1026" max="1026" width="18.28515625" style="62" customWidth="1"/>
    <col min="1027" max="1027" width="22.7109375" style="62" customWidth="1"/>
    <col min="1028" max="1028" width="16.140625" style="62" customWidth="1"/>
    <col min="1029" max="1029" width="18.85546875" style="62" customWidth="1"/>
    <col min="1030" max="1030" width="16.28515625" style="62" customWidth="1"/>
    <col min="1031" max="1031" width="15.42578125" style="62" customWidth="1"/>
    <col min="1032" max="1032" width="11.42578125" style="62" customWidth="1"/>
    <col min="1033" max="1033" width="13.28515625" style="62" customWidth="1"/>
    <col min="1034" max="1034" width="11.5703125" style="62" bestFit="1" customWidth="1"/>
    <col min="1035" max="1035" width="17.42578125" style="62" bestFit="1" customWidth="1"/>
    <col min="1036" max="1036" width="14.42578125" style="62" bestFit="1" customWidth="1"/>
    <col min="1037" max="1280" width="4.42578125" style="62"/>
    <col min="1281" max="1281" width="122.140625" style="62" customWidth="1"/>
    <col min="1282" max="1282" width="18.28515625" style="62" customWidth="1"/>
    <col min="1283" max="1283" width="22.7109375" style="62" customWidth="1"/>
    <col min="1284" max="1284" width="16.140625" style="62" customWidth="1"/>
    <col min="1285" max="1285" width="18.85546875" style="62" customWidth="1"/>
    <col min="1286" max="1286" width="16.28515625" style="62" customWidth="1"/>
    <col min="1287" max="1287" width="15.42578125" style="62" customWidth="1"/>
    <col min="1288" max="1288" width="11.42578125" style="62" customWidth="1"/>
    <col min="1289" max="1289" width="13.28515625" style="62" customWidth="1"/>
    <col min="1290" max="1290" width="11.5703125" style="62" bestFit="1" customWidth="1"/>
    <col min="1291" max="1291" width="17.42578125" style="62" bestFit="1" customWidth="1"/>
    <col min="1292" max="1292" width="14.42578125" style="62" bestFit="1" customWidth="1"/>
    <col min="1293" max="1536" width="4.42578125" style="62"/>
    <col min="1537" max="1537" width="122.140625" style="62" customWidth="1"/>
    <col min="1538" max="1538" width="18.28515625" style="62" customWidth="1"/>
    <col min="1539" max="1539" width="22.7109375" style="62" customWidth="1"/>
    <col min="1540" max="1540" width="16.140625" style="62" customWidth="1"/>
    <col min="1541" max="1541" width="18.85546875" style="62" customWidth="1"/>
    <col min="1542" max="1542" width="16.28515625" style="62" customWidth="1"/>
    <col min="1543" max="1543" width="15.42578125" style="62" customWidth="1"/>
    <col min="1544" max="1544" width="11.42578125" style="62" customWidth="1"/>
    <col min="1545" max="1545" width="13.28515625" style="62" customWidth="1"/>
    <col min="1546" max="1546" width="11.5703125" style="62" bestFit="1" customWidth="1"/>
    <col min="1547" max="1547" width="17.42578125" style="62" bestFit="1" customWidth="1"/>
    <col min="1548" max="1548" width="14.42578125" style="62" bestFit="1" customWidth="1"/>
    <col min="1549" max="1792" width="4.42578125" style="62"/>
    <col min="1793" max="1793" width="122.140625" style="62" customWidth="1"/>
    <col min="1794" max="1794" width="18.28515625" style="62" customWidth="1"/>
    <col min="1795" max="1795" width="22.7109375" style="62" customWidth="1"/>
    <col min="1796" max="1796" width="16.140625" style="62" customWidth="1"/>
    <col min="1797" max="1797" width="18.85546875" style="62" customWidth="1"/>
    <col min="1798" max="1798" width="16.28515625" style="62" customWidth="1"/>
    <col min="1799" max="1799" width="15.42578125" style="62" customWidth="1"/>
    <col min="1800" max="1800" width="11.42578125" style="62" customWidth="1"/>
    <col min="1801" max="1801" width="13.28515625" style="62" customWidth="1"/>
    <col min="1802" max="1802" width="11.5703125" style="62" bestFit="1" customWidth="1"/>
    <col min="1803" max="1803" width="17.42578125" style="62" bestFit="1" customWidth="1"/>
    <col min="1804" max="1804" width="14.42578125" style="62" bestFit="1" customWidth="1"/>
    <col min="1805" max="2048" width="4.42578125" style="62"/>
    <col min="2049" max="2049" width="122.140625" style="62" customWidth="1"/>
    <col min="2050" max="2050" width="18.28515625" style="62" customWidth="1"/>
    <col min="2051" max="2051" width="22.7109375" style="62" customWidth="1"/>
    <col min="2052" max="2052" width="16.140625" style="62" customWidth="1"/>
    <col min="2053" max="2053" width="18.85546875" style="62" customWidth="1"/>
    <col min="2054" max="2054" width="16.28515625" style="62" customWidth="1"/>
    <col min="2055" max="2055" width="15.42578125" style="62" customWidth="1"/>
    <col min="2056" max="2056" width="11.42578125" style="62" customWidth="1"/>
    <col min="2057" max="2057" width="13.28515625" style="62" customWidth="1"/>
    <col min="2058" max="2058" width="11.5703125" style="62" bestFit="1" customWidth="1"/>
    <col min="2059" max="2059" width="17.42578125" style="62" bestFit="1" customWidth="1"/>
    <col min="2060" max="2060" width="14.42578125" style="62" bestFit="1" customWidth="1"/>
    <col min="2061" max="2304" width="4.42578125" style="62"/>
    <col min="2305" max="2305" width="122.140625" style="62" customWidth="1"/>
    <col min="2306" max="2306" width="18.28515625" style="62" customWidth="1"/>
    <col min="2307" max="2307" width="22.7109375" style="62" customWidth="1"/>
    <col min="2308" max="2308" width="16.140625" style="62" customWidth="1"/>
    <col min="2309" max="2309" width="18.85546875" style="62" customWidth="1"/>
    <col min="2310" max="2310" width="16.28515625" style="62" customWidth="1"/>
    <col min="2311" max="2311" width="15.42578125" style="62" customWidth="1"/>
    <col min="2312" max="2312" width="11.42578125" style="62" customWidth="1"/>
    <col min="2313" max="2313" width="13.28515625" style="62" customWidth="1"/>
    <col min="2314" max="2314" width="11.5703125" style="62" bestFit="1" customWidth="1"/>
    <col min="2315" max="2315" width="17.42578125" style="62" bestFit="1" customWidth="1"/>
    <col min="2316" max="2316" width="14.42578125" style="62" bestFit="1" customWidth="1"/>
    <col min="2317" max="2560" width="4.42578125" style="62"/>
    <col min="2561" max="2561" width="122.140625" style="62" customWidth="1"/>
    <col min="2562" max="2562" width="18.28515625" style="62" customWidth="1"/>
    <col min="2563" max="2563" width="22.7109375" style="62" customWidth="1"/>
    <col min="2564" max="2564" width="16.140625" style="62" customWidth="1"/>
    <col min="2565" max="2565" width="18.85546875" style="62" customWidth="1"/>
    <col min="2566" max="2566" width="16.28515625" style="62" customWidth="1"/>
    <col min="2567" max="2567" width="15.42578125" style="62" customWidth="1"/>
    <col min="2568" max="2568" width="11.42578125" style="62" customWidth="1"/>
    <col min="2569" max="2569" width="13.28515625" style="62" customWidth="1"/>
    <col min="2570" max="2570" width="11.5703125" style="62" bestFit="1" customWidth="1"/>
    <col min="2571" max="2571" width="17.42578125" style="62" bestFit="1" customWidth="1"/>
    <col min="2572" max="2572" width="14.42578125" style="62" bestFit="1" customWidth="1"/>
    <col min="2573" max="2816" width="4.42578125" style="62"/>
    <col min="2817" max="2817" width="122.140625" style="62" customWidth="1"/>
    <col min="2818" max="2818" width="18.28515625" style="62" customWidth="1"/>
    <col min="2819" max="2819" width="22.7109375" style="62" customWidth="1"/>
    <col min="2820" max="2820" width="16.140625" style="62" customWidth="1"/>
    <col min="2821" max="2821" width="18.85546875" style="62" customWidth="1"/>
    <col min="2822" max="2822" width="16.28515625" style="62" customWidth="1"/>
    <col min="2823" max="2823" width="15.42578125" style="62" customWidth="1"/>
    <col min="2824" max="2824" width="11.42578125" style="62" customWidth="1"/>
    <col min="2825" max="2825" width="13.28515625" style="62" customWidth="1"/>
    <col min="2826" max="2826" width="11.5703125" style="62" bestFit="1" customWidth="1"/>
    <col min="2827" max="2827" width="17.42578125" style="62" bestFit="1" customWidth="1"/>
    <col min="2828" max="2828" width="14.42578125" style="62" bestFit="1" customWidth="1"/>
    <col min="2829" max="3072" width="4.42578125" style="62"/>
    <col min="3073" max="3073" width="122.140625" style="62" customWidth="1"/>
    <col min="3074" max="3074" width="18.28515625" style="62" customWidth="1"/>
    <col min="3075" max="3075" width="22.7109375" style="62" customWidth="1"/>
    <col min="3076" max="3076" width="16.140625" style="62" customWidth="1"/>
    <col min="3077" max="3077" width="18.85546875" style="62" customWidth="1"/>
    <col min="3078" max="3078" width="16.28515625" style="62" customWidth="1"/>
    <col min="3079" max="3079" width="15.42578125" style="62" customWidth="1"/>
    <col min="3080" max="3080" width="11.42578125" style="62" customWidth="1"/>
    <col min="3081" max="3081" width="13.28515625" style="62" customWidth="1"/>
    <col min="3082" max="3082" width="11.5703125" style="62" bestFit="1" customWidth="1"/>
    <col min="3083" max="3083" width="17.42578125" style="62" bestFit="1" customWidth="1"/>
    <col min="3084" max="3084" width="14.42578125" style="62" bestFit="1" customWidth="1"/>
    <col min="3085" max="3328" width="4.42578125" style="62"/>
    <col min="3329" max="3329" width="122.140625" style="62" customWidth="1"/>
    <col min="3330" max="3330" width="18.28515625" style="62" customWidth="1"/>
    <col min="3331" max="3331" width="22.7109375" style="62" customWidth="1"/>
    <col min="3332" max="3332" width="16.140625" style="62" customWidth="1"/>
    <col min="3333" max="3333" width="18.85546875" style="62" customWidth="1"/>
    <col min="3334" max="3334" width="16.28515625" style="62" customWidth="1"/>
    <col min="3335" max="3335" width="15.42578125" style="62" customWidth="1"/>
    <col min="3336" max="3336" width="11.42578125" style="62" customWidth="1"/>
    <col min="3337" max="3337" width="13.28515625" style="62" customWidth="1"/>
    <col min="3338" max="3338" width="11.5703125" style="62" bestFit="1" customWidth="1"/>
    <col min="3339" max="3339" width="17.42578125" style="62" bestFit="1" customWidth="1"/>
    <col min="3340" max="3340" width="14.42578125" style="62" bestFit="1" customWidth="1"/>
    <col min="3341" max="3584" width="4.42578125" style="62"/>
    <col min="3585" max="3585" width="122.140625" style="62" customWidth="1"/>
    <col min="3586" max="3586" width="18.28515625" style="62" customWidth="1"/>
    <col min="3587" max="3587" width="22.7109375" style="62" customWidth="1"/>
    <col min="3588" max="3588" width="16.140625" style="62" customWidth="1"/>
    <col min="3589" max="3589" width="18.85546875" style="62" customWidth="1"/>
    <col min="3590" max="3590" width="16.28515625" style="62" customWidth="1"/>
    <col min="3591" max="3591" width="15.42578125" style="62" customWidth="1"/>
    <col min="3592" max="3592" width="11.42578125" style="62" customWidth="1"/>
    <col min="3593" max="3593" width="13.28515625" style="62" customWidth="1"/>
    <col min="3594" max="3594" width="11.5703125" style="62" bestFit="1" customWidth="1"/>
    <col min="3595" max="3595" width="17.42578125" style="62" bestFit="1" customWidth="1"/>
    <col min="3596" max="3596" width="14.42578125" style="62" bestFit="1" customWidth="1"/>
    <col min="3597" max="3840" width="4.42578125" style="62"/>
    <col min="3841" max="3841" width="122.140625" style="62" customWidth="1"/>
    <col min="3842" max="3842" width="18.28515625" style="62" customWidth="1"/>
    <col min="3843" max="3843" width="22.7109375" style="62" customWidth="1"/>
    <col min="3844" max="3844" width="16.140625" style="62" customWidth="1"/>
    <col min="3845" max="3845" width="18.85546875" style="62" customWidth="1"/>
    <col min="3846" max="3846" width="16.28515625" style="62" customWidth="1"/>
    <col min="3847" max="3847" width="15.42578125" style="62" customWidth="1"/>
    <col min="3848" max="3848" width="11.42578125" style="62" customWidth="1"/>
    <col min="3849" max="3849" width="13.28515625" style="62" customWidth="1"/>
    <col min="3850" max="3850" width="11.5703125" style="62" bestFit="1" customWidth="1"/>
    <col min="3851" max="3851" width="17.42578125" style="62" bestFit="1" customWidth="1"/>
    <col min="3852" max="3852" width="14.42578125" style="62" bestFit="1" customWidth="1"/>
    <col min="3853" max="4096" width="4.42578125" style="62"/>
    <col min="4097" max="4097" width="122.140625" style="62" customWidth="1"/>
    <col min="4098" max="4098" width="18.28515625" style="62" customWidth="1"/>
    <col min="4099" max="4099" width="22.7109375" style="62" customWidth="1"/>
    <col min="4100" max="4100" width="16.140625" style="62" customWidth="1"/>
    <col min="4101" max="4101" width="18.85546875" style="62" customWidth="1"/>
    <col min="4102" max="4102" width="16.28515625" style="62" customWidth="1"/>
    <col min="4103" max="4103" width="15.42578125" style="62" customWidth="1"/>
    <col min="4104" max="4104" width="11.42578125" style="62" customWidth="1"/>
    <col min="4105" max="4105" width="13.28515625" style="62" customWidth="1"/>
    <col min="4106" max="4106" width="11.5703125" style="62" bestFit="1" customWidth="1"/>
    <col min="4107" max="4107" width="17.42578125" style="62" bestFit="1" customWidth="1"/>
    <col min="4108" max="4108" width="14.42578125" style="62" bestFit="1" customWidth="1"/>
    <col min="4109" max="4352" width="4.42578125" style="62"/>
    <col min="4353" max="4353" width="122.140625" style="62" customWidth="1"/>
    <col min="4354" max="4354" width="18.28515625" style="62" customWidth="1"/>
    <col min="4355" max="4355" width="22.7109375" style="62" customWidth="1"/>
    <col min="4356" max="4356" width="16.140625" style="62" customWidth="1"/>
    <col min="4357" max="4357" width="18.85546875" style="62" customWidth="1"/>
    <col min="4358" max="4358" width="16.28515625" style="62" customWidth="1"/>
    <col min="4359" max="4359" width="15.42578125" style="62" customWidth="1"/>
    <col min="4360" max="4360" width="11.42578125" style="62" customWidth="1"/>
    <col min="4361" max="4361" width="13.28515625" style="62" customWidth="1"/>
    <col min="4362" max="4362" width="11.5703125" style="62" bestFit="1" customWidth="1"/>
    <col min="4363" max="4363" width="17.42578125" style="62" bestFit="1" customWidth="1"/>
    <col min="4364" max="4364" width="14.42578125" style="62" bestFit="1" customWidth="1"/>
    <col min="4365" max="4608" width="4.42578125" style="62"/>
    <col min="4609" max="4609" width="122.140625" style="62" customWidth="1"/>
    <col min="4610" max="4610" width="18.28515625" style="62" customWidth="1"/>
    <col min="4611" max="4611" width="22.7109375" style="62" customWidth="1"/>
    <col min="4612" max="4612" width="16.140625" style="62" customWidth="1"/>
    <col min="4613" max="4613" width="18.85546875" style="62" customWidth="1"/>
    <col min="4614" max="4614" width="16.28515625" style="62" customWidth="1"/>
    <col min="4615" max="4615" width="15.42578125" style="62" customWidth="1"/>
    <col min="4616" max="4616" width="11.42578125" style="62" customWidth="1"/>
    <col min="4617" max="4617" width="13.28515625" style="62" customWidth="1"/>
    <col min="4618" max="4618" width="11.5703125" style="62" bestFit="1" customWidth="1"/>
    <col min="4619" max="4619" width="17.42578125" style="62" bestFit="1" customWidth="1"/>
    <col min="4620" max="4620" width="14.42578125" style="62" bestFit="1" customWidth="1"/>
    <col min="4621" max="4864" width="4.42578125" style="62"/>
    <col min="4865" max="4865" width="122.140625" style="62" customWidth="1"/>
    <col min="4866" max="4866" width="18.28515625" style="62" customWidth="1"/>
    <col min="4867" max="4867" width="22.7109375" style="62" customWidth="1"/>
    <col min="4868" max="4868" width="16.140625" style="62" customWidth="1"/>
    <col min="4869" max="4869" width="18.85546875" style="62" customWidth="1"/>
    <col min="4870" max="4870" width="16.28515625" style="62" customWidth="1"/>
    <col min="4871" max="4871" width="15.42578125" style="62" customWidth="1"/>
    <col min="4872" max="4872" width="11.42578125" style="62" customWidth="1"/>
    <col min="4873" max="4873" width="13.28515625" style="62" customWidth="1"/>
    <col min="4874" max="4874" width="11.5703125" style="62" bestFit="1" customWidth="1"/>
    <col min="4875" max="4875" width="17.42578125" style="62" bestFit="1" customWidth="1"/>
    <col min="4876" max="4876" width="14.42578125" style="62" bestFit="1" customWidth="1"/>
    <col min="4877" max="5120" width="4.42578125" style="62"/>
    <col min="5121" max="5121" width="122.140625" style="62" customWidth="1"/>
    <col min="5122" max="5122" width="18.28515625" style="62" customWidth="1"/>
    <col min="5123" max="5123" width="22.7109375" style="62" customWidth="1"/>
    <col min="5124" max="5124" width="16.140625" style="62" customWidth="1"/>
    <col min="5125" max="5125" width="18.85546875" style="62" customWidth="1"/>
    <col min="5126" max="5126" width="16.28515625" style="62" customWidth="1"/>
    <col min="5127" max="5127" width="15.42578125" style="62" customWidth="1"/>
    <col min="5128" max="5128" width="11.42578125" style="62" customWidth="1"/>
    <col min="5129" max="5129" width="13.28515625" style="62" customWidth="1"/>
    <col min="5130" max="5130" width="11.5703125" style="62" bestFit="1" customWidth="1"/>
    <col min="5131" max="5131" width="17.42578125" style="62" bestFit="1" customWidth="1"/>
    <col min="5132" max="5132" width="14.42578125" style="62" bestFit="1" customWidth="1"/>
    <col min="5133" max="5376" width="4.42578125" style="62"/>
    <col min="5377" max="5377" width="122.140625" style="62" customWidth="1"/>
    <col min="5378" max="5378" width="18.28515625" style="62" customWidth="1"/>
    <col min="5379" max="5379" width="22.7109375" style="62" customWidth="1"/>
    <col min="5380" max="5380" width="16.140625" style="62" customWidth="1"/>
    <col min="5381" max="5381" width="18.85546875" style="62" customWidth="1"/>
    <col min="5382" max="5382" width="16.28515625" style="62" customWidth="1"/>
    <col min="5383" max="5383" width="15.42578125" style="62" customWidth="1"/>
    <col min="5384" max="5384" width="11.42578125" style="62" customWidth="1"/>
    <col min="5385" max="5385" width="13.28515625" style="62" customWidth="1"/>
    <col min="5386" max="5386" width="11.5703125" style="62" bestFit="1" customWidth="1"/>
    <col min="5387" max="5387" width="17.42578125" style="62" bestFit="1" customWidth="1"/>
    <col min="5388" max="5388" width="14.42578125" style="62" bestFit="1" customWidth="1"/>
    <col min="5389" max="5632" width="4.42578125" style="62"/>
    <col min="5633" max="5633" width="122.140625" style="62" customWidth="1"/>
    <col min="5634" max="5634" width="18.28515625" style="62" customWidth="1"/>
    <col min="5635" max="5635" width="22.7109375" style="62" customWidth="1"/>
    <col min="5636" max="5636" width="16.140625" style="62" customWidth="1"/>
    <col min="5637" max="5637" width="18.85546875" style="62" customWidth="1"/>
    <col min="5638" max="5638" width="16.28515625" style="62" customWidth="1"/>
    <col min="5639" max="5639" width="15.42578125" style="62" customWidth="1"/>
    <col min="5640" max="5640" width="11.42578125" style="62" customWidth="1"/>
    <col min="5641" max="5641" width="13.28515625" style="62" customWidth="1"/>
    <col min="5642" max="5642" width="11.5703125" style="62" bestFit="1" customWidth="1"/>
    <col min="5643" max="5643" width="17.42578125" style="62" bestFit="1" customWidth="1"/>
    <col min="5644" max="5644" width="14.42578125" style="62" bestFit="1" customWidth="1"/>
    <col min="5645" max="5888" width="4.42578125" style="62"/>
    <col min="5889" max="5889" width="122.140625" style="62" customWidth="1"/>
    <col min="5890" max="5890" width="18.28515625" style="62" customWidth="1"/>
    <col min="5891" max="5891" width="22.7109375" style="62" customWidth="1"/>
    <col min="5892" max="5892" width="16.140625" style="62" customWidth="1"/>
    <col min="5893" max="5893" width="18.85546875" style="62" customWidth="1"/>
    <col min="5894" max="5894" width="16.28515625" style="62" customWidth="1"/>
    <col min="5895" max="5895" width="15.42578125" style="62" customWidth="1"/>
    <col min="5896" max="5896" width="11.42578125" style="62" customWidth="1"/>
    <col min="5897" max="5897" width="13.28515625" style="62" customWidth="1"/>
    <col min="5898" max="5898" width="11.5703125" style="62" bestFit="1" customWidth="1"/>
    <col min="5899" max="5899" width="17.42578125" style="62" bestFit="1" customWidth="1"/>
    <col min="5900" max="5900" width="14.42578125" style="62" bestFit="1" customWidth="1"/>
    <col min="5901" max="6144" width="4.42578125" style="62"/>
    <col min="6145" max="6145" width="122.140625" style="62" customWidth="1"/>
    <col min="6146" max="6146" width="18.28515625" style="62" customWidth="1"/>
    <col min="6147" max="6147" width="22.7109375" style="62" customWidth="1"/>
    <col min="6148" max="6148" width="16.140625" style="62" customWidth="1"/>
    <col min="6149" max="6149" width="18.85546875" style="62" customWidth="1"/>
    <col min="6150" max="6150" width="16.28515625" style="62" customWidth="1"/>
    <col min="6151" max="6151" width="15.42578125" style="62" customWidth="1"/>
    <col min="6152" max="6152" width="11.42578125" style="62" customWidth="1"/>
    <col min="6153" max="6153" width="13.28515625" style="62" customWidth="1"/>
    <col min="6154" max="6154" width="11.5703125" style="62" bestFit="1" customWidth="1"/>
    <col min="6155" max="6155" width="17.42578125" style="62" bestFit="1" customWidth="1"/>
    <col min="6156" max="6156" width="14.42578125" style="62" bestFit="1" customWidth="1"/>
    <col min="6157" max="6400" width="4.42578125" style="62"/>
    <col min="6401" max="6401" width="122.140625" style="62" customWidth="1"/>
    <col min="6402" max="6402" width="18.28515625" style="62" customWidth="1"/>
    <col min="6403" max="6403" width="22.7109375" style="62" customWidth="1"/>
    <col min="6404" max="6404" width="16.140625" style="62" customWidth="1"/>
    <col min="6405" max="6405" width="18.85546875" style="62" customWidth="1"/>
    <col min="6406" max="6406" width="16.28515625" style="62" customWidth="1"/>
    <col min="6407" max="6407" width="15.42578125" style="62" customWidth="1"/>
    <col min="6408" max="6408" width="11.42578125" style="62" customWidth="1"/>
    <col min="6409" max="6409" width="13.28515625" style="62" customWidth="1"/>
    <col min="6410" max="6410" width="11.5703125" style="62" bestFit="1" customWidth="1"/>
    <col min="6411" max="6411" width="17.42578125" style="62" bestFit="1" customWidth="1"/>
    <col min="6412" max="6412" width="14.42578125" style="62" bestFit="1" customWidth="1"/>
    <col min="6413" max="6656" width="4.42578125" style="62"/>
    <col min="6657" max="6657" width="122.140625" style="62" customWidth="1"/>
    <col min="6658" max="6658" width="18.28515625" style="62" customWidth="1"/>
    <col min="6659" max="6659" width="22.7109375" style="62" customWidth="1"/>
    <col min="6660" max="6660" width="16.140625" style="62" customWidth="1"/>
    <col min="6661" max="6661" width="18.85546875" style="62" customWidth="1"/>
    <col min="6662" max="6662" width="16.28515625" style="62" customWidth="1"/>
    <col min="6663" max="6663" width="15.42578125" style="62" customWidth="1"/>
    <col min="6664" max="6664" width="11.42578125" style="62" customWidth="1"/>
    <col min="6665" max="6665" width="13.28515625" style="62" customWidth="1"/>
    <col min="6666" max="6666" width="11.5703125" style="62" bestFit="1" customWidth="1"/>
    <col min="6667" max="6667" width="17.42578125" style="62" bestFit="1" customWidth="1"/>
    <col min="6668" max="6668" width="14.42578125" style="62" bestFit="1" customWidth="1"/>
    <col min="6669" max="6912" width="4.42578125" style="62"/>
    <col min="6913" max="6913" width="122.140625" style="62" customWidth="1"/>
    <col min="6914" max="6914" width="18.28515625" style="62" customWidth="1"/>
    <col min="6915" max="6915" width="22.7109375" style="62" customWidth="1"/>
    <col min="6916" max="6916" width="16.140625" style="62" customWidth="1"/>
    <col min="6917" max="6917" width="18.85546875" style="62" customWidth="1"/>
    <col min="6918" max="6918" width="16.28515625" style="62" customWidth="1"/>
    <col min="6919" max="6919" width="15.42578125" style="62" customWidth="1"/>
    <col min="6920" max="6920" width="11.42578125" style="62" customWidth="1"/>
    <col min="6921" max="6921" width="13.28515625" style="62" customWidth="1"/>
    <col min="6922" max="6922" width="11.5703125" style="62" bestFit="1" customWidth="1"/>
    <col min="6923" max="6923" width="17.42578125" style="62" bestFit="1" customWidth="1"/>
    <col min="6924" max="6924" width="14.42578125" style="62" bestFit="1" customWidth="1"/>
    <col min="6925" max="7168" width="4.42578125" style="62"/>
    <col min="7169" max="7169" width="122.140625" style="62" customWidth="1"/>
    <col min="7170" max="7170" width="18.28515625" style="62" customWidth="1"/>
    <col min="7171" max="7171" width="22.7109375" style="62" customWidth="1"/>
    <col min="7172" max="7172" width="16.140625" style="62" customWidth="1"/>
    <col min="7173" max="7173" width="18.85546875" style="62" customWidth="1"/>
    <col min="7174" max="7174" width="16.28515625" style="62" customWidth="1"/>
    <col min="7175" max="7175" width="15.42578125" style="62" customWidth="1"/>
    <col min="7176" max="7176" width="11.42578125" style="62" customWidth="1"/>
    <col min="7177" max="7177" width="13.28515625" style="62" customWidth="1"/>
    <col min="7178" max="7178" width="11.5703125" style="62" bestFit="1" customWidth="1"/>
    <col min="7179" max="7179" width="17.42578125" style="62" bestFit="1" customWidth="1"/>
    <col min="7180" max="7180" width="14.42578125" style="62" bestFit="1" customWidth="1"/>
    <col min="7181" max="7424" width="4.42578125" style="62"/>
    <col min="7425" max="7425" width="122.140625" style="62" customWidth="1"/>
    <col min="7426" max="7426" width="18.28515625" style="62" customWidth="1"/>
    <col min="7427" max="7427" width="22.7109375" style="62" customWidth="1"/>
    <col min="7428" max="7428" width="16.140625" style="62" customWidth="1"/>
    <col min="7429" max="7429" width="18.85546875" style="62" customWidth="1"/>
    <col min="7430" max="7430" width="16.28515625" style="62" customWidth="1"/>
    <col min="7431" max="7431" width="15.42578125" style="62" customWidth="1"/>
    <col min="7432" max="7432" width="11.42578125" style="62" customWidth="1"/>
    <col min="7433" max="7433" width="13.28515625" style="62" customWidth="1"/>
    <col min="7434" max="7434" width="11.5703125" style="62" bestFit="1" customWidth="1"/>
    <col min="7435" max="7435" width="17.42578125" style="62" bestFit="1" customWidth="1"/>
    <col min="7436" max="7436" width="14.42578125" style="62" bestFit="1" customWidth="1"/>
    <col min="7437" max="7680" width="4.42578125" style="62"/>
    <col min="7681" max="7681" width="122.140625" style="62" customWidth="1"/>
    <col min="7682" max="7682" width="18.28515625" style="62" customWidth="1"/>
    <col min="7683" max="7683" width="22.7109375" style="62" customWidth="1"/>
    <col min="7684" max="7684" width="16.140625" style="62" customWidth="1"/>
    <col min="7685" max="7685" width="18.85546875" style="62" customWidth="1"/>
    <col min="7686" max="7686" width="16.28515625" style="62" customWidth="1"/>
    <col min="7687" max="7687" width="15.42578125" style="62" customWidth="1"/>
    <col min="7688" max="7688" width="11.42578125" style="62" customWidth="1"/>
    <col min="7689" max="7689" width="13.28515625" style="62" customWidth="1"/>
    <col min="7690" max="7690" width="11.5703125" style="62" bestFit="1" customWidth="1"/>
    <col min="7691" max="7691" width="17.42578125" style="62" bestFit="1" customWidth="1"/>
    <col min="7692" max="7692" width="14.42578125" style="62" bestFit="1" customWidth="1"/>
    <col min="7693" max="7936" width="4.42578125" style="62"/>
    <col min="7937" max="7937" width="122.140625" style="62" customWidth="1"/>
    <col min="7938" max="7938" width="18.28515625" style="62" customWidth="1"/>
    <col min="7939" max="7939" width="22.7109375" style="62" customWidth="1"/>
    <col min="7940" max="7940" width="16.140625" style="62" customWidth="1"/>
    <col min="7941" max="7941" width="18.85546875" style="62" customWidth="1"/>
    <col min="7942" max="7942" width="16.28515625" style="62" customWidth="1"/>
    <col min="7943" max="7943" width="15.42578125" style="62" customWidth="1"/>
    <col min="7944" max="7944" width="11.42578125" style="62" customWidth="1"/>
    <col min="7945" max="7945" width="13.28515625" style="62" customWidth="1"/>
    <col min="7946" max="7946" width="11.5703125" style="62" bestFit="1" customWidth="1"/>
    <col min="7947" max="7947" width="17.42578125" style="62" bestFit="1" customWidth="1"/>
    <col min="7948" max="7948" width="14.42578125" style="62" bestFit="1" customWidth="1"/>
    <col min="7949" max="8192" width="4.42578125" style="62"/>
    <col min="8193" max="8193" width="122.140625" style="62" customWidth="1"/>
    <col min="8194" max="8194" width="18.28515625" style="62" customWidth="1"/>
    <col min="8195" max="8195" width="22.7109375" style="62" customWidth="1"/>
    <col min="8196" max="8196" width="16.140625" style="62" customWidth="1"/>
    <col min="8197" max="8197" width="18.85546875" style="62" customWidth="1"/>
    <col min="8198" max="8198" width="16.28515625" style="62" customWidth="1"/>
    <col min="8199" max="8199" width="15.42578125" style="62" customWidth="1"/>
    <col min="8200" max="8200" width="11.42578125" style="62" customWidth="1"/>
    <col min="8201" max="8201" width="13.28515625" style="62" customWidth="1"/>
    <col min="8202" max="8202" width="11.5703125" style="62" bestFit="1" customWidth="1"/>
    <col min="8203" max="8203" width="17.42578125" style="62" bestFit="1" customWidth="1"/>
    <col min="8204" max="8204" width="14.42578125" style="62" bestFit="1" customWidth="1"/>
    <col min="8205" max="8448" width="4.42578125" style="62"/>
    <col min="8449" max="8449" width="122.140625" style="62" customWidth="1"/>
    <col min="8450" max="8450" width="18.28515625" style="62" customWidth="1"/>
    <col min="8451" max="8451" width="22.7109375" style="62" customWidth="1"/>
    <col min="8452" max="8452" width="16.140625" style="62" customWidth="1"/>
    <col min="8453" max="8453" width="18.85546875" style="62" customWidth="1"/>
    <col min="8454" max="8454" width="16.28515625" style="62" customWidth="1"/>
    <col min="8455" max="8455" width="15.42578125" style="62" customWidth="1"/>
    <col min="8456" max="8456" width="11.42578125" style="62" customWidth="1"/>
    <col min="8457" max="8457" width="13.28515625" style="62" customWidth="1"/>
    <col min="8458" max="8458" width="11.5703125" style="62" bestFit="1" customWidth="1"/>
    <col min="8459" max="8459" width="17.42578125" style="62" bestFit="1" customWidth="1"/>
    <col min="8460" max="8460" width="14.42578125" style="62" bestFit="1" customWidth="1"/>
    <col min="8461" max="8704" width="4.42578125" style="62"/>
    <col min="8705" max="8705" width="122.140625" style="62" customWidth="1"/>
    <col min="8706" max="8706" width="18.28515625" style="62" customWidth="1"/>
    <col min="8707" max="8707" width="22.7109375" style="62" customWidth="1"/>
    <col min="8708" max="8708" width="16.140625" style="62" customWidth="1"/>
    <col min="8709" max="8709" width="18.85546875" style="62" customWidth="1"/>
    <col min="8710" max="8710" width="16.28515625" style="62" customWidth="1"/>
    <col min="8711" max="8711" width="15.42578125" style="62" customWidth="1"/>
    <col min="8712" max="8712" width="11.42578125" style="62" customWidth="1"/>
    <col min="8713" max="8713" width="13.28515625" style="62" customWidth="1"/>
    <col min="8714" max="8714" width="11.5703125" style="62" bestFit="1" customWidth="1"/>
    <col min="8715" max="8715" width="17.42578125" style="62" bestFit="1" customWidth="1"/>
    <col min="8716" max="8716" width="14.42578125" style="62" bestFit="1" customWidth="1"/>
    <col min="8717" max="8960" width="4.42578125" style="62"/>
    <col min="8961" max="8961" width="122.140625" style="62" customWidth="1"/>
    <col min="8962" max="8962" width="18.28515625" style="62" customWidth="1"/>
    <col min="8963" max="8963" width="22.7109375" style="62" customWidth="1"/>
    <col min="8964" max="8964" width="16.140625" style="62" customWidth="1"/>
    <col min="8965" max="8965" width="18.85546875" style="62" customWidth="1"/>
    <col min="8966" max="8966" width="16.28515625" style="62" customWidth="1"/>
    <col min="8967" max="8967" width="15.42578125" style="62" customWidth="1"/>
    <col min="8968" max="8968" width="11.42578125" style="62" customWidth="1"/>
    <col min="8969" max="8969" width="13.28515625" style="62" customWidth="1"/>
    <col min="8970" max="8970" width="11.5703125" style="62" bestFit="1" customWidth="1"/>
    <col min="8971" max="8971" width="17.42578125" style="62" bestFit="1" customWidth="1"/>
    <col min="8972" max="8972" width="14.42578125" style="62" bestFit="1" customWidth="1"/>
    <col min="8973" max="9216" width="4.42578125" style="62"/>
    <col min="9217" max="9217" width="122.140625" style="62" customWidth="1"/>
    <col min="9218" max="9218" width="18.28515625" style="62" customWidth="1"/>
    <col min="9219" max="9219" width="22.7109375" style="62" customWidth="1"/>
    <col min="9220" max="9220" width="16.140625" style="62" customWidth="1"/>
    <col min="9221" max="9221" width="18.85546875" style="62" customWidth="1"/>
    <col min="9222" max="9222" width="16.28515625" style="62" customWidth="1"/>
    <col min="9223" max="9223" width="15.42578125" style="62" customWidth="1"/>
    <col min="9224" max="9224" width="11.42578125" style="62" customWidth="1"/>
    <col min="9225" max="9225" width="13.28515625" style="62" customWidth="1"/>
    <col min="9226" max="9226" width="11.5703125" style="62" bestFit="1" customWidth="1"/>
    <col min="9227" max="9227" width="17.42578125" style="62" bestFit="1" customWidth="1"/>
    <col min="9228" max="9228" width="14.42578125" style="62" bestFit="1" customWidth="1"/>
    <col min="9229" max="9472" width="4.42578125" style="62"/>
    <col min="9473" max="9473" width="122.140625" style="62" customWidth="1"/>
    <col min="9474" max="9474" width="18.28515625" style="62" customWidth="1"/>
    <col min="9475" max="9475" width="22.7109375" style="62" customWidth="1"/>
    <col min="9476" max="9476" width="16.140625" style="62" customWidth="1"/>
    <col min="9477" max="9477" width="18.85546875" style="62" customWidth="1"/>
    <col min="9478" max="9478" width="16.28515625" style="62" customWidth="1"/>
    <col min="9479" max="9479" width="15.42578125" style="62" customWidth="1"/>
    <col min="9480" max="9480" width="11.42578125" style="62" customWidth="1"/>
    <col min="9481" max="9481" width="13.28515625" style="62" customWidth="1"/>
    <col min="9482" max="9482" width="11.5703125" style="62" bestFit="1" customWidth="1"/>
    <col min="9483" max="9483" width="17.42578125" style="62" bestFit="1" customWidth="1"/>
    <col min="9484" max="9484" width="14.42578125" style="62" bestFit="1" customWidth="1"/>
    <col min="9485" max="9728" width="4.42578125" style="62"/>
    <col min="9729" max="9729" width="122.140625" style="62" customWidth="1"/>
    <col min="9730" max="9730" width="18.28515625" style="62" customWidth="1"/>
    <col min="9731" max="9731" width="22.7109375" style="62" customWidth="1"/>
    <col min="9732" max="9732" width="16.140625" style="62" customWidth="1"/>
    <col min="9733" max="9733" width="18.85546875" style="62" customWidth="1"/>
    <col min="9734" max="9734" width="16.28515625" style="62" customWidth="1"/>
    <col min="9735" max="9735" width="15.42578125" style="62" customWidth="1"/>
    <col min="9736" max="9736" width="11.42578125" style="62" customWidth="1"/>
    <col min="9737" max="9737" width="13.28515625" style="62" customWidth="1"/>
    <col min="9738" max="9738" width="11.5703125" style="62" bestFit="1" customWidth="1"/>
    <col min="9739" max="9739" width="17.42578125" style="62" bestFit="1" customWidth="1"/>
    <col min="9740" max="9740" width="14.42578125" style="62" bestFit="1" customWidth="1"/>
    <col min="9741" max="9984" width="4.42578125" style="62"/>
    <col min="9985" max="9985" width="122.140625" style="62" customWidth="1"/>
    <col min="9986" max="9986" width="18.28515625" style="62" customWidth="1"/>
    <col min="9987" max="9987" width="22.7109375" style="62" customWidth="1"/>
    <col min="9988" max="9988" width="16.140625" style="62" customWidth="1"/>
    <col min="9989" max="9989" width="18.85546875" style="62" customWidth="1"/>
    <col min="9990" max="9990" width="16.28515625" style="62" customWidth="1"/>
    <col min="9991" max="9991" width="15.42578125" style="62" customWidth="1"/>
    <col min="9992" max="9992" width="11.42578125" style="62" customWidth="1"/>
    <col min="9993" max="9993" width="13.28515625" style="62" customWidth="1"/>
    <col min="9994" max="9994" width="11.5703125" style="62" bestFit="1" customWidth="1"/>
    <col min="9995" max="9995" width="17.42578125" style="62" bestFit="1" customWidth="1"/>
    <col min="9996" max="9996" width="14.42578125" style="62" bestFit="1" customWidth="1"/>
    <col min="9997" max="10240" width="4.42578125" style="62"/>
    <col min="10241" max="10241" width="122.140625" style="62" customWidth="1"/>
    <col min="10242" max="10242" width="18.28515625" style="62" customWidth="1"/>
    <col min="10243" max="10243" width="22.7109375" style="62" customWidth="1"/>
    <col min="10244" max="10244" width="16.140625" style="62" customWidth="1"/>
    <col min="10245" max="10245" width="18.85546875" style="62" customWidth="1"/>
    <col min="10246" max="10246" width="16.28515625" style="62" customWidth="1"/>
    <col min="10247" max="10247" width="15.42578125" style="62" customWidth="1"/>
    <col min="10248" max="10248" width="11.42578125" style="62" customWidth="1"/>
    <col min="10249" max="10249" width="13.28515625" style="62" customWidth="1"/>
    <col min="10250" max="10250" width="11.5703125" style="62" bestFit="1" customWidth="1"/>
    <col min="10251" max="10251" width="17.42578125" style="62" bestFit="1" customWidth="1"/>
    <col min="10252" max="10252" width="14.42578125" style="62" bestFit="1" customWidth="1"/>
    <col min="10253" max="10496" width="4.42578125" style="62"/>
    <col min="10497" max="10497" width="122.140625" style="62" customWidth="1"/>
    <col min="10498" max="10498" width="18.28515625" style="62" customWidth="1"/>
    <col min="10499" max="10499" width="22.7109375" style="62" customWidth="1"/>
    <col min="10500" max="10500" width="16.140625" style="62" customWidth="1"/>
    <col min="10501" max="10501" width="18.85546875" style="62" customWidth="1"/>
    <col min="10502" max="10502" width="16.28515625" style="62" customWidth="1"/>
    <col min="10503" max="10503" width="15.42578125" style="62" customWidth="1"/>
    <col min="10504" max="10504" width="11.42578125" style="62" customWidth="1"/>
    <col min="10505" max="10505" width="13.28515625" style="62" customWidth="1"/>
    <col min="10506" max="10506" width="11.5703125" style="62" bestFit="1" customWidth="1"/>
    <col min="10507" max="10507" width="17.42578125" style="62" bestFit="1" customWidth="1"/>
    <col min="10508" max="10508" width="14.42578125" style="62" bestFit="1" customWidth="1"/>
    <col min="10509" max="10752" width="4.42578125" style="62"/>
    <col min="10753" max="10753" width="122.140625" style="62" customWidth="1"/>
    <col min="10754" max="10754" width="18.28515625" style="62" customWidth="1"/>
    <col min="10755" max="10755" width="22.7109375" style="62" customWidth="1"/>
    <col min="10756" max="10756" width="16.140625" style="62" customWidth="1"/>
    <col min="10757" max="10757" width="18.85546875" style="62" customWidth="1"/>
    <col min="10758" max="10758" width="16.28515625" style="62" customWidth="1"/>
    <col min="10759" max="10759" width="15.42578125" style="62" customWidth="1"/>
    <col min="10760" max="10760" width="11.42578125" style="62" customWidth="1"/>
    <col min="10761" max="10761" width="13.28515625" style="62" customWidth="1"/>
    <col min="10762" max="10762" width="11.5703125" style="62" bestFit="1" customWidth="1"/>
    <col min="10763" max="10763" width="17.42578125" style="62" bestFit="1" customWidth="1"/>
    <col min="10764" max="10764" width="14.42578125" style="62" bestFit="1" customWidth="1"/>
    <col min="10765" max="11008" width="4.42578125" style="62"/>
    <col min="11009" max="11009" width="122.140625" style="62" customWidth="1"/>
    <col min="11010" max="11010" width="18.28515625" style="62" customWidth="1"/>
    <col min="11011" max="11011" width="22.7109375" style="62" customWidth="1"/>
    <col min="11012" max="11012" width="16.140625" style="62" customWidth="1"/>
    <col min="11013" max="11013" width="18.85546875" style="62" customWidth="1"/>
    <col min="11014" max="11014" width="16.28515625" style="62" customWidth="1"/>
    <col min="11015" max="11015" width="15.42578125" style="62" customWidth="1"/>
    <col min="11016" max="11016" width="11.42578125" style="62" customWidth="1"/>
    <col min="11017" max="11017" width="13.28515625" style="62" customWidth="1"/>
    <col min="11018" max="11018" width="11.5703125" style="62" bestFit="1" customWidth="1"/>
    <col min="11019" max="11019" width="17.42578125" style="62" bestFit="1" customWidth="1"/>
    <col min="11020" max="11020" width="14.42578125" style="62" bestFit="1" customWidth="1"/>
    <col min="11021" max="11264" width="4.42578125" style="62"/>
    <col min="11265" max="11265" width="122.140625" style="62" customWidth="1"/>
    <col min="11266" max="11266" width="18.28515625" style="62" customWidth="1"/>
    <col min="11267" max="11267" width="22.7109375" style="62" customWidth="1"/>
    <col min="11268" max="11268" width="16.140625" style="62" customWidth="1"/>
    <col min="11269" max="11269" width="18.85546875" style="62" customWidth="1"/>
    <col min="11270" max="11270" width="16.28515625" style="62" customWidth="1"/>
    <col min="11271" max="11271" width="15.42578125" style="62" customWidth="1"/>
    <col min="11272" max="11272" width="11.42578125" style="62" customWidth="1"/>
    <col min="11273" max="11273" width="13.28515625" style="62" customWidth="1"/>
    <col min="11274" max="11274" width="11.5703125" style="62" bestFit="1" customWidth="1"/>
    <col min="11275" max="11275" width="17.42578125" style="62" bestFit="1" customWidth="1"/>
    <col min="11276" max="11276" width="14.42578125" style="62" bestFit="1" customWidth="1"/>
    <col min="11277" max="11520" width="4.42578125" style="62"/>
    <col min="11521" max="11521" width="122.140625" style="62" customWidth="1"/>
    <col min="11522" max="11522" width="18.28515625" style="62" customWidth="1"/>
    <col min="11523" max="11523" width="22.7109375" style="62" customWidth="1"/>
    <col min="11524" max="11524" width="16.140625" style="62" customWidth="1"/>
    <col min="11525" max="11525" width="18.85546875" style="62" customWidth="1"/>
    <col min="11526" max="11526" width="16.28515625" style="62" customWidth="1"/>
    <col min="11527" max="11527" width="15.42578125" style="62" customWidth="1"/>
    <col min="11528" max="11528" width="11.42578125" style="62" customWidth="1"/>
    <col min="11529" max="11529" width="13.28515625" style="62" customWidth="1"/>
    <col min="11530" max="11530" width="11.5703125" style="62" bestFit="1" customWidth="1"/>
    <col min="11531" max="11531" width="17.42578125" style="62" bestFit="1" customWidth="1"/>
    <col min="11532" max="11532" width="14.42578125" style="62" bestFit="1" customWidth="1"/>
    <col min="11533" max="11776" width="4.42578125" style="62"/>
    <col min="11777" max="11777" width="122.140625" style="62" customWidth="1"/>
    <col min="11778" max="11778" width="18.28515625" style="62" customWidth="1"/>
    <col min="11779" max="11779" width="22.7109375" style="62" customWidth="1"/>
    <col min="11780" max="11780" width="16.140625" style="62" customWidth="1"/>
    <col min="11781" max="11781" width="18.85546875" style="62" customWidth="1"/>
    <col min="11782" max="11782" width="16.28515625" style="62" customWidth="1"/>
    <col min="11783" max="11783" width="15.42578125" style="62" customWidth="1"/>
    <col min="11784" max="11784" width="11.42578125" style="62" customWidth="1"/>
    <col min="11785" max="11785" width="13.28515625" style="62" customWidth="1"/>
    <col min="11786" max="11786" width="11.5703125" style="62" bestFit="1" customWidth="1"/>
    <col min="11787" max="11787" width="17.42578125" style="62" bestFit="1" customWidth="1"/>
    <col min="11788" max="11788" width="14.42578125" style="62" bestFit="1" customWidth="1"/>
    <col min="11789" max="12032" width="4.42578125" style="62"/>
    <col min="12033" max="12033" width="122.140625" style="62" customWidth="1"/>
    <col min="12034" max="12034" width="18.28515625" style="62" customWidth="1"/>
    <col min="12035" max="12035" width="22.7109375" style="62" customWidth="1"/>
    <col min="12036" max="12036" width="16.140625" style="62" customWidth="1"/>
    <col min="12037" max="12037" width="18.85546875" style="62" customWidth="1"/>
    <col min="12038" max="12038" width="16.28515625" style="62" customWidth="1"/>
    <col min="12039" max="12039" width="15.42578125" style="62" customWidth="1"/>
    <col min="12040" max="12040" width="11.42578125" style="62" customWidth="1"/>
    <col min="12041" max="12041" width="13.28515625" style="62" customWidth="1"/>
    <col min="12042" max="12042" width="11.5703125" style="62" bestFit="1" customWidth="1"/>
    <col min="12043" max="12043" width="17.42578125" style="62" bestFit="1" customWidth="1"/>
    <col min="12044" max="12044" width="14.42578125" style="62" bestFit="1" customWidth="1"/>
    <col min="12045" max="12288" width="4.42578125" style="62"/>
    <col min="12289" max="12289" width="122.140625" style="62" customWidth="1"/>
    <col min="12290" max="12290" width="18.28515625" style="62" customWidth="1"/>
    <col min="12291" max="12291" width="22.7109375" style="62" customWidth="1"/>
    <col min="12292" max="12292" width="16.140625" style="62" customWidth="1"/>
    <col min="12293" max="12293" width="18.85546875" style="62" customWidth="1"/>
    <col min="12294" max="12294" width="16.28515625" style="62" customWidth="1"/>
    <col min="12295" max="12295" width="15.42578125" style="62" customWidth="1"/>
    <col min="12296" max="12296" width="11.42578125" style="62" customWidth="1"/>
    <col min="12297" max="12297" width="13.28515625" style="62" customWidth="1"/>
    <col min="12298" max="12298" width="11.5703125" style="62" bestFit="1" customWidth="1"/>
    <col min="12299" max="12299" width="17.42578125" style="62" bestFit="1" customWidth="1"/>
    <col min="12300" max="12300" width="14.42578125" style="62" bestFit="1" customWidth="1"/>
    <col min="12301" max="12544" width="4.42578125" style="62"/>
    <col min="12545" max="12545" width="122.140625" style="62" customWidth="1"/>
    <col min="12546" max="12546" width="18.28515625" style="62" customWidth="1"/>
    <col min="12547" max="12547" width="22.7109375" style="62" customWidth="1"/>
    <col min="12548" max="12548" width="16.140625" style="62" customWidth="1"/>
    <col min="12549" max="12549" width="18.85546875" style="62" customWidth="1"/>
    <col min="12550" max="12550" width="16.28515625" style="62" customWidth="1"/>
    <col min="12551" max="12551" width="15.42578125" style="62" customWidth="1"/>
    <col min="12552" max="12552" width="11.42578125" style="62" customWidth="1"/>
    <col min="12553" max="12553" width="13.28515625" style="62" customWidth="1"/>
    <col min="12554" max="12554" width="11.5703125" style="62" bestFit="1" customWidth="1"/>
    <col min="12555" max="12555" width="17.42578125" style="62" bestFit="1" customWidth="1"/>
    <col min="12556" max="12556" width="14.42578125" style="62" bestFit="1" customWidth="1"/>
    <col min="12557" max="12800" width="4.42578125" style="62"/>
    <col min="12801" max="12801" width="122.140625" style="62" customWidth="1"/>
    <col min="12802" max="12802" width="18.28515625" style="62" customWidth="1"/>
    <col min="12803" max="12803" width="22.7109375" style="62" customWidth="1"/>
    <col min="12804" max="12804" width="16.140625" style="62" customWidth="1"/>
    <col min="12805" max="12805" width="18.85546875" style="62" customWidth="1"/>
    <col min="12806" max="12806" width="16.28515625" style="62" customWidth="1"/>
    <col min="12807" max="12807" width="15.42578125" style="62" customWidth="1"/>
    <col min="12808" max="12808" width="11.42578125" style="62" customWidth="1"/>
    <col min="12809" max="12809" width="13.28515625" style="62" customWidth="1"/>
    <col min="12810" max="12810" width="11.5703125" style="62" bestFit="1" customWidth="1"/>
    <col min="12811" max="12811" width="17.42578125" style="62" bestFit="1" customWidth="1"/>
    <col min="12812" max="12812" width="14.42578125" style="62" bestFit="1" customWidth="1"/>
    <col min="12813" max="13056" width="4.42578125" style="62"/>
    <col min="13057" max="13057" width="122.140625" style="62" customWidth="1"/>
    <col min="13058" max="13058" width="18.28515625" style="62" customWidth="1"/>
    <col min="13059" max="13059" width="22.7109375" style="62" customWidth="1"/>
    <col min="13060" max="13060" width="16.140625" style="62" customWidth="1"/>
    <col min="13061" max="13061" width="18.85546875" style="62" customWidth="1"/>
    <col min="13062" max="13062" width="16.28515625" style="62" customWidth="1"/>
    <col min="13063" max="13063" width="15.42578125" style="62" customWidth="1"/>
    <col min="13064" max="13064" width="11.42578125" style="62" customWidth="1"/>
    <col min="13065" max="13065" width="13.28515625" style="62" customWidth="1"/>
    <col min="13066" max="13066" width="11.5703125" style="62" bestFit="1" customWidth="1"/>
    <col min="13067" max="13067" width="17.42578125" style="62" bestFit="1" customWidth="1"/>
    <col min="13068" max="13068" width="14.42578125" style="62" bestFit="1" customWidth="1"/>
    <col min="13069" max="13312" width="4.42578125" style="62"/>
    <col min="13313" max="13313" width="122.140625" style="62" customWidth="1"/>
    <col min="13314" max="13314" width="18.28515625" style="62" customWidth="1"/>
    <col min="13315" max="13315" width="22.7109375" style="62" customWidth="1"/>
    <col min="13316" max="13316" width="16.140625" style="62" customWidth="1"/>
    <col min="13317" max="13317" width="18.85546875" style="62" customWidth="1"/>
    <col min="13318" max="13318" width="16.28515625" style="62" customWidth="1"/>
    <col min="13319" max="13319" width="15.42578125" style="62" customWidth="1"/>
    <col min="13320" max="13320" width="11.42578125" style="62" customWidth="1"/>
    <col min="13321" max="13321" width="13.28515625" style="62" customWidth="1"/>
    <col min="13322" max="13322" width="11.5703125" style="62" bestFit="1" customWidth="1"/>
    <col min="13323" max="13323" width="17.42578125" style="62" bestFit="1" customWidth="1"/>
    <col min="13324" max="13324" width="14.42578125" style="62" bestFit="1" customWidth="1"/>
    <col min="13325" max="13568" width="4.42578125" style="62"/>
    <col min="13569" max="13569" width="122.140625" style="62" customWidth="1"/>
    <col min="13570" max="13570" width="18.28515625" style="62" customWidth="1"/>
    <col min="13571" max="13571" width="22.7109375" style="62" customWidth="1"/>
    <col min="13572" max="13572" width="16.140625" style="62" customWidth="1"/>
    <col min="13573" max="13573" width="18.85546875" style="62" customWidth="1"/>
    <col min="13574" max="13574" width="16.28515625" style="62" customWidth="1"/>
    <col min="13575" max="13575" width="15.42578125" style="62" customWidth="1"/>
    <col min="13576" max="13576" width="11.42578125" style="62" customWidth="1"/>
    <col min="13577" max="13577" width="13.28515625" style="62" customWidth="1"/>
    <col min="13578" max="13578" width="11.5703125" style="62" bestFit="1" customWidth="1"/>
    <col min="13579" max="13579" width="17.42578125" style="62" bestFit="1" customWidth="1"/>
    <col min="13580" max="13580" width="14.42578125" style="62" bestFit="1" customWidth="1"/>
    <col min="13581" max="13824" width="4.42578125" style="62"/>
    <col min="13825" max="13825" width="122.140625" style="62" customWidth="1"/>
    <col min="13826" max="13826" width="18.28515625" style="62" customWidth="1"/>
    <col min="13827" max="13827" width="22.7109375" style="62" customWidth="1"/>
    <col min="13828" max="13828" width="16.140625" style="62" customWidth="1"/>
    <col min="13829" max="13829" width="18.85546875" style="62" customWidth="1"/>
    <col min="13830" max="13830" width="16.28515625" style="62" customWidth="1"/>
    <col min="13831" max="13831" width="15.42578125" style="62" customWidth="1"/>
    <col min="13832" max="13832" width="11.42578125" style="62" customWidth="1"/>
    <col min="13833" max="13833" width="13.28515625" style="62" customWidth="1"/>
    <col min="13834" max="13834" width="11.5703125" style="62" bestFit="1" customWidth="1"/>
    <col min="13835" max="13835" width="17.42578125" style="62" bestFit="1" customWidth="1"/>
    <col min="13836" max="13836" width="14.42578125" style="62" bestFit="1" customWidth="1"/>
    <col min="13837" max="14080" width="4.42578125" style="62"/>
    <col min="14081" max="14081" width="122.140625" style="62" customWidth="1"/>
    <col min="14082" max="14082" width="18.28515625" style="62" customWidth="1"/>
    <col min="14083" max="14083" width="22.7109375" style="62" customWidth="1"/>
    <col min="14084" max="14084" width="16.140625" style="62" customWidth="1"/>
    <col min="14085" max="14085" width="18.85546875" style="62" customWidth="1"/>
    <col min="14086" max="14086" width="16.28515625" style="62" customWidth="1"/>
    <col min="14087" max="14087" width="15.42578125" style="62" customWidth="1"/>
    <col min="14088" max="14088" width="11.42578125" style="62" customWidth="1"/>
    <col min="14089" max="14089" width="13.28515625" style="62" customWidth="1"/>
    <col min="14090" max="14090" width="11.5703125" style="62" bestFit="1" customWidth="1"/>
    <col min="14091" max="14091" width="17.42578125" style="62" bestFit="1" customWidth="1"/>
    <col min="14092" max="14092" width="14.42578125" style="62" bestFit="1" customWidth="1"/>
    <col min="14093" max="14336" width="4.42578125" style="62"/>
    <col min="14337" max="14337" width="122.140625" style="62" customWidth="1"/>
    <col min="14338" max="14338" width="18.28515625" style="62" customWidth="1"/>
    <col min="14339" max="14339" width="22.7109375" style="62" customWidth="1"/>
    <col min="14340" max="14340" width="16.140625" style="62" customWidth="1"/>
    <col min="14341" max="14341" width="18.85546875" style="62" customWidth="1"/>
    <col min="14342" max="14342" width="16.28515625" style="62" customWidth="1"/>
    <col min="14343" max="14343" width="15.42578125" style="62" customWidth="1"/>
    <col min="14344" max="14344" width="11.42578125" style="62" customWidth="1"/>
    <col min="14345" max="14345" width="13.28515625" style="62" customWidth="1"/>
    <col min="14346" max="14346" width="11.5703125" style="62" bestFit="1" customWidth="1"/>
    <col min="14347" max="14347" width="17.42578125" style="62" bestFit="1" customWidth="1"/>
    <col min="14348" max="14348" width="14.42578125" style="62" bestFit="1" customWidth="1"/>
    <col min="14349" max="14592" width="4.42578125" style="62"/>
    <col min="14593" max="14593" width="122.140625" style="62" customWidth="1"/>
    <col min="14594" max="14594" width="18.28515625" style="62" customWidth="1"/>
    <col min="14595" max="14595" width="22.7109375" style="62" customWidth="1"/>
    <col min="14596" max="14596" width="16.140625" style="62" customWidth="1"/>
    <col min="14597" max="14597" width="18.85546875" style="62" customWidth="1"/>
    <col min="14598" max="14598" width="16.28515625" style="62" customWidth="1"/>
    <col min="14599" max="14599" width="15.42578125" style="62" customWidth="1"/>
    <col min="14600" max="14600" width="11.42578125" style="62" customWidth="1"/>
    <col min="14601" max="14601" width="13.28515625" style="62" customWidth="1"/>
    <col min="14602" max="14602" width="11.5703125" style="62" bestFit="1" customWidth="1"/>
    <col min="14603" max="14603" width="17.42578125" style="62" bestFit="1" customWidth="1"/>
    <col min="14604" max="14604" width="14.42578125" style="62" bestFit="1" customWidth="1"/>
    <col min="14605" max="14848" width="4.42578125" style="62"/>
    <col min="14849" max="14849" width="122.140625" style="62" customWidth="1"/>
    <col min="14850" max="14850" width="18.28515625" style="62" customWidth="1"/>
    <col min="14851" max="14851" width="22.7109375" style="62" customWidth="1"/>
    <col min="14852" max="14852" width="16.140625" style="62" customWidth="1"/>
    <col min="14853" max="14853" width="18.85546875" style="62" customWidth="1"/>
    <col min="14854" max="14854" width="16.28515625" style="62" customWidth="1"/>
    <col min="14855" max="14855" width="15.42578125" style="62" customWidth="1"/>
    <col min="14856" max="14856" width="11.42578125" style="62" customWidth="1"/>
    <col min="14857" max="14857" width="13.28515625" style="62" customWidth="1"/>
    <col min="14858" max="14858" width="11.5703125" style="62" bestFit="1" customWidth="1"/>
    <col min="14859" max="14859" width="17.42578125" style="62" bestFit="1" customWidth="1"/>
    <col min="14860" max="14860" width="14.42578125" style="62" bestFit="1" customWidth="1"/>
    <col min="14861" max="15104" width="4.42578125" style="62"/>
    <col min="15105" max="15105" width="122.140625" style="62" customWidth="1"/>
    <col min="15106" max="15106" width="18.28515625" style="62" customWidth="1"/>
    <col min="15107" max="15107" width="22.7109375" style="62" customWidth="1"/>
    <col min="15108" max="15108" width="16.140625" style="62" customWidth="1"/>
    <col min="15109" max="15109" width="18.85546875" style="62" customWidth="1"/>
    <col min="15110" max="15110" width="16.28515625" style="62" customWidth="1"/>
    <col min="15111" max="15111" width="15.42578125" style="62" customWidth="1"/>
    <col min="15112" max="15112" width="11.42578125" style="62" customWidth="1"/>
    <col min="15113" max="15113" width="13.28515625" style="62" customWidth="1"/>
    <col min="15114" max="15114" width="11.5703125" style="62" bestFit="1" customWidth="1"/>
    <col min="15115" max="15115" width="17.42578125" style="62" bestFit="1" customWidth="1"/>
    <col min="15116" max="15116" width="14.42578125" style="62" bestFit="1" customWidth="1"/>
    <col min="15117" max="15360" width="4.42578125" style="62"/>
    <col min="15361" max="15361" width="122.140625" style="62" customWidth="1"/>
    <col min="15362" max="15362" width="18.28515625" style="62" customWidth="1"/>
    <col min="15363" max="15363" width="22.7109375" style="62" customWidth="1"/>
    <col min="15364" max="15364" width="16.140625" style="62" customWidth="1"/>
    <col min="15365" max="15365" width="18.85546875" style="62" customWidth="1"/>
    <col min="15366" max="15366" width="16.28515625" style="62" customWidth="1"/>
    <col min="15367" max="15367" width="15.42578125" style="62" customWidth="1"/>
    <col min="15368" max="15368" width="11.42578125" style="62" customWidth="1"/>
    <col min="15369" max="15369" width="13.28515625" style="62" customWidth="1"/>
    <col min="15370" max="15370" width="11.5703125" style="62" bestFit="1" customWidth="1"/>
    <col min="15371" max="15371" width="17.42578125" style="62" bestFit="1" customWidth="1"/>
    <col min="15372" max="15372" width="14.42578125" style="62" bestFit="1" customWidth="1"/>
    <col min="15373" max="15616" width="4.42578125" style="62"/>
    <col min="15617" max="15617" width="122.140625" style="62" customWidth="1"/>
    <col min="15618" max="15618" width="18.28515625" style="62" customWidth="1"/>
    <col min="15619" max="15619" width="22.7109375" style="62" customWidth="1"/>
    <col min="15620" max="15620" width="16.140625" style="62" customWidth="1"/>
    <col min="15621" max="15621" width="18.85546875" style="62" customWidth="1"/>
    <col min="15622" max="15622" width="16.28515625" style="62" customWidth="1"/>
    <col min="15623" max="15623" width="15.42578125" style="62" customWidth="1"/>
    <col min="15624" max="15624" width="11.42578125" style="62" customWidth="1"/>
    <col min="15625" max="15625" width="13.28515625" style="62" customWidth="1"/>
    <col min="15626" max="15626" width="11.5703125" style="62" bestFit="1" customWidth="1"/>
    <col min="15627" max="15627" width="17.42578125" style="62" bestFit="1" customWidth="1"/>
    <col min="15628" max="15628" width="14.42578125" style="62" bestFit="1" customWidth="1"/>
    <col min="15629" max="15872" width="4.42578125" style="62"/>
    <col min="15873" max="15873" width="122.140625" style="62" customWidth="1"/>
    <col min="15874" max="15874" width="18.28515625" style="62" customWidth="1"/>
    <col min="15875" max="15875" width="22.7109375" style="62" customWidth="1"/>
    <col min="15876" max="15876" width="16.140625" style="62" customWidth="1"/>
    <col min="15877" max="15877" width="18.85546875" style="62" customWidth="1"/>
    <col min="15878" max="15878" width="16.28515625" style="62" customWidth="1"/>
    <col min="15879" max="15879" width="15.42578125" style="62" customWidth="1"/>
    <col min="15880" max="15880" width="11.42578125" style="62" customWidth="1"/>
    <col min="15881" max="15881" width="13.28515625" style="62" customWidth="1"/>
    <col min="15882" max="15882" width="11.5703125" style="62" bestFit="1" customWidth="1"/>
    <col min="15883" max="15883" width="17.42578125" style="62" bestFit="1" customWidth="1"/>
    <col min="15884" max="15884" width="14.42578125" style="62" bestFit="1" customWidth="1"/>
    <col min="15885" max="16128" width="4.42578125" style="62"/>
    <col min="16129" max="16129" width="122.140625" style="62" customWidth="1"/>
    <col min="16130" max="16130" width="18.28515625" style="62" customWidth="1"/>
    <col min="16131" max="16131" width="22.7109375" style="62" customWidth="1"/>
    <col min="16132" max="16132" width="16.140625" style="62" customWidth="1"/>
    <col min="16133" max="16133" width="18.85546875" style="62" customWidth="1"/>
    <col min="16134" max="16134" width="16.28515625" style="62" customWidth="1"/>
    <col min="16135" max="16135" width="15.42578125" style="62" customWidth="1"/>
    <col min="16136" max="16136" width="11.42578125" style="62" customWidth="1"/>
    <col min="16137" max="16137" width="13.28515625" style="62" customWidth="1"/>
    <col min="16138" max="16138" width="11.5703125" style="62" bestFit="1" customWidth="1"/>
    <col min="16139" max="16139" width="17.42578125" style="62" bestFit="1" customWidth="1"/>
    <col min="16140" max="16140" width="14.42578125" style="62" bestFit="1" customWidth="1"/>
    <col min="16141" max="16384" width="4.42578125" style="62"/>
  </cols>
  <sheetData>
    <row r="1" spans="1:8" ht="30">
      <c r="A1" s="160" t="s">
        <v>465</v>
      </c>
      <c r="B1" s="160"/>
      <c r="C1" s="160"/>
      <c r="D1" s="160"/>
      <c r="E1" s="160"/>
      <c r="F1" s="160"/>
      <c r="G1" s="160"/>
      <c r="H1" s="160"/>
    </row>
    <row r="2" spans="1:8" ht="27.75" customHeight="1">
      <c r="A2" s="161" t="s">
        <v>423</v>
      </c>
      <c r="B2" s="161"/>
      <c r="C2" s="161"/>
      <c r="D2" s="161"/>
      <c r="E2" s="161"/>
      <c r="F2" s="161"/>
      <c r="G2" s="161"/>
      <c r="H2" s="161"/>
    </row>
    <row r="3" spans="1:8" ht="27.75" customHeight="1">
      <c r="A3" s="162" t="s">
        <v>466</v>
      </c>
      <c r="B3" s="162"/>
      <c r="C3" s="162"/>
      <c r="D3" s="162"/>
      <c r="E3" s="162"/>
      <c r="F3" s="162"/>
      <c r="G3" s="162"/>
      <c r="H3" s="162"/>
    </row>
    <row r="4" spans="1:8" ht="28.5" customHeight="1">
      <c r="A4" s="67" t="s">
        <v>467</v>
      </c>
      <c r="B4" s="67"/>
      <c r="C4" s="67"/>
      <c r="D4" s="67"/>
      <c r="E4" s="67"/>
      <c r="F4" s="67"/>
      <c r="G4" s="67"/>
      <c r="H4" s="67"/>
    </row>
    <row r="5" spans="1:8" ht="40.5" customHeight="1">
      <c r="A5" s="68" t="s">
        <v>426</v>
      </c>
      <c r="H5" s="69"/>
    </row>
    <row r="6" spans="1:8" ht="28.5" customHeight="1">
      <c r="A6" s="70"/>
      <c r="B6" s="163" t="s">
        <v>468</v>
      </c>
      <c r="C6" s="163" t="s">
        <v>469</v>
      </c>
      <c r="D6" s="72" t="s">
        <v>470</v>
      </c>
      <c r="E6" s="163" t="s">
        <v>430</v>
      </c>
      <c r="F6" s="163"/>
      <c r="G6" s="163"/>
      <c r="H6" s="163"/>
    </row>
    <row r="7" spans="1:8" ht="41.25" customHeight="1">
      <c r="A7" s="70"/>
      <c r="B7" s="163"/>
      <c r="C7" s="163"/>
      <c r="D7" s="72"/>
      <c r="E7" s="163" t="s">
        <v>431</v>
      </c>
      <c r="F7" s="163"/>
      <c r="G7" s="73" t="s">
        <v>432</v>
      </c>
      <c r="H7" s="73"/>
    </row>
    <row r="8" spans="1:8" ht="21" customHeight="1">
      <c r="A8" s="70"/>
      <c r="B8" s="163"/>
      <c r="C8" s="163"/>
      <c r="D8" s="72"/>
      <c r="E8" s="74" t="s">
        <v>433</v>
      </c>
      <c r="F8" s="74" t="s">
        <v>434</v>
      </c>
      <c r="G8" s="74" t="s">
        <v>433</v>
      </c>
      <c r="H8" s="74" t="s">
        <v>434</v>
      </c>
    </row>
    <row r="9" spans="1:8" ht="18.75">
      <c r="A9" s="75" t="s">
        <v>435</v>
      </c>
      <c r="B9" s="76"/>
      <c r="C9" s="77"/>
      <c r="D9" s="76"/>
      <c r="E9" s="76"/>
      <c r="F9" s="76"/>
      <c r="G9" s="76"/>
      <c r="H9" s="76"/>
    </row>
    <row r="10" spans="1:8" ht="18.75" outlineLevel="1">
      <c r="A10" s="78" t="s">
        <v>436</v>
      </c>
      <c r="B10" s="79">
        <v>43005.650906170027</v>
      </c>
      <c r="C10" s="79"/>
      <c r="D10" s="79">
        <v>43005.650906170027</v>
      </c>
      <c r="E10" s="79">
        <v>0</v>
      </c>
      <c r="F10" s="79">
        <v>100</v>
      </c>
      <c r="G10" s="79"/>
      <c r="H10" s="79"/>
    </row>
    <row r="11" spans="1:8" ht="20.25" outlineLevel="1">
      <c r="A11" s="80" t="s">
        <v>437</v>
      </c>
      <c r="B11" s="76">
        <v>-15959.739809169992</v>
      </c>
      <c r="C11" s="76"/>
      <c r="D11" s="76">
        <v>-11339.811547720001</v>
      </c>
      <c r="E11" s="79">
        <v>-4619.9282614499916</v>
      </c>
      <c r="F11" s="164">
        <v>71.052609148455431</v>
      </c>
      <c r="G11" s="77"/>
      <c r="H11" s="81" t="e">
        <v>#DIV/0!</v>
      </c>
    </row>
    <row r="12" spans="1:8" ht="20.25">
      <c r="A12" s="80" t="s">
        <v>438</v>
      </c>
      <c r="B12" s="76">
        <v>27045.911097000033</v>
      </c>
      <c r="C12" s="76">
        <v>32493.549400000004</v>
      </c>
      <c r="D12" s="76">
        <v>26096.679991999983</v>
      </c>
      <c r="E12" s="79">
        <v>-949.23110500004987</v>
      </c>
      <c r="F12" s="79">
        <v>96.49029717802577</v>
      </c>
      <c r="G12" s="76">
        <v>-6396.8694080000205</v>
      </c>
      <c r="H12" s="76">
        <v>80.313417505567983</v>
      </c>
    </row>
    <row r="13" spans="1:8" s="83" customFormat="1" ht="18.75">
      <c r="A13" s="82" t="s">
        <v>439</v>
      </c>
      <c r="B13" s="76">
        <v>24309.265742000014</v>
      </c>
      <c r="C13" s="76">
        <v>27629.015299999999</v>
      </c>
      <c r="D13" s="76">
        <v>30171.563635999977</v>
      </c>
      <c r="E13" s="79">
        <v>5862.297893999963</v>
      </c>
      <c r="F13" s="79">
        <v>124.11548730520255</v>
      </c>
      <c r="G13" s="76">
        <v>2542.548335999978</v>
      </c>
      <c r="H13" s="76">
        <v>109.202457302197</v>
      </c>
    </row>
    <row r="14" spans="1:8" ht="19.5">
      <c r="A14" s="84" t="s">
        <v>440</v>
      </c>
      <c r="B14" s="85">
        <v>51355.176839000051</v>
      </c>
      <c r="C14" s="85">
        <v>60122.564700000003</v>
      </c>
      <c r="D14" s="85">
        <v>56268.24362799996</v>
      </c>
      <c r="E14" s="86">
        <v>4913.0667889999095</v>
      </c>
      <c r="F14" s="86">
        <v>109.56683842098825</v>
      </c>
      <c r="G14" s="85">
        <v>-3854.3210720000425</v>
      </c>
      <c r="H14" s="85">
        <v>93.589227120911488</v>
      </c>
    </row>
    <row r="15" spans="1:8" s="83" customFormat="1" ht="18.75">
      <c r="A15" s="82" t="s">
        <v>441</v>
      </c>
      <c r="B15" s="76">
        <v>17211.207279980001</v>
      </c>
      <c r="C15" s="76">
        <v>6991.6661000000004</v>
      </c>
      <c r="D15" s="76">
        <v>6662.6685573699988</v>
      </c>
      <c r="E15" s="79">
        <v>-10548.538722610003</v>
      </c>
      <c r="F15" s="165">
        <v>38.711221409319641</v>
      </c>
      <c r="G15" s="76">
        <v>-328.99754263000159</v>
      </c>
      <c r="H15" s="76">
        <v>95.294432858714444</v>
      </c>
    </row>
    <row r="16" spans="1:8" ht="20.25">
      <c r="A16" s="87" t="s">
        <v>442</v>
      </c>
      <c r="B16" s="76">
        <v>14163.777328000002</v>
      </c>
      <c r="C16" s="76">
        <v>5000</v>
      </c>
      <c r="D16" s="76">
        <v>4378.8289460000024</v>
      </c>
      <c r="E16" s="79">
        <v>-9784.9483819999987</v>
      </c>
      <c r="F16" s="81" t="e">
        <v>#REF!</v>
      </c>
      <c r="G16" s="76">
        <v>-621.17105399999764</v>
      </c>
      <c r="H16" s="81">
        <v>87.576578920000046</v>
      </c>
    </row>
    <row r="17" spans="1:12" ht="29.25" customHeight="1">
      <c r="A17" s="166" t="s">
        <v>471</v>
      </c>
      <c r="B17" s="76">
        <v>-847.67974698</v>
      </c>
      <c r="C17" s="76">
        <v>0</v>
      </c>
      <c r="D17" s="76">
        <v>-2138.2276755099988</v>
      </c>
      <c r="E17" s="76"/>
      <c r="F17" s="76"/>
      <c r="G17" s="76">
        <v>-2138.2276755099988</v>
      </c>
      <c r="H17" s="76"/>
    </row>
    <row r="18" spans="1:12" ht="42" customHeight="1">
      <c r="A18" s="167" t="s">
        <v>472</v>
      </c>
      <c r="B18" s="168"/>
      <c r="C18" s="168">
        <v>0</v>
      </c>
      <c r="D18" s="168">
        <v>-874.35339999999985</v>
      </c>
      <c r="E18" s="168"/>
      <c r="F18" s="168"/>
      <c r="G18" s="168">
        <v>-874.35339999999985</v>
      </c>
      <c r="H18" s="168"/>
    </row>
    <row r="19" spans="1:12" ht="48.75" customHeight="1">
      <c r="A19" s="167" t="s">
        <v>473</v>
      </c>
      <c r="B19" s="168"/>
      <c r="C19" s="169">
        <v>0</v>
      </c>
      <c r="D19" s="168">
        <v>-364.64156286000002</v>
      </c>
      <c r="E19" s="168"/>
      <c r="F19" s="168"/>
      <c r="G19" s="168">
        <v>-364.64156286000002</v>
      </c>
      <c r="H19" s="168"/>
    </row>
    <row r="20" spans="1:12" ht="23.25" customHeight="1">
      <c r="A20" s="82" t="s">
        <v>474</v>
      </c>
      <c r="B20" s="76">
        <v>254.08870000000019</v>
      </c>
      <c r="C20" s="76">
        <v>326.90690000000001</v>
      </c>
      <c r="D20" s="76">
        <v>324.72286300000036</v>
      </c>
      <c r="E20" s="79">
        <v>70.634163000000171</v>
      </c>
      <c r="F20" s="81" t="e">
        <v>#REF!</v>
      </c>
      <c r="G20" s="76">
        <v>-2.1840369999996483</v>
      </c>
      <c r="H20" s="76">
        <v>99.331908564793324</v>
      </c>
    </row>
    <row r="21" spans="1:12" s="83" customFormat="1" ht="30.75" customHeight="1">
      <c r="A21" s="88" t="s">
        <v>444</v>
      </c>
      <c r="B21" s="89">
        <v>67972.793072000059</v>
      </c>
      <c r="C21" s="89">
        <v>67441.137700000007</v>
      </c>
      <c r="D21" s="89">
        <v>59878.412409999968</v>
      </c>
      <c r="E21" s="89">
        <v>-8094.3806620000905</v>
      </c>
      <c r="F21" s="89">
        <v>88.091734507031177</v>
      </c>
      <c r="G21" s="89">
        <v>-7562.7252900000385</v>
      </c>
      <c r="H21" s="89">
        <v>88.786183703422253</v>
      </c>
    </row>
    <row r="22" spans="1:12" s="83" customFormat="1" ht="34.5" customHeight="1">
      <c r="A22" s="90" t="s">
        <v>475</v>
      </c>
      <c r="B22" s="91">
        <v>4883.8162688699958</v>
      </c>
      <c r="C22" s="91">
        <v>15933.353649300798</v>
      </c>
      <c r="D22" s="91">
        <v>8516.2786896200032</v>
      </c>
      <c r="E22" s="91">
        <v>3632.4624207500074</v>
      </c>
      <c r="F22" s="91">
        <v>174.37754044728788</v>
      </c>
      <c r="G22" s="91">
        <v>-7417.0749596807946</v>
      </c>
      <c r="H22" s="91">
        <v>53.449379691598843</v>
      </c>
    </row>
    <row r="23" spans="1:12" s="83" customFormat="1" ht="33" customHeight="1">
      <c r="A23" s="92" t="s">
        <v>446</v>
      </c>
      <c r="B23" s="91">
        <v>4050.9452357300038</v>
      </c>
      <c r="C23" s="91">
        <v>3322.8106884091667</v>
      </c>
      <c r="D23" s="91">
        <v>3797.6520254400002</v>
      </c>
      <c r="E23" s="91">
        <v>-253.29321029000357</v>
      </c>
      <c r="F23" s="91">
        <v>93.747305985380507</v>
      </c>
      <c r="G23" s="91">
        <v>474.84133703083353</v>
      </c>
      <c r="H23" s="91">
        <v>114.29035180027572</v>
      </c>
    </row>
    <row r="24" spans="1:12" s="83" customFormat="1" ht="25.5" customHeight="1">
      <c r="A24" s="93" t="s">
        <v>447</v>
      </c>
      <c r="B24" s="91">
        <v>72856.609340870054</v>
      </c>
      <c r="C24" s="91">
        <v>83374.491349300806</v>
      </c>
      <c r="D24" s="91">
        <v>68394.691099619973</v>
      </c>
      <c r="E24" s="91">
        <v>-4461.9182412500813</v>
      </c>
      <c r="F24" s="91">
        <v>93.875753645939852</v>
      </c>
      <c r="G24" s="91">
        <v>-14979.800249680833</v>
      </c>
      <c r="H24" s="91">
        <v>82.033113477211685</v>
      </c>
    </row>
    <row r="25" spans="1:12" ht="19.5" customHeight="1">
      <c r="A25" s="94"/>
      <c r="B25" s="94"/>
      <c r="C25" s="94"/>
      <c r="D25" s="94"/>
      <c r="E25" s="94"/>
      <c r="F25" s="94"/>
      <c r="G25" s="94"/>
      <c r="H25" s="94"/>
    </row>
    <row r="26" spans="1:12" ht="19.5" customHeight="1">
      <c r="A26" s="95" t="s">
        <v>448</v>
      </c>
      <c r="B26" s="95"/>
      <c r="C26" s="95"/>
      <c r="D26" s="95"/>
      <c r="E26" s="95"/>
      <c r="F26" s="95"/>
      <c r="G26" s="95"/>
      <c r="H26" s="95"/>
    </row>
    <row r="27" spans="1:12" ht="0.75" customHeight="1">
      <c r="A27" s="94"/>
      <c r="B27" s="94"/>
      <c r="C27" s="94"/>
      <c r="D27" s="94"/>
      <c r="E27" s="94"/>
      <c r="F27" s="94"/>
      <c r="G27" s="94"/>
      <c r="H27" s="94"/>
      <c r="J27" s="96"/>
      <c r="K27" s="96"/>
    </row>
    <row r="28" spans="1:12" ht="32.25" customHeight="1">
      <c r="A28" s="97"/>
      <c r="B28" s="163" t="s">
        <v>468</v>
      </c>
      <c r="C28" s="163" t="s">
        <v>476</v>
      </c>
      <c r="D28" s="72" t="s">
        <v>470</v>
      </c>
      <c r="E28" s="163" t="s">
        <v>430</v>
      </c>
      <c r="F28" s="163"/>
      <c r="G28" s="163"/>
      <c r="H28" s="163"/>
      <c r="J28" s="99"/>
      <c r="K28" s="99"/>
    </row>
    <row r="29" spans="1:12" ht="38.25" customHeight="1">
      <c r="A29" s="100"/>
      <c r="B29" s="163"/>
      <c r="C29" s="163"/>
      <c r="D29" s="72"/>
      <c r="E29" s="163" t="s">
        <v>431</v>
      </c>
      <c r="F29" s="163"/>
      <c r="G29" s="73" t="s">
        <v>432</v>
      </c>
      <c r="H29" s="73"/>
      <c r="J29" s="99"/>
      <c r="K29" s="99"/>
      <c r="L29" s="101" t="s">
        <v>450</v>
      </c>
    </row>
    <row r="30" spans="1:12" ht="123" customHeight="1">
      <c r="A30" s="102"/>
      <c r="B30" s="163"/>
      <c r="C30" s="163"/>
      <c r="D30" s="72"/>
      <c r="E30" s="74" t="s">
        <v>433</v>
      </c>
      <c r="F30" s="74" t="s">
        <v>434</v>
      </c>
      <c r="G30" s="74" t="s">
        <v>433</v>
      </c>
      <c r="H30" s="74" t="s">
        <v>434</v>
      </c>
      <c r="J30" s="99"/>
      <c r="K30" s="99"/>
    </row>
    <row r="31" spans="1:12" s="83" customFormat="1" ht="46.5" customHeight="1" outlineLevel="1">
      <c r="A31" s="90" t="s">
        <v>477</v>
      </c>
      <c r="B31" s="170">
        <v>16282.702183249989</v>
      </c>
      <c r="C31" s="170">
        <v>16608.524803827499</v>
      </c>
      <c r="D31" s="91">
        <v>21540.585424799996</v>
      </c>
      <c r="E31" s="91">
        <v>5257.8832415500074</v>
      </c>
      <c r="F31" s="91">
        <v>132.29122035382304</v>
      </c>
      <c r="G31" s="91">
        <v>4932.0606209724974</v>
      </c>
      <c r="H31" s="91">
        <v>129.69595842633709</v>
      </c>
      <c r="J31" s="171"/>
      <c r="K31" s="172"/>
      <c r="L31" s="173"/>
    </row>
    <row r="32" spans="1:12" s="83" customFormat="1" ht="27.75" customHeight="1">
      <c r="A32" s="103" t="s">
        <v>452</v>
      </c>
      <c r="B32" s="170">
        <v>14712.814969200001</v>
      </c>
      <c r="C32" s="174"/>
      <c r="D32" s="91">
        <v>19897.120398800002</v>
      </c>
      <c r="E32" s="91">
        <v>5184.3054296000009</v>
      </c>
      <c r="F32" s="107">
        <v>135.23666572612308</v>
      </c>
      <c r="G32" s="108"/>
      <c r="H32" s="91"/>
      <c r="J32" s="171"/>
      <c r="K32" s="175"/>
      <c r="L32" s="171"/>
    </row>
    <row r="33" spans="1:11" ht="19.5" customHeight="1" outlineLevel="1">
      <c r="A33" s="110"/>
      <c r="B33" s="94"/>
      <c r="C33" s="94"/>
      <c r="D33" s="94"/>
      <c r="E33" s="94"/>
      <c r="F33" s="94"/>
      <c r="G33" s="94"/>
      <c r="H33" s="94"/>
      <c r="K33" s="176"/>
    </row>
    <row r="34" spans="1:11" ht="25.5" outlineLevel="1">
      <c r="A34" s="111" t="s">
        <v>478</v>
      </c>
      <c r="B34" s="111"/>
      <c r="C34" s="111"/>
      <c r="D34" s="111"/>
      <c r="E34" s="111"/>
      <c r="F34" s="111"/>
      <c r="G34" s="111"/>
      <c r="H34" s="111"/>
      <c r="I34" s="112"/>
      <c r="K34" s="101"/>
    </row>
    <row r="35" spans="1:11" ht="40.5" customHeight="1" outlineLevel="1">
      <c r="A35" s="68" t="s">
        <v>426</v>
      </c>
      <c r="H35" s="69"/>
    </row>
    <row r="36" spans="1:11" ht="27" customHeight="1" outlineLevel="1">
      <c r="A36" s="113"/>
      <c r="B36" s="114" t="s">
        <v>479</v>
      </c>
      <c r="C36" s="114" t="s">
        <v>480</v>
      </c>
      <c r="D36" s="72" t="s">
        <v>481</v>
      </c>
      <c r="E36" s="163" t="s">
        <v>430</v>
      </c>
      <c r="F36" s="163"/>
      <c r="G36" s="163"/>
      <c r="H36" s="163"/>
    </row>
    <row r="37" spans="1:11" ht="38.25" customHeight="1" outlineLevel="1">
      <c r="A37" s="115"/>
      <c r="B37" s="116"/>
      <c r="C37" s="116"/>
      <c r="D37" s="72"/>
      <c r="E37" s="163" t="s">
        <v>431</v>
      </c>
      <c r="F37" s="163"/>
      <c r="G37" s="73" t="s">
        <v>432</v>
      </c>
      <c r="H37" s="73"/>
    </row>
    <row r="38" spans="1:11" ht="30.75" customHeight="1" outlineLevel="1">
      <c r="A38" s="117"/>
      <c r="B38" s="118"/>
      <c r="C38" s="118"/>
      <c r="D38" s="72"/>
      <c r="E38" s="74" t="s">
        <v>433</v>
      </c>
      <c r="F38" s="74" t="s">
        <v>434</v>
      </c>
      <c r="G38" s="74" t="s">
        <v>433</v>
      </c>
      <c r="H38" s="74" t="s">
        <v>434</v>
      </c>
      <c r="I38" s="110"/>
    </row>
    <row r="39" spans="1:11" ht="18.75" outlineLevel="1">
      <c r="A39" s="92" t="s">
        <v>435</v>
      </c>
      <c r="B39" s="119"/>
      <c r="C39" s="76"/>
      <c r="D39" s="77"/>
      <c r="E39" s="76"/>
      <c r="F39" s="76"/>
      <c r="G39" s="76"/>
      <c r="H39" s="76"/>
      <c r="I39" s="120"/>
    </row>
    <row r="40" spans="1:11" ht="18.75" outlineLevel="1">
      <c r="A40" s="121" t="s">
        <v>436</v>
      </c>
      <c r="B40" s="122">
        <v>377422.38951477001</v>
      </c>
      <c r="C40" s="76"/>
      <c r="D40" s="76">
        <v>0</v>
      </c>
      <c r="E40" s="79">
        <v>-377422.38951477001</v>
      </c>
      <c r="F40" s="79">
        <v>0</v>
      </c>
      <c r="G40" s="76"/>
      <c r="H40" s="76"/>
      <c r="I40" s="123"/>
    </row>
    <row r="41" spans="1:11" ht="20.25" outlineLevel="1">
      <c r="A41" s="124" t="s">
        <v>437</v>
      </c>
      <c r="B41" s="122">
        <v>-94405.435048769999</v>
      </c>
      <c r="C41" s="76"/>
      <c r="D41" s="76">
        <v>-120060.592431</v>
      </c>
      <c r="E41" s="79">
        <v>25655.157382229998</v>
      </c>
      <c r="F41" s="79">
        <v>127.17550887719176</v>
      </c>
      <c r="G41" s="76"/>
      <c r="H41" s="76"/>
      <c r="I41" s="125"/>
    </row>
    <row r="42" spans="1:11" ht="20.25" outlineLevel="1">
      <c r="A42" s="124" t="s">
        <v>438</v>
      </c>
      <c r="B42" s="122">
        <v>283016.95446600002</v>
      </c>
      <c r="C42" s="76">
        <v>357236.47880000004</v>
      </c>
      <c r="D42" s="76">
        <v>329107.48346800002</v>
      </c>
      <c r="E42" s="79">
        <v>46090.529001999996</v>
      </c>
      <c r="F42" s="79">
        <v>116.28543035132441</v>
      </c>
      <c r="G42" s="76">
        <v>-28128.99533200002</v>
      </c>
      <c r="H42" s="76">
        <v>92.12594541674784</v>
      </c>
      <c r="I42" s="120"/>
    </row>
    <row r="43" spans="1:11" ht="18.75" outlineLevel="1">
      <c r="A43" s="126" t="s">
        <v>439</v>
      </c>
      <c r="B43" s="122">
        <v>235301.08475400001</v>
      </c>
      <c r="C43" s="76">
        <v>272043.60330000002</v>
      </c>
      <c r="D43" s="76">
        <v>303849.35361799999</v>
      </c>
      <c r="E43" s="79">
        <v>68548.268863999983</v>
      </c>
      <c r="F43" s="79">
        <v>129.13215165823186</v>
      </c>
      <c r="G43" s="76">
        <v>31805.750317999977</v>
      </c>
      <c r="H43" s="76">
        <v>111.69141635097581</v>
      </c>
      <c r="I43" s="125"/>
    </row>
    <row r="44" spans="1:11" ht="19.5" outlineLevel="1">
      <c r="A44" s="92" t="s">
        <v>440</v>
      </c>
      <c r="B44" s="127">
        <v>518318.03922000004</v>
      </c>
      <c r="C44" s="85">
        <v>629280.0821</v>
      </c>
      <c r="D44" s="85">
        <v>632956.83708600001</v>
      </c>
      <c r="E44" s="128">
        <v>114638.79786599998</v>
      </c>
      <c r="F44" s="128">
        <v>122.11746248278685</v>
      </c>
      <c r="G44" s="85">
        <v>3676.7549860000145</v>
      </c>
      <c r="H44" s="85">
        <v>100.58427957448298</v>
      </c>
      <c r="I44" s="129"/>
    </row>
    <row r="45" spans="1:11" ht="18.75" outlineLevel="1">
      <c r="A45" s="126" t="s">
        <v>441</v>
      </c>
      <c r="B45" s="122">
        <v>17396.2522665</v>
      </c>
      <c r="C45" s="76">
        <v>75538.191500000001</v>
      </c>
      <c r="D45" s="76">
        <v>77131.201001399997</v>
      </c>
      <c r="E45" s="79">
        <v>59734.948734899997</v>
      </c>
      <c r="F45" s="165">
        <v>443.37826228199572</v>
      </c>
      <c r="G45" s="76">
        <v>1593.0095013999962</v>
      </c>
      <c r="H45" s="76">
        <v>102.10887958761892</v>
      </c>
      <c r="I45" s="125"/>
    </row>
    <row r="46" spans="1:11" ht="20.25" outlineLevel="1">
      <c r="A46" s="130" t="s">
        <v>442</v>
      </c>
      <c r="B46" s="122">
        <v>38163.777328000004</v>
      </c>
      <c r="C46" s="76">
        <v>45000</v>
      </c>
      <c r="D46" s="76">
        <v>44378.828946000001</v>
      </c>
      <c r="E46" s="79">
        <v>6215.0516179999977</v>
      </c>
      <c r="F46" s="164">
        <v>116.2852108809474</v>
      </c>
      <c r="G46" s="76">
        <v>-621.17105399999855</v>
      </c>
      <c r="H46" s="81">
        <v>98.619619880000002</v>
      </c>
      <c r="I46" s="120"/>
    </row>
    <row r="47" spans="1:11" ht="31.5" customHeight="1" outlineLevel="1">
      <c r="A47" s="166" t="s">
        <v>471</v>
      </c>
      <c r="B47" s="122">
        <v>-2267.8503335</v>
      </c>
      <c r="C47" s="76">
        <v>-5918.8792999999996</v>
      </c>
      <c r="D47" s="76">
        <v>-12308.432932539999</v>
      </c>
      <c r="E47" s="79"/>
      <c r="F47" s="164"/>
      <c r="G47" s="76">
        <v>-6389.5536325399999</v>
      </c>
      <c r="H47" s="81"/>
      <c r="I47" s="120"/>
    </row>
    <row r="48" spans="1:11" ht="49.5" customHeight="1" outlineLevel="1">
      <c r="A48" s="177" t="s">
        <v>472</v>
      </c>
      <c r="B48" s="168"/>
      <c r="C48" s="168">
        <v>-798.15499999999997</v>
      </c>
      <c r="D48" s="168">
        <v>-2904.7550000000001</v>
      </c>
      <c r="E48" s="178"/>
      <c r="F48" s="179"/>
      <c r="G48" s="168">
        <v>-2106.6000000000004</v>
      </c>
      <c r="H48" s="180"/>
      <c r="I48" s="120"/>
    </row>
    <row r="49" spans="1:28" ht="46.5" customHeight="1" outlineLevel="1">
      <c r="A49" s="177" t="s">
        <v>473</v>
      </c>
      <c r="B49" s="168"/>
      <c r="C49" s="169">
        <v>0</v>
      </c>
      <c r="D49" s="168">
        <v>-364.64156286000002</v>
      </c>
      <c r="E49" s="178"/>
      <c r="F49" s="179"/>
      <c r="G49" s="168">
        <v>-364.64156286000002</v>
      </c>
      <c r="H49" s="180"/>
      <c r="I49" s="120"/>
    </row>
    <row r="50" spans="1:28" ht="18.75" outlineLevel="1">
      <c r="A50" s="126" t="s">
        <v>474</v>
      </c>
      <c r="B50" s="122">
        <v>3049.0605</v>
      </c>
      <c r="C50" s="76">
        <v>3922.8824999999997</v>
      </c>
      <c r="D50" s="76">
        <v>3895.1067000000003</v>
      </c>
      <c r="E50" s="79">
        <v>846.04620000000023</v>
      </c>
      <c r="F50" s="79">
        <v>127.7477668940974</v>
      </c>
      <c r="G50" s="76">
        <v>-27.775799999999435</v>
      </c>
      <c r="H50" s="76">
        <v>99.291954321853908</v>
      </c>
      <c r="I50" s="120"/>
    </row>
    <row r="51" spans="1:28" ht="21" outlineLevel="1">
      <c r="A51" s="90" t="s">
        <v>444</v>
      </c>
      <c r="B51" s="131">
        <v>574659.27898100019</v>
      </c>
      <c r="C51" s="89">
        <v>702024.12179999985</v>
      </c>
      <c r="D51" s="89">
        <v>698405.31529200007</v>
      </c>
      <c r="E51" s="128">
        <v>123746.03631099989</v>
      </c>
      <c r="F51" s="132">
        <v>121.53380983083217</v>
      </c>
      <c r="G51" s="133">
        <v>-3618.8065079997759</v>
      </c>
      <c r="H51" s="134">
        <v>99.484518210183282</v>
      </c>
      <c r="I51" s="135"/>
    </row>
    <row r="52" spans="1:28" ht="32.25" customHeight="1" outlineLevel="1">
      <c r="A52" s="90" t="s">
        <v>475</v>
      </c>
      <c r="B52" s="136">
        <v>41623.9400704</v>
      </c>
      <c r="C52" s="137">
        <v>91318.675910610007</v>
      </c>
      <c r="D52" s="137">
        <v>94460.851181999999</v>
      </c>
      <c r="E52" s="137">
        <v>52836.911111599999</v>
      </c>
      <c r="F52" s="137">
        <v>226.93875452980933</v>
      </c>
      <c r="G52" s="137">
        <v>3142.1752713899914</v>
      </c>
      <c r="H52" s="137">
        <v>103.44089009182065</v>
      </c>
      <c r="I52" s="138"/>
    </row>
    <row r="53" spans="1:28" ht="34.5" customHeight="1" outlineLevel="1">
      <c r="A53" s="92" t="s">
        <v>446</v>
      </c>
      <c r="B53" s="136">
        <v>34082.805390880007</v>
      </c>
      <c r="C53" s="137">
        <v>39873.728260909993</v>
      </c>
      <c r="D53" s="137">
        <v>35129.426840760003</v>
      </c>
      <c r="E53" s="137">
        <v>1046.6214498799964</v>
      </c>
      <c r="F53" s="137">
        <v>103.07081954632777</v>
      </c>
      <c r="G53" s="137">
        <v>-4744.30142014999</v>
      </c>
      <c r="H53" s="137">
        <v>88.1016859293766</v>
      </c>
      <c r="I53" s="125"/>
    </row>
    <row r="54" spans="1:28" ht="28.5" customHeight="1" outlineLevel="1">
      <c r="A54" s="90" t="s">
        <v>447</v>
      </c>
      <c r="B54" s="136">
        <v>616283.2190514002</v>
      </c>
      <c r="C54" s="137">
        <v>793342.79771060986</v>
      </c>
      <c r="D54" s="137">
        <v>792866.16647400009</v>
      </c>
      <c r="E54" s="137">
        <v>176582.94742259989</v>
      </c>
      <c r="F54" s="137">
        <v>128.65288912042766</v>
      </c>
      <c r="G54" s="137">
        <v>-476.63123660976999</v>
      </c>
      <c r="H54" s="137">
        <v>99.939921149094033</v>
      </c>
      <c r="I54" s="138"/>
      <c r="J54" s="181"/>
      <c r="K54" s="181"/>
      <c r="L54" s="181"/>
      <c r="M54" s="181"/>
      <c r="N54" s="181"/>
      <c r="O54" s="181"/>
      <c r="P54" s="181"/>
      <c r="Q54" s="181"/>
      <c r="R54" s="181"/>
      <c r="S54" s="181"/>
      <c r="T54" s="181"/>
      <c r="U54" s="181"/>
      <c r="V54" s="181"/>
      <c r="W54" s="181"/>
      <c r="X54" s="181"/>
    </row>
    <row r="55" spans="1:28" outlineLevel="1">
      <c r="J55" s="181"/>
      <c r="K55" s="181"/>
      <c r="L55" s="181"/>
      <c r="M55" s="181"/>
      <c r="N55" s="181"/>
      <c r="O55" s="181"/>
      <c r="P55" s="181"/>
      <c r="Q55" s="181"/>
      <c r="R55" s="181"/>
      <c r="S55" s="181"/>
      <c r="T55" s="181"/>
      <c r="U55" s="181"/>
      <c r="V55" s="181"/>
      <c r="W55" s="181"/>
      <c r="X55" s="181"/>
    </row>
    <row r="56" spans="1:28" ht="13.5" customHeight="1" outlineLevel="1">
      <c r="A56" s="139"/>
      <c r="B56" s="140"/>
      <c r="C56" s="140"/>
      <c r="D56" s="140"/>
      <c r="E56" s="140"/>
      <c r="F56" s="140"/>
      <c r="G56" s="140"/>
      <c r="H56" s="140"/>
      <c r="I56" s="141"/>
      <c r="J56" s="181"/>
      <c r="K56" s="181"/>
      <c r="L56" s="181"/>
      <c r="M56" s="181"/>
      <c r="N56" s="181"/>
      <c r="O56" s="181"/>
      <c r="P56" s="181"/>
      <c r="Q56" s="181"/>
      <c r="R56" s="181"/>
      <c r="S56" s="181"/>
      <c r="T56" s="181"/>
      <c r="U56" s="181"/>
      <c r="V56" s="181"/>
      <c r="W56" s="181"/>
      <c r="X56" s="181"/>
    </row>
    <row r="57" spans="1:28" ht="32.25" customHeight="1" outlineLevel="1">
      <c r="A57" s="95" t="s">
        <v>448</v>
      </c>
      <c r="B57" s="95"/>
      <c r="C57" s="95"/>
      <c r="D57" s="95"/>
      <c r="E57" s="95"/>
      <c r="F57" s="95"/>
      <c r="G57" s="95"/>
      <c r="H57" s="95"/>
      <c r="I57" s="142"/>
      <c r="J57" s="181"/>
      <c r="K57" s="181"/>
      <c r="L57" s="181"/>
      <c r="M57" s="181"/>
      <c r="N57" s="181"/>
      <c r="O57" s="181"/>
      <c r="P57" s="181"/>
      <c r="Q57" s="181"/>
      <c r="R57" s="181"/>
      <c r="S57" s="181"/>
      <c r="T57" s="181"/>
      <c r="U57" s="181"/>
      <c r="V57" s="181"/>
      <c r="W57" s="181"/>
      <c r="X57" s="181"/>
    </row>
    <row r="58" spans="1:28" ht="16.5" customHeight="1" outlineLevel="1">
      <c r="A58" s="143"/>
      <c r="B58" s="143"/>
      <c r="C58" s="143"/>
      <c r="D58" s="143"/>
      <c r="E58" s="143"/>
      <c r="F58" s="143"/>
      <c r="G58" s="143"/>
      <c r="H58" s="143"/>
      <c r="I58" s="143"/>
      <c r="J58" s="181"/>
      <c r="K58" s="181"/>
      <c r="L58" s="181"/>
      <c r="M58" s="181"/>
      <c r="N58" s="181"/>
      <c r="O58" s="181"/>
      <c r="P58" s="181"/>
      <c r="Q58" s="181"/>
      <c r="R58" s="181"/>
      <c r="S58" s="181"/>
      <c r="T58" s="181"/>
      <c r="U58" s="181"/>
      <c r="V58" s="181"/>
      <c r="W58" s="181"/>
      <c r="X58" s="181"/>
    </row>
    <row r="59" spans="1:28" ht="32.25" customHeight="1" outlineLevel="1">
      <c r="A59" s="97"/>
      <c r="B59" s="163" t="s">
        <v>479</v>
      </c>
      <c r="C59" s="163" t="s">
        <v>482</v>
      </c>
      <c r="D59" s="72" t="s">
        <v>481</v>
      </c>
      <c r="E59" s="163" t="s">
        <v>430</v>
      </c>
      <c r="F59" s="163"/>
      <c r="G59" s="163"/>
      <c r="H59" s="163"/>
      <c r="J59" s="182"/>
      <c r="K59" s="182"/>
      <c r="L59" s="181"/>
      <c r="M59" s="181"/>
      <c r="N59" s="181"/>
      <c r="O59" s="181"/>
      <c r="P59" s="181"/>
      <c r="Q59" s="181"/>
      <c r="R59" s="181"/>
      <c r="S59" s="181"/>
      <c r="T59" s="181"/>
      <c r="U59" s="181"/>
      <c r="V59" s="181"/>
      <c r="W59" s="181"/>
      <c r="X59" s="181"/>
      <c r="Y59" s="181"/>
      <c r="Z59" s="181"/>
      <c r="AA59" s="181"/>
    </row>
    <row r="60" spans="1:28" ht="38.25" customHeight="1" outlineLevel="1">
      <c r="A60" s="100"/>
      <c r="B60" s="163"/>
      <c r="C60" s="163"/>
      <c r="D60" s="72"/>
      <c r="E60" s="163" t="s">
        <v>431</v>
      </c>
      <c r="F60" s="163"/>
      <c r="G60" s="73" t="s">
        <v>432</v>
      </c>
      <c r="H60" s="73"/>
      <c r="J60" s="182"/>
      <c r="K60" s="182"/>
      <c r="L60" s="181"/>
      <c r="M60" s="181"/>
      <c r="N60" s="181"/>
      <c r="O60" s="181"/>
      <c r="P60" s="181"/>
      <c r="Q60" s="181"/>
      <c r="R60" s="181"/>
      <c r="S60" s="181"/>
      <c r="T60" s="181"/>
      <c r="U60" s="181"/>
      <c r="V60" s="181"/>
      <c r="W60" s="181"/>
      <c r="X60" s="181"/>
      <c r="Y60" s="181"/>
      <c r="Z60" s="181"/>
      <c r="AA60" s="181"/>
    </row>
    <row r="61" spans="1:28" ht="129.75" customHeight="1" outlineLevel="1">
      <c r="A61" s="102"/>
      <c r="B61" s="163"/>
      <c r="C61" s="163"/>
      <c r="D61" s="72"/>
      <c r="E61" s="74" t="s">
        <v>433</v>
      </c>
      <c r="F61" s="74" t="s">
        <v>434</v>
      </c>
      <c r="G61" s="74" t="s">
        <v>433</v>
      </c>
      <c r="H61" s="74" t="s">
        <v>434</v>
      </c>
      <c r="I61" s="181"/>
      <c r="J61" s="182"/>
      <c r="K61" s="182"/>
      <c r="L61" s="181"/>
      <c r="M61" s="181"/>
      <c r="N61" s="181"/>
      <c r="O61" s="181"/>
      <c r="P61" s="181"/>
      <c r="Q61" s="181"/>
      <c r="R61" s="181"/>
      <c r="S61" s="181"/>
      <c r="T61" s="181"/>
      <c r="U61" s="181"/>
      <c r="V61" s="181"/>
      <c r="W61" s="181"/>
      <c r="X61" s="181"/>
      <c r="Y61" s="181"/>
      <c r="Z61" s="181"/>
      <c r="AA61" s="181"/>
      <c r="AB61" s="181"/>
    </row>
    <row r="62" spans="1:28" ht="56.25" customHeight="1" outlineLevel="1">
      <c r="A62" s="90" t="s">
        <v>477</v>
      </c>
      <c r="B62" s="170">
        <v>155880.95925073</v>
      </c>
      <c r="C62" s="170">
        <v>199302.29764593</v>
      </c>
      <c r="D62" s="91">
        <v>212541.33515640997</v>
      </c>
      <c r="E62" s="91">
        <v>56660.375905679975</v>
      </c>
      <c r="F62" s="91">
        <v>136.34849065468183</v>
      </c>
      <c r="G62" s="91">
        <v>13239.037510479975</v>
      </c>
      <c r="H62" s="91">
        <v>106.64269186399433</v>
      </c>
      <c r="I62" s="183"/>
      <c r="J62" s="184"/>
      <c r="K62" s="185"/>
      <c r="L62" s="186" t="s">
        <v>483</v>
      </c>
      <c r="M62" s="184"/>
      <c r="N62" s="184"/>
      <c r="O62" s="181"/>
      <c r="P62" s="181"/>
      <c r="Q62" s="181"/>
      <c r="R62" s="181"/>
      <c r="S62" s="181"/>
      <c r="T62" s="181"/>
      <c r="U62" s="181"/>
      <c r="V62" s="181"/>
      <c r="W62" s="181"/>
      <c r="X62" s="181"/>
      <c r="Y62" s="181"/>
      <c r="Z62" s="181"/>
      <c r="AA62" s="181"/>
      <c r="AB62" s="181"/>
    </row>
    <row r="63" spans="1:28" ht="26.25" customHeight="1" outlineLevel="1">
      <c r="A63" s="90" t="s">
        <v>452</v>
      </c>
      <c r="B63" s="170">
        <v>131826.7642637</v>
      </c>
      <c r="C63" s="91"/>
      <c r="D63" s="91">
        <v>180805.17984202999</v>
      </c>
      <c r="E63" s="91">
        <v>48978.415578329994</v>
      </c>
      <c r="F63" s="91">
        <v>137.15362039862853</v>
      </c>
      <c r="G63" s="91"/>
      <c r="H63" s="91"/>
      <c r="I63" s="183"/>
      <c r="J63" s="184" t="s">
        <v>461</v>
      </c>
      <c r="K63" s="184">
        <v>139598.25706748001</v>
      </c>
      <c r="L63" s="187">
        <v>16282.702183249989</v>
      </c>
      <c r="M63" s="184"/>
      <c r="N63" s="184"/>
      <c r="O63" s="181"/>
      <c r="P63" s="181"/>
      <c r="Q63" s="181"/>
      <c r="R63" s="181"/>
      <c r="S63" s="181"/>
      <c r="T63" s="181"/>
      <c r="U63" s="181"/>
      <c r="V63" s="181"/>
      <c r="W63" s="181"/>
      <c r="X63" s="181"/>
      <c r="Y63" s="181"/>
      <c r="Z63" s="181"/>
      <c r="AA63" s="181"/>
      <c r="AB63" s="181"/>
    </row>
    <row r="64" spans="1:28">
      <c r="C64" s="150"/>
      <c r="F64" s="151"/>
      <c r="G64" s="151"/>
      <c r="H64" s="151"/>
      <c r="I64" s="183"/>
      <c r="J64" s="184" t="s">
        <v>462</v>
      </c>
      <c r="K64" s="184">
        <v>117113.94929423001</v>
      </c>
      <c r="L64" s="187">
        <v>14712.814969469982</v>
      </c>
      <c r="M64" s="184"/>
      <c r="N64" s="184"/>
      <c r="O64" s="181"/>
      <c r="P64" s="181"/>
      <c r="Q64" s="181"/>
      <c r="R64" s="181"/>
      <c r="S64" s="181"/>
      <c r="T64" s="181"/>
      <c r="U64" s="181"/>
      <c r="V64" s="181"/>
      <c r="W64" s="181"/>
      <c r="X64" s="181"/>
      <c r="Y64" s="181"/>
      <c r="Z64" s="181"/>
      <c r="AA64" s="181"/>
      <c r="AB64" s="181"/>
    </row>
    <row r="65" spans="1:28" ht="27.75" customHeight="1">
      <c r="A65" s="188" t="s">
        <v>484</v>
      </c>
      <c r="B65" s="188"/>
      <c r="C65" s="188"/>
      <c r="D65" s="188"/>
      <c r="E65" s="188"/>
      <c r="F65" s="189"/>
      <c r="G65" s="190"/>
      <c r="H65" s="189"/>
      <c r="I65" s="191"/>
      <c r="J65" s="184"/>
      <c r="K65" s="184"/>
      <c r="L65" s="184"/>
      <c r="M65" s="184"/>
      <c r="N65" s="184"/>
      <c r="O65" s="181"/>
      <c r="P65" s="181"/>
      <c r="Q65" s="181"/>
      <c r="R65" s="181"/>
      <c r="S65" s="181"/>
      <c r="T65" s="181"/>
      <c r="U65" s="181"/>
      <c r="V65" s="181"/>
      <c r="W65" s="181"/>
      <c r="X65" s="181"/>
      <c r="Y65" s="181"/>
      <c r="Z65" s="181"/>
      <c r="AA65" s="181"/>
      <c r="AB65" s="181"/>
    </row>
    <row r="66" spans="1:28" ht="53.25" customHeight="1">
      <c r="A66" s="188" t="s">
        <v>485</v>
      </c>
      <c r="B66" s="188"/>
      <c r="C66" s="188"/>
      <c r="D66" s="188"/>
      <c r="E66" s="188"/>
      <c r="F66" s="188"/>
      <c r="G66" s="188"/>
      <c r="H66" s="188"/>
      <c r="I66" s="191"/>
      <c r="J66" s="184"/>
      <c r="K66" s="184"/>
      <c r="L66" s="184"/>
      <c r="M66" s="184"/>
      <c r="N66" s="184"/>
      <c r="O66" s="181"/>
      <c r="P66" s="181"/>
      <c r="Q66" s="181"/>
      <c r="R66" s="181"/>
      <c r="S66" s="181"/>
      <c r="T66" s="181"/>
      <c r="U66" s="181"/>
      <c r="V66" s="181"/>
      <c r="W66" s="181"/>
      <c r="X66" s="181"/>
      <c r="Y66" s="181"/>
      <c r="Z66" s="181"/>
      <c r="AA66" s="181"/>
      <c r="AB66" s="181"/>
    </row>
    <row r="67" spans="1:28" ht="57.75" customHeight="1">
      <c r="A67" s="188" t="s">
        <v>486</v>
      </c>
      <c r="B67" s="188"/>
      <c r="C67" s="188"/>
      <c r="D67" s="188"/>
      <c r="E67" s="188"/>
      <c r="F67" s="188"/>
      <c r="G67" s="188"/>
      <c r="H67" s="188"/>
      <c r="I67" s="191"/>
      <c r="J67" s="181"/>
      <c r="K67" s="181"/>
      <c r="L67" s="181"/>
      <c r="M67" s="181"/>
      <c r="N67" s="181"/>
      <c r="O67" s="181"/>
      <c r="P67" s="181"/>
      <c r="Q67" s="181"/>
      <c r="R67" s="181"/>
      <c r="S67" s="181"/>
      <c r="T67" s="181"/>
      <c r="U67" s="181"/>
      <c r="V67" s="181"/>
      <c r="W67" s="181"/>
      <c r="X67" s="181"/>
      <c r="Y67" s="181"/>
      <c r="Z67" s="181"/>
      <c r="AA67" s="181"/>
      <c r="AB67" s="181"/>
    </row>
    <row r="68" spans="1:28" ht="72.75" customHeight="1">
      <c r="A68" s="192" t="s">
        <v>487</v>
      </c>
      <c r="B68" s="192"/>
      <c r="C68" s="192"/>
      <c r="D68" s="192"/>
      <c r="E68" s="192"/>
      <c r="F68" s="192"/>
      <c r="G68" s="192"/>
      <c r="H68" s="192"/>
      <c r="I68" s="191"/>
      <c r="J68" s="181"/>
      <c r="K68" s="181"/>
      <c r="L68" s="181"/>
      <c r="M68" s="181"/>
      <c r="N68" s="181"/>
      <c r="O68" s="181"/>
      <c r="P68" s="181"/>
      <c r="Q68" s="181"/>
      <c r="R68" s="181"/>
      <c r="S68" s="181"/>
      <c r="T68" s="181"/>
      <c r="U68" s="181"/>
      <c r="V68" s="181"/>
      <c r="W68" s="181"/>
      <c r="X68" s="181"/>
      <c r="Y68" s="181"/>
      <c r="Z68" s="181"/>
      <c r="AA68" s="181"/>
      <c r="AB68" s="181"/>
    </row>
    <row r="69" spans="1:28" s="156" customFormat="1" ht="48.75" customHeight="1">
      <c r="A69" s="193" t="s">
        <v>488</v>
      </c>
      <c r="B69" s="193"/>
      <c r="C69" s="193"/>
      <c r="D69" s="193"/>
      <c r="E69" s="193"/>
      <c r="F69" s="193"/>
      <c r="G69" s="193"/>
      <c r="H69" s="193"/>
      <c r="I69" s="194"/>
      <c r="J69" s="194"/>
      <c r="K69" s="194"/>
      <c r="L69" s="194"/>
      <c r="M69" s="194"/>
      <c r="N69" s="194"/>
      <c r="O69" s="194"/>
      <c r="P69" s="194"/>
      <c r="Q69" s="194"/>
      <c r="R69" s="194"/>
      <c r="S69" s="194"/>
      <c r="T69" s="194"/>
      <c r="U69" s="194"/>
      <c r="V69" s="194"/>
      <c r="W69" s="194"/>
      <c r="X69" s="194"/>
      <c r="Y69" s="194"/>
      <c r="Z69" s="194"/>
      <c r="AA69" s="194"/>
      <c r="AB69" s="194"/>
    </row>
    <row r="70" spans="1:28" s="156" customFormat="1" ht="48.75" customHeight="1">
      <c r="A70" s="188" t="s">
        <v>489</v>
      </c>
      <c r="B70" s="188"/>
      <c r="C70" s="188"/>
      <c r="D70" s="188"/>
      <c r="E70" s="188"/>
      <c r="F70" s="188"/>
      <c r="G70" s="188"/>
      <c r="H70" s="188"/>
      <c r="I70" s="194"/>
      <c r="J70" s="194"/>
      <c r="K70" s="194"/>
      <c r="L70" s="194"/>
      <c r="M70" s="194"/>
      <c r="N70" s="194"/>
      <c r="O70" s="194"/>
      <c r="P70" s="194"/>
      <c r="Q70" s="194"/>
      <c r="R70" s="194"/>
      <c r="S70" s="194"/>
      <c r="T70" s="194"/>
      <c r="U70" s="194"/>
      <c r="V70" s="194"/>
      <c r="W70" s="194"/>
      <c r="X70" s="194"/>
      <c r="Y70" s="194"/>
      <c r="Z70" s="194"/>
      <c r="AA70" s="194"/>
      <c r="AB70" s="194"/>
    </row>
    <row r="71" spans="1:28" s="99" customFormat="1">
      <c r="J71" s="182"/>
      <c r="K71" s="182"/>
      <c r="L71" s="182"/>
      <c r="M71" s="182"/>
      <c r="N71" s="182"/>
      <c r="O71" s="182"/>
      <c r="P71" s="182"/>
      <c r="Q71" s="182"/>
      <c r="R71" s="182"/>
      <c r="S71" s="182"/>
      <c r="T71" s="182"/>
      <c r="U71" s="182"/>
      <c r="V71" s="182"/>
      <c r="W71" s="182"/>
      <c r="X71" s="182"/>
      <c r="Y71" s="182"/>
      <c r="Z71" s="182"/>
      <c r="AA71" s="182"/>
      <c r="AB71" s="182"/>
    </row>
    <row r="72" spans="1:28">
      <c r="J72" s="181"/>
      <c r="K72" s="181"/>
      <c r="L72" s="181"/>
      <c r="M72" s="181"/>
      <c r="N72" s="181"/>
      <c r="O72" s="181"/>
      <c r="P72" s="181"/>
      <c r="Q72" s="181"/>
      <c r="R72" s="181"/>
      <c r="S72" s="181"/>
      <c r="T72" s="181"/>
      <c r="U72" s="181"/>
      <c r="V72" s="181"/>
      <c r="W72" s="181"/>
      <c r="X72" s="181"/>
      <c r="Y72" s="181"/>
      <c r="Z72" s="181"/>
      <c r="AA72" s="181"/>
      <c r="AB72" s="181"/>
    </row>
    <row r="73" spans="1:28">
      <c r="J73" s="181"/>
      <c r="K73" s="181"/>
      <c r="L73" s="181"/>
      <c r="M73" s="181"/>
      <c r="N73" s="181"/>
      <c r="O73" s="181"/>
      <c r="P73" s="181"/>
      <c r="Q73" s="181"/>
      <c r="R73" s="181"/>
      <c r="S73" s="181"/>
      <c r="T73" s="181"/>
      <c r="U73" s="181"/>
      <c r="V73" s="181"/>
      <c r="W73" s="181"/>
      <c r="X73" s="181"/>
      <c r="Y73" s="181"/>
      <c r="Z73" s="181"/>
      <c r="AA73" s="181"/>
    </row>
    <row r="88" spans="3:3" ht="23.25">
      <c r="C88" s="159"/>
    </row>
  </sheetData>
  <mergeCells count="42">
    <mergeCell ref="A65:E65"/>
    <mergeCell ref="A66:H66"/>
    <mergeCell ref="A67:H67"/>
    <mergeCell ref="A68:H68"/>
    <mergeCell ref="A69:H69"/>
    <mergeCell ref="A70:H70"/>
    <mergeCell ref="A56:H56"/>
    <mergeCell ref="A57:H57"/>
    <mergeCell ref="A59:A61"/>
    <mergeCell ref="B59:B61"/>
    <mergeCell ref="C59:C61"/>
    <mergeCell ref="D59:D61"/>
    <mergeCell ref="E59:H59"/>
    <mergeCell ref="E60:F60"/>
    <mergeCell ref="G60:H60"/>
    <mergeCell ref="A34:H34"/>
    <mergeCell ref="B36:B38"/>
    <mergeCell ref="C36:C38"/>
    <mergeCell ref="D36:D38"/>
    <mergeCell ref="E36:H36"/>
    <mergeCell ref="E37:F37"/>
    <mergeCell ref="G37:H37"/>
    <mergeCell ref="G7:H7"/>
    <mergeCell ref="A26:H26"/>
    <mergeCell ref="J27:K27"/>
    <mergeCell ref="A28:A30"/>
    <mergeCell ref="B28:B30"/>
    <mergeCell ref="C28:C30"/>
    <mergeCell ref="D28:D30"/>
    <mergeCell ref="E28:H28"/>
    <mergeCell ref="E29:F29"/>
    <mergeCell ref="G29:H29"/>
    <mergeCell ref="A1:H1"/>
    <mergeCell ref="A2:H2"/>
    <mergeCell ref="A3:H3"/>
    <mergeCell ref="A4:H4"/>
    <mergeCell ref="A6:A8"/>
    <mergeCell ref="B6:B8"/>
    <mergeCell ref="C6:C8"/>
    <mergeCell ref="D6:D8"/>
    <mergeCell ref="E6:H6"/>
    <mergeCell ref="E7:F7"/>
  </mergeCells>
  <pageMargins left="0.70866141732283472" right="0.39370078740157483" top="0.39370078740157483" bottom="0" header="0.31496062992125984" footer="0.31496062992125984"/>
  <pageSetup paperSize="9" scale="3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6"/>
  <sheetViews>
    <sheetView showZeros="0" zoomScaleNormal="100" workbookViewId="0">
      <selection activeCell="A354" sqref="A354:A358"/>
    </sheetView>
  </sheetViews>
  <sheetFormatPr defaultRowHeight="12.75"/>
  <cols>
    <col min="1" max="1" width="10.85546875" style="531" customWidth="1"/>
    <col min="2" max="2" width="67.42578125" style="531" customWidth="1"/>
    <col min="3" max="4" width="17.5703125" style="531" customWidth="1"/>
    <col min="5" max="5" width="17.42578125" style="531" customWidth="1"/>
    <col min="6" max="6" width="16.42578125" style="531" customWidth="1"/>
    <col min="7" max="7" width="17.28515625" style="531" customWidth="1"/>
    <col min="8" max="8" width="17.140625" style="531" customWidth="1"/>
    <col min="9" max="9" width="17.5703125" style="531" customWidth="1"/>
    <col min="10" max="10" width="18.28515625" style="531" customWidth="1"/>
    <col min="11" max="11" width="17.28515625" style="531" customWidth="1"/>
    <col min="12" max="12" width="15" style="531" bestFit="1" customWidth="1"/>
    <col min="13" max="13" width="14" style="531" bestFit="1" customWidth="1"/>
    <col min="14" max="14" width="15.42578125" style="531" bestFit="1" customWidth="1"/>
    <col min="15" max="256" width="9.140625" style="531"/>
    <col min="257" max="257" width="10.85546875" style="531" customWidth="1"/>
    <col min="258" max="258" width="67.42578125" style="531" customWidth="1"/>
    <col min="259" max="260" width="17.5703125" style="531" customWidth="1"/>
    <col min="261" max="261" width="17.42578125" style="531" customWidth="1"/>
    <col min="262" max="262" width="16.42578125" style="531" customWidth="1"/>
    <col min="263" max="263" width="17.28515625" style="531" customWidth="1"/>
    <col min="264" max="264" width="17.140625" style="531" customWidth="1"/>
    <col min="265" max="265" width="17.5703125" style="531" customWidth="1"/>
    <col min="266" max="266" width="18.28515625" style="531" customWidth="1"/>
    <col min="267" max="267" width="17.28515625" style="531" customWidth="1"/>
    <col min="268" max="268" width="15" style="531" bestFit="1" customWidth="1"/>
    <col min="269" max="269" width="14" style="531" bestFit="1" customWidth="1"/>
    <col min="270" max="270" width="15.42578125" style="531" bestFit="1" customWidth="1"/>
    <col min="271" max="512" width="9.140625" style="531"/>
    <col min="513" max="513" width="10.85546875" style="531" customWidth="1"/>
    <col min="514" max="514" width="67.42578125" style="531" customWidth="1"/>
    <col min="515" max="516" width="17.5703125" style="531" customWidth="1"/>
    <col min="517" max="517" width="17.42578125" style="531" customWidth="1"/>
    <col min="518" max="518" width="16.42578125" style="531" customWidth="1"/>
    <col min="519" max="519" width="17.28515625" style="531" customWidth="1"/>
    <col min="520" max="520" width="17.140625" style="531" customWidth="1"/>
    <col min="521" max="521" width="17.5703125" style="531" customWidth="1"/>
    <col min="522" max="522" width="18.28515625" style="531" customWidth="1"/>
    <col min="523" max="523" width="17.28515625" style="531" customWidth="1"/>
    <col min="524" max="524" width="15" style="531" bestFit="1" customWidth="1"/>
    <col min="525" max="525" width="14" style="531" bestFit="1" customWidth="1"/>
    <col min="526" max="526" width="15.42578125" style="531" bestFit="1" customWidth="1"/>
    <col min="527" max="768" width="9.140625" style="531"/>
    <col min="769" max="769" width="10.85546875" style="531" customWidth="1"/>
    <col min="770" max="770" width="67.42578125" style="531" customWidth="1"/>
    <col min="771" max="772" width="17.5703125" style="531" customWidth="1"/>
    <col min="773" max="773" width="17.42578125" style="531" customWidth="1"/>
    <col min="774" max="774" width="16.42578125" style="531" customWidth="1"/>
    <col min="775" max="775" width="17.28515625" style="531" customWidth="1"/>
    <col min="776" max="776" width="17.140625" style="531" customWidth="1"/>
    <col min="777" max="777" width="17.5703125" style="531" customWidth="1"/>
    <col min="778" max="778" width="18.28515625" style="531" customWidth="1"/>
    <col min="779" max="779" width="17.28515625" style="531" customWidth="1"/>
    <col min="780" max="780" width="15" style="531" bestFit="1" customWidth="1"/>
    <col min="781" max="781" width="14" style="531" bestFit="1" customWidth="1"/>
    <col min="782" max="782" width="15.42578125" style="531" bestFit="1" customWidth="1"/>
    <col min="783" max="1024" width="9.140625" style="531"/>
    <col min="1025" max="1025" width="10.85546875" style="531" customWidth="1"/>
    <col min="1026" max="1026" width="67.42578125" style="531" customWidth="1"/>
    <col min="1027" max="1028" width="17.5703125" style="531" customWidth="1"/>
    <col min="1029" max="1029" width="17.42578125" style="531" customWidth="1"/>
    <col min="1030" max="1030" width="16.42578125" style="531" customWidth="1"/>
    <col min="1031" max="1031" width="17.28515625" style="531" customWidth="1"/>
    <col min="1032" max="1032" width="17.140625" style="531" customWidth="1"/>
    <col min="1033" max="1033" width="17.5703125" style="531" customWidth="1"/>
    <col min="1034" max="1034" width="18.28515625" style="531" customWidth="1"/>
    <col min="1035" max="1035" width="17.28515625" style="531" customWidth="1"/>
    <col min="1036" max="1036" width="15" style="531" bestFit="1" customWidth="1"/>
    <col min="1037" max="1037" width="14" style="531" bestFit="1" customWidth="1"/>
    <col min="1038" max="1038" width="15.42578125" style="531" bestFit="1" customWidth="1"/>
    <col min="1039" max="1280" width="9.140625" style="531"/>
    <col min="1281" max="1281" width="10.85546875" style="531" customWidth="1"/>
    <col min="1282" max="1282" width="67.42578125" style="531" customWidth="1"/>
    <col min="1283" max="1284" width="17.5703125" style="531" customWidth="1"/>
    <col min="1285" max="1285" width="17.42578125" style="531" customWidth="1"/>
    <col min="1286" max="1286" width="16.42578125" style="531" customWidth="1"/>
    <col min="1287" max="1287" width="17.28515625" style="531" customWidth="1"/>
    <col min="1288" max="1288" width="17.140625" style="531" customWidth="1"/>
    <col min="1289" max="1289" width="17.5703125" style="531" customWidth="1"/>
    <col min="1290" max="1290" width="18.28515625" style="531" customWidth="1"/>
    <col min="1291" max="1291" width="17.28515625" style="531" customWidth="1"/>
    <col min="1292" max="1292" width="15" style="531" bestFit="1" customWidth="1"/>
    <col min="1293" max="1293" width="14" style="531" bestFit="1" customWidth="1"/>
    <col min="1294" max="1294" width="15.42578125" style="531" bestFit="1" customWidth="1"/>
    <col min="1295" max="1536" width="9.140625" style="531"/>
    <col min="1537" max="1537" width="10.85546875" style="531" customWidth="1"/>
    <col min="1538" max="1538" width="67.42578125" style="531" customWidth="1"/>
    <col min="1539" max="1540" width="17.5703125" style="531" customWidth="1"/>
    <col min="1541" max="1541" width="17.42578125" style="531" customWidth="1"/>
    <col min="1542" max="1542" width="16.42578125" style="531" customWidth="1"/>
    <col min="1543" max="1543" width="17.28515625" style="531" customWidth="1"/>
    <col min="1544" max="1544" width="17.140625" style="531" customWidth="1"/>
    <col min="1545" max="1545" width="17.5703125" style="531" customWidth="1"/>
    <col min="1546" max="1546" width="18.28515625" style="531" customWidth="1"/>
    <col min="1547" max="1547" width="17.28515625" style="531" customWidth="1"/>
    <col min="1548" max="1548" width="15" style="531" bestFit="1" customWidth="1"/>
    <col min="1549" max="1549" width="14" style="531" bestFit="1" customWidth="1"/>
    <col min="1550" max="1550" width="15.42578125" style="531" bestFit="1" customWidth="1"/>
    <col min="1551" max="1792" width="9.140625" style="531"/>
    <col min="1793" max="1793" width="10.85546875" style="531" customWidth="1"/>
    <col min="1794" max="1794" width="67.42578125" style="531" customWidth="1"/>
    <col min="1795" max="1796" width="17.5703125" style="531" customWidth="1"/>
    <col min="1797" max="1797" width="17.42578125" style="531" customWidth="1"/>
    <col min="1798" max="1798" width="16.42578125" style="531" customWidth="1"/>
    <col min="1799" max="1799" width="17.28515625" style="531" customWidth="1"/>
    <col min="1800" max="1800" width="17.140625" style="531" customWidth="1"/>
    <col min="1801" max="1801" width="17.5703125" style="531" customWidth="1"/>
    <col min="1802" max="1802" width="18.28515625" style="531" customWidth="1"/>
    <col min="1803" max="1803" width="17.28515625" style="531" customWidth="1"/>
    <col min="1804" max="1804" width="15" style="531" bestFit="1" customWidth="1"/>
    <col min="1805" max="1805" width="14" style="531" bestFit="1" customWidth="1"/>
    <col min="1806" max="1806" width="15.42578125" style="531" bestFit="1" customWidth="1"/>
    <col min="1807" max="2048" width="9.140625" style="531"/>
    <col min="2049" max="2049" width="10.85546875" style="531" customWidth="1"/>
    <col min="2050" max="2050" width="67.42578125" style="531" customWidth="1"/>
    <col min="2051" max="2052" width="17.5703125" style="531" customWidth="1"/>
    <col min="2053" max="2053" width="17.42578125" style="531" customWidth="1"/>
    <col min="2054" max="2054" width="16.42578125" style="531" customWidth="1"/>
    <col min="2055" max="2055" width="17.28515625" style="531" customWidth="1"/>
    <col min="2056" max="2056" width="17.140625" style="531" customWidth="1"/>
    <col min="2057" max="2057" width="17.5703125" style="531" customWidth="1"/>
    <col min="2058" max="2058" width="18.28515625" style="531" customWidth="1"/>
    <col min="2059" max="2059" width="17.28515625" style="531" customWidth="1"/>
    <col min="2060" max="2060" width="15" style="531" bestFit="1" customWidth="1"/>
    <col min="2061" max="2061" width="14" style="531" bestFit="1" customWidth="1"/>
    <col min="2062" max="2062" width="15.42578125" style="531" bestFit="1" customWidth="1"/>
    <col min="2063" max="2304" width="9.140625" style="531"/>
    <col min="2305" max="2305" width="10.85546875" style="531" customWidth="1"/>
    <col min="2306" max="2306" width="67.42578125" style="531" customWidth="1"/>
    <col min="2307" max="2308" width="17.5703125" style="531" customWidth="1"/>
    <col min="2309" max="2309" width="17.42578125" style="531" customWidth="1"/>
    <col min="2310" max="2310" width="16.42578125" style="531" customWidth="1"/>
    <col min="2311" max="2311" width="17.28515625" style="531" customWidth="1"/>
    <col min="2312" max="2312" width="17.140625" style="531" customWidth="1"/>
    <col min="2313" max="2313" width="17.5703125" style="531" customWidth="1"/>
    <col min="2314" max="2314" width="18.28515625" style="531" customWidth="1"/>
    <col min="2315" max="2315" width="17.28515625" style="531" customWidth="1"/>
    <col min="2316" max="2316" width="15" style="531" bestFit="1" customWidth="1"/>
    <col min="2317" max="2317" width="14" style="531" bestFit="1" customWidth="1"/>
    <col min="2318" max="2318" width="15.42578125" style="531" bestFit="1" customWidth="1"/>
    <col min="2319" max="2560" width="9.140625" style="531"/>
    <col min="2561" max="2561" width="10.85546875" style="531" customWidth="1"/>
    <col min="2562" max="2562" width="67.42578125" style="531" customWidth="1"/>
    <col min="2563" max="2564" width="17.5703125" style="531" customWidth="1"/>
    <col min="2565" max="2565" width="17.42578125" style="531" customWidth="1"/>
    <col min="2566" max="2566" width="16.42578125" style="531" customWidth="1"/>
    <col min="2567" max="2567" width="17.28515625" style="531" customWidth="1"/>
    <col min="2568" max="2568" width="17.140625" style="531" customWidth="1"/>
    <col min="2569" max="2569" width="17.5703125" style="531" customWidth="1"/>
    <col min="2570" max="2570" width="18.28515625" style="531" customWidth="1"/>
    <col min="2571" max="2571" width="17.28515625" style="531" customWidth="1"/>
    <col min="2572" max="2572" width="15" style="531" bestFit="1" customWidth="1"/>
    <col min="2573" max="2573" width="14" style="531" bestFit="1" customWidth="1"/>
    <col min="2574" max="2574" width="15.42578125" style="531" bestFit="1" customWidth="1"/>
    <col min="2575" max="2816" width="9.140625" style="531"/>
    <col min="2817" max="2817" width="10.85546875" style="531" customWidth="1"/>
    <col min="2818" max="2818" width="67.42578125" style="531" customWidth="1"/>
    <col min="2819" max="2820" width="17.5703125" style="531" customWidth="1"/>
    <col min="2821" max="2821" width="17.42578125" style="531" customWidth="1"/>
    <col min="2822" max="2822" width="16.42578125" style="531" customWidth="1"/>
    <col min="2823" max="2823" width="17.28515625" style="531" customWidth="1"/>
    <col min="2824" max="2824" width="17.140625" style="531" customWidth="1"/>
    <col min="2825" max="2825" width="17.5703125" style="531" customWidth="1"/>
    <col min="2826" max="2826" width="18.28515625" style="531" customWidth="1"/>
    <col min="2827" max="2827" width="17.28515625" style="531" customWidth="1"/>
    <col min="2828" max="2828" width="15" style="531" bestFit="1" customWidth="1"/>
    <col min="2829" max="2829" width="14" style="531" bestFit="1" customWidth="1"/>
    <col min="2830" max="2830" width="15.42578125" style="531" bestFit="1" customWidth="1"/>
    <col min="2831" max="3072" width="9.140625" style="531"/>
    <col min="3073" max="3073" width="10.85546875" style="531" customWidth="1"/>
    <col min="3074" max="3074" width="67.42578125" style="531" customWidth="1"/>
    <col min="3075" max="3076" width="17.5703125" style="531" customWidth="1"/>
    <col min="3077" max="3077" width="17.42578125" style="531" customWidth="1"/>
    <col min="3078" max="3078" width="16.42578125" style="531" customWidth="1"/>
    <col min="3079" max="3079" width="17.28515625" style="531" customWidth="1"/>
    <col min="3080" max="3080" width="17.140625" style="531" customWidth="1"/>
    <col min="3081" max="3081" width="17.5703125" style="531" customWidth="1"/>
    <col min="3082" max="3082" width="18.28515625" style="531" customWidth="1"/>
    <col min="3083" max="3083" width="17.28515625" style="531" customWidth="1"/>
    <col min="3084" max="3084" width="15" style="531" bestFit="1" customWidth="1"/>
    <col min="3085" max="3085" width="14" style="531" bestFit="1" customWidth="1"/>
    <col min="3086" max="3086" width="15.42578125" style="531" bestFit="1" customWidth="1"/>
    <col min="3087" max="3328" width="9.140625" style="531"/>
    <col min="3329" max="3329" width="10.85546875" style="531" customWidth="1"/>
    <col min="3330" max="3330" width="67.42578125" style="531" customWidth="1"/>
    <col min="3331" max="3332" width="17.5703125" style="531" customWidth="1"/>
    <col min="3333" max="3333" width="17.42578125" style="531" customWidth="1"/>
    <col min="3334" max="3334" width="16.42578125" style="531" customWidth="1"/>
    <col min="3335" max="3335" width="17.28515625" style="531" customWidth="1"/>
    <col min="3336" max="3336" width="17.140625" style="531" customWidth="1"/>
    <col min="3337" max="3337" width="17.5703125" style="531" customWidth="1"/>
    <col min="3338" max="3338" width="18.28515625" style="531" customWidth="1"/>
    <col min="3339" max="3339" width="17.28515625" style="531" customWidth="1"/>
    <col min="3340" max="3340" width="15" style="531" bestFit="1" customWidth="1"/>
    <col min="3341" max="3341" width="14" style="531" bestFit="1" customWidth="1"/>
    <col min="3342" max="3342" width="15.42578125" style="531" bestFit="1" customWidth="1"/>
    <col min="3343" max="3584" width="9.140625" style="531"/>
    <col min="3585" max="3585" width="10.85546875" style="531" customWidth="1"/>
    <col min="3586" max="3586" width="67.42578125" style="531" customWidth="1"/>
    <col min="3587" max="3588" width="17.5703125" style="531" customWidth="1"/>
    <col min="3589" max="3589" width="17.42578125" style="531" customWidth="1"/>
    <col min="3590" max="3590" width="16.42578125" style="531" customWidth="1"/>
    <col min="3591" max="3591" width="17.28515625" style="531" customWidth="1"/>
    <col min="3592" max="3592" width="17.140625" style="531" customWidth="1"/>
    <col min="3593" max="3593" width="17.5703125" style="531" customWidth="1"/>
    <col min="3594" max="3594" width="18.28515625" style="531" customWidth="1"/>
    <col min="3595" max="3595" width="17.28515625" style="531" customWidth="1"/>
    <col min="3596" max="3596" width="15" style="531" bestFit="1" customWidth="1"/>
    <col min="3597" max="3597" width="14" style="531" bestFit="1" customWidth="1"/>
    <col min="3598" max="3598" width="15.42578125" style="531" bestFit="1" customWidth="1"/>
    <col min="3599" max="3840" width="9.140625" style="531"/>
    <col min="3841" max="3841" width="10.85546875" style="531" customWidth="1"/>
    <col min="3842" max="3842" width="67.42578125" style="531" customWidth="1"/>
    <col min="3843" max="3844" width="17.5703125" style="531" customWidth="1"/>
    <col min="3845" max="3845" width="17.42578125" style="531" customWidth="1"/>
    <col min="3846" max="3846" width="16.42578125" style="531" customWidth="1"/>
    <col min="3847" max="3847" width="17.28515625" style="531" customWidth="1"/>
    <col min="3848" max="3848" width="17.140625" style="531" customWidth="1"/>
    <col min="3849" max="3849" width="17.5703125" style="531" customWidth="1"/>
    <col min="3850" max="3850" width="18.28515625" style="531" customWidth="1"/>
    <col min="3851" max="3851" width="17.28515625" style="531" customWidth="1"/>
    <col min="3852" max="3852" width="15" style="531" bestFit="1" customWidth="1"/>
    <col min="3853" max="3853" width="14" style="531" bestFit="1" customWidth="1"/>
    <col min="3854" max="3854" width="15.42578125" style="531" bestFit="1" customWidth="1"/>
    <col min="3855" max="4096" width="9.140625" style="531"/>
    <col min="4097" max="4097" width="10.85546875" style="531" customWidth="1"/>
    <col min="4098" max="4098" width="67.42578125" style="531" customWidth="1"/>
    <col min="4099" max="4100" width="17.5703125" style="531" customWidth="1"/>
    <col min="4101" max="4101" width="17.42578125" style="531" customWidth="1"/>
    <col min="4102" max="4102" width="16.42578125" style="531" customWidth="1"/>
    <col min="4103" max="4103" width="17.28515625" style="531" customWidth="1"/>
    <col min="4104" max="4104" width="17.140625" style="531" customWidth="1"/>
    <col min="4105" max="4105" width="17.5703125" style="531" customWidth="1"/>
    <col min="4106" max="4106" width="18.28515625" style="531" customWidth="1"/>
    <col min="4107" max="4107" width="17.28515625" style="531" customWidth="1"/>
    <col min="4108" max="4108" width="15" style="531" bestFit="1" customWidth="1"/>
    <col min="4109" max="4109" width="14" style="531" bestFit="1" customWidth="1"/>
    <col min="4110" max="4110" width="15.42578125" style="531" bestFit="1" customWidth="1"/>
    <col min="4111" max="4352" width="9.140625" style="531"/>
    <col min="4353" max="4353" width="10.85546875" style="531" customWidth="1"/>
    <col min="4354" max="4354" width="67.42578125" style="531" customWidth="1"/>
    <col min="4355" max="4356" width="17.5703125" style="531" customWidth="1"/>
    <col min="4357" max="4357" width="17.42578125" style="531" customWidth="1"/>
    <col min="4358" max="4358" width="16.42578125" style="531" customWidth="1"/>
    <col min="4359" max="4359" width="17.28515625" style="531" customWidth="1"/>
    <col min="4360" max="4360" width="17.140625" style="531" customWidth="1"/>
    <col min="4361" max="4361" width="17.5703125" style="531" customWidth="1"/>
    <col min="4362" max="4362" width="18.28515625" style="531" customWidth="1"/>
    <col min="4363" max="4363" width="17.28515625" style="531" customWidth="1"/>
    <col min="4364" max="4364" width="15" style="531" bestFit="1" customWidth="1"/>
    <col min="4365" max="4365" width="14" style="531" bestFit="1" customWidth="1"/>
    <col min="4366" max="4366" width="15.42578125" style="531" bestFit="1" customWidth="1"/>
    <col min="4367" max="4608" width="9.140625" style="531"/>
    <col min="4609" max="4609" width="10.85546875" style="531" customWidth="1"/>
    <col min="4610" max="4610" width="67.42578125" style="531" customWidth="1"/>
    <col min="4611" max="4612" width="17.5703125" style="531" customWidth="1"/>
    <col min="4613" max="4613" width="17.42578125" style="531" customWidth="1"/>
    <col min="4614" max="4614" width="16.42578125" style="531" customWidth="1"/>
    <col min="4615" max="4615" width="17.28515625" style="531" customWidth="1"/>
    <col min="4616" max="4616" width="17.140625" style="531" customWidth="1"/>
    <col min="4617" max="4617" width="17.5703125" style="531" customWidth="1"/>
    <col min="4618" max="4618" width="18.28515625" style="531" customWidth="1"/>
    <col min="4619" max="4619" width="17.28515625" style="531" customWidth="1"/>
    <col min="4620" max="4620" width="15" style="531" bestFit="1" customWidth="1"/>
    <col min="4621" max="4621" width="14" style="531" bestFit="1" customWidth="1"/>
    <col min="4622" max="4622" width="15.42578125" style="531" bestFit="1" customWidth="1"/>
    <col min="4623" max="4864" width="9.140625" style="531"/>
    <col min="4865" max="4865" width="10.85546875" style="531" customWidth="1"/>
    <col min="4866" max="4866" width="67.42578125" style="531" customWidth="1"/>
    <col min="4867" max="4868" width="17.5703125" style="531" customWidth="1"/>
    <col min="4869" max="4869" width="17.42578125" style="531" customWidth="1"/>
    <col min="4870" max="4870" width="16.42578125" style="531" customWidth="1"/>
    <col min="4871" max="4871" width="17.28515625" style="531" customWidth="1"/>
    <col min="4872" max="4872" width="17.140625" style="531" customWidth="1"/>
    <col min="4873" max="4873" width="17.5703125" style="531" customWidth="1"/>
    <col min="4874" max="4874" width="18.28515625" style="531" customWidth="1"/>
    <col min="4875" max="4875" width="17.28515625" style="531" customWidth="1"/>
    <col min="4876" max="4876" width="15" style="531" bestFit="1" customWidth="1"/>
    <col min="4877" max="4877" width="14" style="531" bestFit="1" customWidth="1"/>
    <col min="4878" max="4878" width="15.42578125" style="531" bestFit="1" customWidth="1"/>
    <col min="4879" max="5120" width="9.140625" style="531"/>
    <col min="5121" max="5121" width="10.85546875" style="531" customWidth="1"/>
    <col min="5122" max="5122" width="67.42578125" style="531" customWidth="1"/>
    <col min="5123" max="5124" width="17.5703125" style="531" customWidth="1"/>
    <col min="5125" max="5125" width="17.42578125" style="531" customWidth="1"/>
    <col min="5126" max="5126" width="16.42578125" style="531" customWidth="1"/>
    <col min="5127" max="5127" width="17.28515625" style="531" customWidth="1"/>
    <col min="5128" max="5128" width="17.140625" style="531" customWidth="1"/>
    <col min="5129" max="5129" width="17.5703125" style="531" customWidth="1"/>
    <col min="5130" max="5130" width="18.28515625" style="531" customWidth="1"/>
    <col min="5131" max="5131" width="17.28515625" style="531" customWidth="1"/>
    <col min="5132" max="5132" width="15" style="531" bestFit="1" customWidth="1"/>
    <col min="5133" max="5133" width="14" style="531" bestFit="1" customWidth="1"/>
    <col min="5134" max="5134" width="15.42578125" style="531" bestFit="1" customWidth="1"/>
    <col min="5135" max="5376" width="9.140625" style="531"/>
    <col min="5377" max="5377" width="10.85546875" style="531" customWidth="1"/>
    <col min="5378" max="5378" width="67.42578125" style="531" customWidth="1"/>
    <col min="5379" max="5380" width="17.5703125" style="531" customWidth="1"/>
    <col min="5381" max="5381" width="17.42578125" style="531" customWidth="1"/>
    <col min="5382" max="5382" width="16.42578125" style="531" customWidth="1"/>
    <col min="5383" max="5383" width="17.28515625" style="531" customWidth="1"/>
    <col min="5384" max="5384" width="17.140625" style="531" customWidth="1"/>
    <col min="5385" max="5385" width="17.5703125" style="531" customWidth="1"/>
    <col min="5386" max="5386" width="18.28515625" style="531" customWidth="1"/>
    <col min="5387" max="5387" width="17.28515625" style="531" customWidth="1"/>
    <col min="5388" max="5388" width="15" style="531" bestFit="1" customWidth="1"/>
    <col min="5389" max="5389" width="14" style="531" bestFit="1" customWidth="1"/>
    <col min="5390" max="5390" width="15.42578125" style="531" bestFit="1" customWidth="1"/>
    <col min="5391" max="5632" width="9.140625" style="531"/>
    <col min="5633" max="5633" width="10.85546875" style="531" customWidth="1"/>
    <col min="5634" max="5634" width="67.42578125" style="531" customWidth="1"/>
    <col min="5635" max="5636" width="17.5703125" style="531" customWidth="1"/>
    <col min="5637" max="5637" width="17.42578125" style="531" customWidth="1"/>
    <col min="5638" max="5638" width="16.42578125" style="531" customWidth="1"/>
    <col min="5639" max="5639" width="17.28515625" style="531" customWidth="1"/>
    <col min="5640" max="5640" width="17.140625" style="531" customWidth="1"/>
    <col min="5641" max="5641" width="17.5703125" style="531" customWidth="1"/>
    <col min="5642" max="5642" width="18.28515625" style="531" customWidth="1"/>
    <col min="5643" max="5643" width="17.28515625" style="531" customWidth="1"/>
    <col min="5644" max="5644" width="15" style="531" bestFit="1" customWidth="1"/>
    <col min="5645" max="5645" width="14" style="531" bestFit="1" customWidth="1"/>
    <col min="5646" max="5646" width="15.42578125" style="531" bestFit="1" customWidth="1"/>
    <col min="5647" max="5888" width="9.140625" style="531"/>
    <col min="5889" max="5889" width="10.85546875" style="531" customWidth="1"/>
    <col min="5890" max="5890" width="67.42578125" style="531" customWidth="1"/>
    <col min="5891" max="5892" width="17.5703125" style="531" customWidth="1"/>
    <col min="5893" max="5893" width="17.42578125" style="531" customWidth="1"/>
    <col min="5894" max="5894" width="16.42578125" style="531" customWidth="1"/>
    <col min="5895" max="5895" width="17.28515625" style="531" customWidth="1"/>
    <col min="5896" max="5896" width="17.140625" style="531" customWidth="1"/>
    <col min="5897" max="5897" width="17.5703125" style="531" customWidth="1"/>
    <col min="5898" max="5898" width="18.28515625" style="531" customWidth="1"/>
    <col min="5899" max="5899" width="17.28515625" style="531" customWidth="1"/>
    <col min="5900" max="5900" width="15" style="531" bestFit="1" customWidth="1"/>
    <col min="5901" max="5901" width="14" style="531" bestFit="1" customWidth="1"/>
    <col min="5902" max="5902" width="15.42578125" style="531" bestFit="1" customWidth="1"/>
    <col min="5903" max="6144" width="9.140625" style="531"/>
    <col min="6145" max="6145" width="10.85546875" style="531" customWidth="1"/>
    <col min="6146" max="6146" width="67.42578125" style="531" customWidth="1"/>
    <col min="6147" max="6148" width="17.5703125" style="531" customWidth="1"/>
    <col min="6149" max="6149" width="17.42578125" style="531" customWidth="1"/>
    <col min="6150" max="6150" width="16.42578125" style="531" customWidth="1"/>
    <col min="6151" max="6151" width="17.28515625" style="531" customWidth="1"/>
    <col min="6152" max="6152" width="17.140625" style="531" customWidth="1"/>
    <col min="6153" max="6153" width="17.5703125" style="531" customWidth="1"/>
    <col min="6154" max="6154" width="18.28515625" style="531" customWidth="1"/>
    <col min="6155" max="6155" width="17.28515625" style="531" customWidth="1"/>
    <col min="6156" max="6156" width="15" style="531" bestFit="1" customWidth="1"/>
    <col min="6157" max="6157" width="14" style="531" bestFit="1" customWidth="1"/>
    <col min="6158" max="6158" width="15.42578125" style="531" bestFit="1" customWidth="1"/>
    <col min="6159" max="6400" width="9.140625" style="531"/>
    <col min="6401" max="6401" width="10.85546875" style="531" customWidth="1"/>
    <col min="6402" max="6402" width="67.42578125" style="531" customWidth="1"/>
    <col min="6403" max="6404" width="17.5703125" style="531" customWidth="1"/>
    <col min="6405" max="6405" width="17.42578125" style="531" customWidth="1"/>
    <col min="6406" max="6406" width="16.42578125" style="531" customWidth="1"/>
    <col min="6407" max="6407" width="17.28515625" style="531" customWidth="1"/>
    <col min="6408" max="6408" width="17.140625" style="531" customWidth="1"/>
    <col min="6409" max="6409" width="17.5703125" style="531" customWidth="1"/>
    <col min="6410" max="6410" width="18.28515625" style="531" customWidth="1"/>
    <col min="6411" max="6411" width="17.28515625" style="531" customWidth="1"/>
    <col min="6412" max="6412" width="15" style="531" bestFit="1" customWidth="1"/>
    <col min="6413" max="6413" width="14" style="531" bestFit="1" customWidth="1"/>
    <col min="6414" max="6414" width="15.42578125" style="531" bestFit="1" customWidth="1"/>
    <col min="6415" max="6656" width="9.140625" style="531"/>
    <col min="6657" max="6657" width="10.85546875" style="531" customWidth="1"/>
    <col min="6658" max="6658" width="67.42578125" style="531" customWidth="1"/>
    <col min="6659" max="6660" width="17.5703125" style="531" customWidth="1"/>
    <col min="6661" max="6661" width="17.42578125" style="531" customWidth="1"/>
    <col min="6662" max="6662" width="16.42578125" style="531" customWidth="1"/>
    <col min="6663" max="6663" width="17.28515625" style="531" customWidth="1"/>
    <col min="6664" max="6664" width="17.140625" style="531" customWidth="1"/>
    <col min="6665" max="6665" width="17.5703125" style="531" customWidth="1"/>
    <col min="6666" max="6666" width="18.28515625" style="531" customWidth="1"/>
    <col min="6667" max="6667" width="17.28515625" style="531" customWidth="1"/>
    <col min="6668" max="6668" width="15" style="531" bestFit="1" customWidth="1"/>
    <col min="6669" max="6669" width="14" style="531" bestFit="1" customWidth="1"/>
    <col min="6670" max="6670" width="15.42578125" style="531" bestFit="1" customWidth="1"/>
    <col min="6671" max="6912" width="9.140625" style="531"/>
    <col min="6913" max="6913" width="10.85546875" style="531" customWidth="1"/>
    <col min="6914" max="6914" width="67.42578125" style="531" customWidth="1"/>
    <col min="6915" max="6916" width="17.5703125" style="531" customWidth="1"/>
    <col min="6917" max="6917" width="17.42578125" style="531" customWidth="1"/>
    <col min="6918" max="6918" width="16.42578125" style="531" customWidth="1"/>
    <col min="6919" max="6919" width="17.28515625" style="531" customWidth="1"/>
    <col min="6920" max="6920" width="17.140625" style="531" customWidth="1"/>
    <col min="6921" max="6921" width="17.5703125" style="531" customWidth="1"/>
    <col min="6922" max="6922" width="18.28515625" style="531" customWidth="1"/>
    <col min="6923" max="6923" width="17.28515625" style="531" customWidth="1"/>
    <col min="6924" max="6924" width="15" style="531" bestFit="1" customWidth="1"/>
    <col min="6925" max="6925" width="14" style="531" bestFit="1" customWidth="1"/>
    <col min="6926" max="6926" width="15.42578125" style="531" bestFit="1" customWidth="1"/>
    <col min="6927" max="7168" width="9.140625" style="531"/>
    <col min="7169" max="7169" width="10.85546875" style="531" customWidth="1"/>
    <col min="7170" max="7170" width="67.42578125" style="531" customWidth="1"/>
    <col min="7171" max="7172" width="17.5703125" style="531" customWidth="1"/>
    <col min="7173" max="7173" width="17.42578125" style="531" customWidth="1"/>
    <col min="7174" max="7174" width="16.42578125" style="531" customWidth="1"/>
    <col min="7175" max="7175" width="17.28515625" style="531" customWidth="1"/>
    <col min="7176" max="7176" width="17.140625" style="531" customWidth="1"/>
    <col min="7177" max="7177" width="17.5703125" style="531" customWidth="1"/>
    <col min="7178" max="7178" width="18.28515625" style="531" customWidth="1"/>
    <col min="7179" max="7179" width="17.28515625" style="531" customWidth="1"/>
    <col min="7180" max="7180" width="15" style="531" bestFit="1" customWidth="1"/>
    <col min="7181" max="7181" width="14" style="531" bestFit="1" customWidth="1"/>
    <col min="7182" max="7182" width="15.42578125" style="531" bestFit="1" customWidth="1"/>
    <col min="7183" max="7424" width="9.140625" style="531"/>
    <col min="7425" max="7425" width="10.85546875" style="531" customWidth="1"/>
    <col min="7426" max="7426" width="67.42578125" style="531" customWidth="1"/>
    <col min="7427" max="7428" width="17.5703125" style="531" customWidth="1"/>
    <col min="7429" max="7429" width="17.42578125" style="531" customWidth="1"/>
    <col min="7430" max="7430" width="16.42578125" style="531" customWidth="1"/>
    <col min="7431" max="7431" width="17.28515625" style="531" customWidth="1"/>
    <col min="7432" max="7432" width="17.140625" style="531" customWidth="1"/>
    <col min="7433" max="7433" width="17.5703125" style="531" customWidth="1"/>
    <col min="7434" max="7434" width="18.28515625" style="531" customWidth="1"/>
    <col min="7435" max="7435" width="17.28515625" style="531" customWidth="1"/>
    <col min="7436" max="7436" width="15" style="531" bestFit="1" customWidth="1"/>
    <col min="7437" max="7437" width="14" style="531" bestFit="1" customWidth="1"/>
    <col min="7438" max="7438" width="15.42578125" style="531" bestFit="1" customWidth="1"/>
    <col min="7439" max="7680" width="9.140625" style="531"/>
    <col min="7681" max="7681" width="10.85546875" style="531" customWidth="1"/>
    <col min="7682" max="7682" width="67.42578125" style="531" customWidth="1"/>
    <col min="7683" max="7684" width="17.5703125" style="531" customWidth="1"/>
    <col min="7685" max="7685" width="17.42578125" style="531" customWidth="1"/>
    <col min="7686" max="7686" width="16.42578125" style="531" customWidth="1"/>
    <col min="7687" max="7687" width="17.28515625" style="531" customWidth="1"/>
    <col min="7688" max="7688" width="17.140625" style="531" customWidth="1"/>
    <col min="7689" max="7689" width="17.5703125" style="531" customWidth="1"/>
    <col min="7690" max="7690" width="18.28515625" style="531" customWidth="1"/>
    <col min="7691" max="7691" width="17.28515625" style="531" customWidth="1"/>
    <col min="7692" max="7692" width="15" style="531" bestFit="1" customWidth="1"/>
    <col min="7693" max="7693" width="14" style="531" bestFit="1" customWidth="1"/>
    <col min="7694" max="7694" width="15.42578125" style="531" bestFit="1" customWidth="1"/>
    <col min="7695" max="7936" width="9.140625" style="531"/>
    <col min="7937" max="7937" width="10.85546875" style="531" customWidth="1"/>
    <col min="7938" max="7938" width="67.42578125" style="531" customWidth="1"/>
    <col min="7939" max="7940" width="17.5703125" style="531" customWidth="1"/>
    <col min="7941" max="7941" width="17.42578125" style="531" customWidth="1"/>
    <col min="7942" max="7942" width="16.42578125" style="531" customWidth="1"/>
    <col min="7943" max="7943" width="17.28515625" style="531" customWidth="1"/>
    <col min="7944" max="7944" width="17.140625" style="531" customWidth="1"/>
    <col min="7945" max="7945" width="17.5703125" style="531" customWidth="1"/>
    <col min="7946" max="7946" width="18.28515625" style="531" customWidth="1"/>
    <col min="7947" max="7947" width="17.28515625" style="531" customWidth="1"/>
    <col min="7948" max="7948" width="15" style="531" bestFit="1" customWidth="1"/>
    <col min="7949" max="7949" width="14" style="531" bestFit="1" customWidth="1"/>
    <col min="7950" max="7950" width="15.42578125" style="531" bestFit="1" customWidth="1"/>
    <col min="7951" max="8192" width="9.140625" style="531"/>
    <col min="8193" max="8193" width="10.85546875" style="531" customWidth="1"/>
    <col min="8194" max="8194" width="67.42578125" style="531" customWidth="1"/>
    <col min="8195" max="8196" width="17.5703125" style="531" customWidth="1"/>
    <col min="8197" max="8197" width="17.42578125" style="531" customWidth="1"/>
    <col min="8198" max="8198" width="16.42578125" style="531" customWidth="1"/>
    <col min="8199" max="8199" width="17.28515625" style="531" customWidth="1"/>
    <col min="8200" max="8200" width="17.140625" style="531" customWidth="1"/>
    <col min="8201" max="8201" width="17.5703125" style="531" customWidth="1"/>
    <col min="8202" max="8202" width="18.28515625" style="531" customWidth="1"/>
    <col min="8203" max="8203" width="17.28515625" style="531" customWidth="1"/>
    <col min="8204" max="8204" width="15" style="531" bestFit="1" customWidth="1"/>
    <col min="8205" max="8205" width="14" style="531" bestFit="1" customWidth="1"/>
    <col min="8206" max="8206" width="15.42578125" style="531" bestFit="1" customWidth="1"/>
    <col min="8207" max="8448" width="9.140625" style="531"/>
    <col min="8449" max="8449" width="10.85546875" style="531" customWidth="1"/>
    <col min="8450" max="8450" width="67.42578125" style="531" customWidth="1"/>
    <col min="8451" max="8452" width="17.5703125" style="531" customWidth="1"/>
    <col min="8453" max="8453" width="17.42578125" style="531" customWidth="1"/>
    <col min="8454" max="8454" width="16.42578125" style="531" customWidth="1"/>
    <col min="8455" max="8455" width="17.28515625" style="531" customWidth="1"/>
    <col min="8456" max="8456" width="17.140625" style="531" customWidth="1"/>
    <col min="8457" max="8457" width="17.5703125" style="531" customWidth="1"/>
    <col min="8458" max="8458" width="18.28515625" style="531" customWidth="1"/>
    <col min="8459" max="8459" width="17.28515625" style="531" customWidth="1"/>
    <col min="8460" max="8460" width="15" style="531" bestFit="1" customWidth="1"/>
    <col min="8461" max="8461" width="14" style="531" bestFit="1" customWidth="1"/>
    <col min="8462" max="8462" width="15.42578125" style="531" bestFit="1" customWidth="1"/>
    <col min="8463" max="8704" width="9.140625" style="531"/>
    <col min="8705" max="8705" width="10.85546875" style="531" customWidth="1"/>
    <col min="8706" max="8706" width="67.42578125" style="531" customWidth="1"/>
    <col min="8707" max="8708" width="17.5703125" style="531" customWidth="1"/>
    <col min="8709" max="8709" width="17.42578125" style="531" customWidth="1"/>
    <col min="8710" max="8710" width="16.42578125" style="531" customWidth="1"/>
    <col min="8711" max="8711" width="17.28515625" style="531" customWidth="1"/>
    <col min="8712" max="8712" width="17.140625" style="531" customWidth="1"/>
    <col min="8713" max="8713" width="17.5703125" style="531" customWidth="1"/>
    <col min="8714" max="8714" width="18.28515625" style="531" customWidth="1"/>
    <col min="8715" max="8715" width="17.28515625" style="531" customWidth="1"/>
    <col min="8716" max="8716" width="15" style="531" bestFit="1" customWidth="1"/>
    <col min="8717" max="8717" width="14" style="531" bestFit="1" customWidth="1"/>
    <col min="8718" max="8718" width="15.42578125" style="531" bestFit="1" customWidth="1"/>
    <col min="8719" max="8960" width="9.140625" style="531"/>
    <col min="8961" max="8961" width="10.85546875" style="531" customWidth="1"/>
    <col min="8962" max="8962" width="67.42578125" style="531" customWidth="1"/>
    <col min="8963" max="8964" width="17.5703125" style="531" customWidth="1"/>
    <col min="8965" max="8965" width="17.42578125" style="531" customWidth="1"/>
    <col min="8966" max="8966" width="16.42578125" style="531" customWidth="1"/>
    <col min="8967" max="8967" width="17.28515625" style="531" customWidth="1"/>
    <col min="8968" max="8968" width="17.140625" style="531" customWidth="1"/>
    <col min="8969" max="8969" width="17.5703125" style="531" customWidth="1"/>
    <col min="8970" max="8970" width="18.28515625" style="531" customWidth="1"/>
    <col min="8971" max="8971" width="17.28515625" style="531" customWidth="1"/>
    <col min="8972" max="8972" width="15" style="531" bestFit="1" customWidth="1"/>
    <col min="8973" max="8973" width="14" style="531" bestFit="1" customWidth="1"/>
    <col min="8974" max="8974" width="15.42578125" style="531" bestFit="1" customWidth="1"/>
    <col min="8975" max="9216" width="9.140625" style="531"/>
    <col min="9217" max="9217" width="10.85546875" style="531" customWidth="1"/>
    <col min="9218" max="9218" width="67.42578125" style="531" customWidth="1"/>
    <col min="9219" max="9220" width="17.5703125" style="531" customWidth="1"/>
    <col min="9221" max="9221" width="17.42578125" style="531" customWidth="1"/>
    <col min="9222" max="9222" width="16.42578125" style="531" customWidth="1"/>
    <col min="9223" max="9223" width="17.28515625" style="531" customWidth="1"/>
    <col min="9224" max="9224" width="17.140625" style="531" customWidth="1"/>
    <col min="9225" max="9225" width="17.5703125" style="531" customWidth="1"/>
    <col min="9226" max="9226" width="18.28515625" style="531" customWidth="1"/>
    <col min="9227" max="9227" width="17.28515625" style="531" customWidth="1"/>
    <col min="9228" max="9228" width="15" style="531" bestFit="1" customWidth="1"/>
    <col min="9229" max="9229" width="14" style="531" bestFit="1" customWidth="1"/>
    <col min="9230" max="9230" width="15.42578125" style="531" bestFit="1" customWidth="1"/>
    <col min="9231" max="9472" width="9.140625" style="531"/>
    <col min="9473" max="9473" width="10.85546875" style="531" customWidth="1"/>
    <col min="9474" max="9474" width="67.42578125" style="531" customWidth="1"/>
    <col min="9475" max="9476" width="17.5703125" style="531" customWidth="1"/>
    <col min="9477" max="9477" width="17.42578125" style="531" customWidth="1"/>
    <col min="9478" max="9478" width="16.42578125" style="531" customWidth="1"/>
    <col min="9479" max="9479" width="17.28515625" style="531" customWidth="1"/>
    <col min="9480" max="9480" width="17.140625" style="531" customWidth="1"/>
    <col min="9481" max="9481" width="17.5703125" style="531" customWidth="1"/>
    <col min="9482" max="9482" width="18.28515625" style="531" customWidth="1"/>
    <col min="9483" max="9483" width="17.28515625" style="531" customWidth="1"/>
    <col min="9484" max="9484" width="15" style="531" bestFit="1" customWidth="1"/>
    <col min="9485" max="9485" width="14" style="531" bestFit="1" customWidth="1"/>
    <col min="9486" max="9486" width="15.42578125" style="531" bestFit="1" customWidth="1"/>
    <col min="9487" max="9728" width="9.140625" style="531"/>
    <col min="9729" max="9729" width="10.85546875" style="531" customWidth="1"/>
    <col min="9730" max="9730" width="67.42578125" style="531" customWidth="1"/>
    <col min="9731" max="9732" width="17.5703125" style="531" customWidth="1"/>
    <col min="9733" max="9733" width="17.42578125" style="531" customWidth="1"/>
    <col min="9734" max="9734" width="16.42578125" style="531" customWidth="1"/>
    <col min="9735" max="9735" width="17.28515625" style="531" customWidth="1"/>
    <col min="9736" max="9736" width="17.140625" style="531" customWidth="1"/>
    <col min="9737" max="9737" width="17.5703125" style="531" customWidth="1"/>
    <col min="9738" max="9738" width="18.28515625" style="531" customWidth="1"/>
    <col min="9739" max="9739" width="17.28515625" style="531" customWidth="1"/>
    <col min="9740" max="9740" width="15" style="531" bestFit="1" customWidth="1"/>
    <col min="9741" max="9741" width="14" style="531" bestFit="1" customWidth="1"/>
    <col min="9742" max="9742" width="15.42578125" style="531" bestFit="1" customWidth="1"/>
    <col min="9743" max="9984" width="9.140625" style="531"/>
    <col min="9985" max="9985" width="10.85546875" style="531" customWidth="1"/>
    <col min="9986" max="9986" width="67.42578125" style="531" customWidth="1"/>
    <col min="9987" max="9988" width="17.5703125" style="531" customWidth="1"/>
    <col min="9989" max="9989" width="17.42578125" style="531" customWidth="1"/>
    <col min="9990" max="9990" width="16.42578125" style="531" customWidth="1"/>
    <col min="9991" max="9991" width="17.28515625" style="531" customWidth="1"/>
    <col min="9992" max="9992" width="17.140625" style="531" customWidth="1"/>
    <col min="9993" max="9993" width="17.5703125" style="531" customWidth="1"/>
    <col min="9994" max="9994" width="18.28515625" style="531" customWidth="1"/>
    <col min="9995" max="9995" width="17.28515625" style="531" customWidth="1"/>
    <col min="9996" max="9996" width="15" style="531" bestFit="1" customWidth="1"/>
    <col min="9997" max="9997" width="14" style="531" bestFit="1" customWidth="1"/>
    <col min="9998" max="9998" width="15.42578125" style="531" bestFit="1" customWidth="1"/>
    <col min="9999" max="10240" width="9.140625" style="531"/>
    <col min="10241" max="10241" width="10.85546875" style="531" customWidth="1"/>
    <col min="10242" max="10242" width="67.42578125" style="531" customWidth="1"/>
    <col min="10243" max="10244" width="17.5703125" style="531" customWidth="1"/>
    <col min="10245" max="10245" width="17.42578125" style="531" customWidth="1"/>
    <col min="10246" max="10246" width="16.42578125" style="531" customWidth="1"/>
    <col min="10247" max="10247" width="17.28515625" style="531" customWidth="1"/>
    <col min="10248" max="10248" width="17.140625" style="531" customWidth="1"/>
    <col min="10249" max="10249" width="17.5703125" style="531" customWidth="1"/>
    <col min="10250" max="10250" width="18.28515625" style="531" customWidth="1"/>
    <col min="10251" max="10251" width="17.28515625" style="531" customWidth="1"/>
    <col min="10252" max="10252" width="15" style="531" bestFit="1" customWidth="1"/>
    <col min="10253" max="10253" width="14" style="531" bestFit="1" customWidth="1"/>
    <col min="10254" max="10254" width="15.42578125" style="531" bestFit="1" customWidth="1"/>
    <col min="10255" max="10496" width="9.140625" style="531"/>
    <col min="10497" max="10497" width="10.85546875" style="531" customWidth="1"/>
    <col min="10498" max="10498" width="67.42578125" style="531" customWidth="1"/>
    <col min="10499" max="10500" width="17.5703125" style="531" customWidth="1"/>
    <col min="10501" max="10501" width="17.42578125" style="531" customWidth="1"/>
    <col min="10502" max="10502" width="16.42578125" style="531" customWidth="1"/>
    <col min="10503" max="10503" width="17.28515625" style="531" customWidth="1"/>
    <col min="10504" max="10504" width="17.140625" style="531" customWidth="1"/>
    <col min="10505" max="10505" width="17.5703125" style="531" customWidth="1"/>
    <col min="10506" max="10506" width="18.28515625" style="531" customWidth="1"/>
    <col min="10507" max="10507" width="17.28515625" style="531" customWidth="1"/>
    <col min="10508" max="10508" width="15" style="531" bestFit="1" customWidth="1"/>
    <col min="10509" max="10509" width="14" style="531" bestFit="1" customWidth="1"/>
    <col min="10510" max="10510" width="15.42578125" style="531" bestFit="1" customWidth="1"/>
    <col min="10511" max="10752" width="9.140625" style="531"/>
    <col min="10753" max="10753" width="10.85546875" style="531" customWidth="1"/>
    <col min="10754" max="10754" width="67.42578125" style="531" customWidth="1"/>
    <col min="10755" max="10756" width="17.5703125" style="531" customWidth="1"/>
    <col min="10757" max="10757" width="17.42578125" style="531" customWidth="1"/>
    <col min="10758" max="10758" width="16.42578125" style="531" customWidth="1"/>
    <col min="10759" max="10759" width="17.28515625" style="531" customWidth="1"/>
    <col min="10760" max="10760" width="17.140625" style="531" customWidth="1"/>
    <col min="10761" max="10761" width="17.5703125" style="531" customWidth="1"/>
    <col min="10762" max="10762" width="18.28515625" style="531" customWidth="1"/>
    <col min="10763" max="10763" width="17.28515625" style="531" customWidth="1"/>
    <col min="10764" max="10764" width="15" style="531" bestFit="1" customWidth="1"/>
    <col min="10765" max="10765" width="14" style="531" bestFit="1" customWidth="1"/>
    <col min="10766" max="10766" width="15.42578125" style="531" bestFit="1" customWidth="1"/>
    <col min="10767" max="11008" width="9.140625" style="531"/>
    <col min="11009" max="11009" width="10.85546875" style="531" customWidth="1"/>
    <col min="11010" max="11010" width="67.42578125" style="531" customWidth="1"/>
    <col min="11011" max="11012" width="17.5703125" style="531" customWidth="1"/>
    <col min="11013" max="11013" width="17.42578125" style="531" customWidth="1"/>
    <col min="11014" max="11014" width="16.42578125" style="531" customWidth="1"/>
    <col min="11015" max="11015" width="17.28515625" style="531" customWidth="1"/>
    <col min="11016" max="11016" width="17.140625" style="531" customWidth="1"/>
    <col min="11017" max="11017" width="17.5703125" style="531" customWidth="1"/>
    <col min="11018" max="11018" width="18.28515625" style="531" customWidth="1"/>
    <col min="11019" max="11019" width="17.28515625" style="531" customWidth="1"/>
    <col min="11020" max="11020" width="15" style="531" bestFit="1" customWidth="1"/>
    <col min="11021" max="11021" width="14" style="531" bestFit="1" customWidth="1"/>
    <col min="11022" max="11022" width="15.42578125" style="531" bestFit="1" customWidth="1"/>
    <col min="11023" max="11264" width="9.140625" style="531"/>
    <col min="11265" max="11265" width="10.85546875" style="531" customWidth="1"/>
    <col min="11266" max="11266" width="67.42578125" style="531" customWidth="1"/>
    <col min="11267" max="11268" width="17.5703125" style="531" customWidth="1"/>
    <col min="11269" max="11269" width="17.42578125" style="531" customWidth="1"/>
    <col min="11270" max="11270" width="16.42578125" style="531" customWidth="1"/>
    <col min="11271" max="11271" width="17.28515625" style="531" customWidth="1"/>
    <col min="11272" max="11272" width="17.140625" style="531" customWidth="1"/>
    <col min="11273" max="11273" width="17.5703125" style="531" customWidth="1"/>
    <col min="11274" max="11274" width="18.28515625" style="531" customWidth="1"/>
    <col min="11275" max="11275" width="17.28515625" style="531" customWidth="1"/>
    <col min="11276" max="11276" width="15" style="531" bestFit="1" customWidth="1"/>
    <col min="11277" max="11277" width="14" style="531" bestFit="1" customWidth="1"/>
    <col min="11278" max="11278" width="15.42578125" style="531" bestFit="1" customWidth="1"/>
    <col min="11279" max="11520" width="9.140625" style="531"/>
    <col min="11521" max="11521" width="10.85546875" style="531" customWidth="1"/>
    <col min="11522" max="11522" width="67.42578125" style="531" customWidth="1"/>
    <col min="11523" max="11524" width="17.5703125" style="531" customWidth="1"/>
    <col min="11525" max="11525" width="17.42578125" style="531" customWidth="1"/>
    <col min="11526" max="11526" width="16.42578125" style="531" customWidth="1"/>
    <col min="11527" max="11527" width="17.28515625" style="531" customWidth="1"/>
    <col min="11528" max="11528" width="17.140625" style="531" customWidth="1"/>
    <col min="11529" max="11529" width="17.5703125" style="531" customWidth="1"/>
    <col min="11530" max="11530" width="18.28515625" style="531" customWidth="1"/>
    <col min="11531" max="11531" width="17.28515625" style="531" customWidth="1"/>
    <col min="11532" max="11532" width="15" style="531" bestFit="1" customWidth="1"/>
    <col min="11533" max="11533" width="14" style="531" bestFit="1" customWidth="1"/>
    <col min="11534" max="11534" width="15.42578125" style="531" bestFit="1" customWidth="1"/>
    <col min="11535" max="11776" width="9.140625" style="531"/>
    <col min="11777" max="11777" width="10.85546875" style="531" customWidth="1"/>
    <col min="11778" max="11778" width="67.42578125" style="531" customWidth="1"/>
    <col min="11779" max="11780" width="17.5703125" style="531" customWidth="1"/>
    <col min="11781" max="11781" width="17.42578125" style="531" customWidth="1"/>
    <col min="11782" max="11782" width="16.42578125" style="531" customWidth="1"/>
    <col min="11783" max="11783" width="17.28515625" style="531" customWidth="1"/>
    <col min="11784" max="11784" width="17.140625" style="531" customWidth="1"/>
    <col min="11785" max="11785" width="17.5703125" style="531" customWidth="1"/>
    <col min="11786" max="11786" width="18.28515625" style="531" customWidth="1"/>
    <col min="11787" max="11787" width="17.28515625" style="531" customWidth="1"/>
    <col min="11788" max="11788" width="15" style="531" bestFit="1" customWidth="1"/>
    <col min="11789" max="11789" width="14" style="531" bestFit="1" customWidth="1"/>
    <col min="11790" max="11790" width="15.42578125" style="531" bestFit="1" customWidth="1"/>
    <col min="11791" max="12032" width="9.140625" style="531"/>
    <col min="12033" max="12033" width="10.85546875" style="531" customWidth="1"/>
    <col min="12034" max="12034" width="67.42578125" style="531" customWidth="1"/>
    <col min="12035" max="12036" width="17.5703125" style="531" customWidth="1"/>
    <col min="12037" max="12037" width="17.42578125" style="531" customWidth="1"/>
    <col min="12038" max="12038" width="16.42578125" style="531" customWidth="1"/>
    <col min="12039" max="12039" width="17.28515625" style="531" customWidth="1"/>
    <col min="12040" max="12040" width="17.140625" style="531" customWidth="1"/>
    <col min="12041" max="12041" width="17.5703125" style="531" customWidth="1"/>
    <col min="12042" max="12042" width="18.28515625" style="531" customWidth="1"/>
    <col min="12043" max="12043" width="17.28515625" style="531" customWidth="1"/>
    <col min="12044" max="12044" width="15" style="531" bestFit="1" customWidth="1"/>
    <col min="12045" max="12045" width="14" style="531" bestFit="1" customWidth="1"/>
    <col min="12046" max="12046" width="15.42578125" style="531" bestFit="1" customWidth="1"/>
    <col min="12047" max="12288" width="9.140625" style="531"/>
    <col min="12289" max="12289" width="10.85546875" style="531" customWidth="1"/>
    <col min="12290" max="12290" width="67.42578125" style="531" customWidth="1"/>
    <col min="12291" max="12292" width="17.5703125" style="531" customWidth="1"/>
    <col min="12293" max="12293" width="17.42578125" style="531" customWidth="1"/>
    <col min="12294" max="12294" width="16.42578125" style="531" customWidth="1"/>
    <col min="12295" max="12295" width="17.28515625" style="531" customWidth="1"/>
    <col min="12296" max="12296" width="17.140625" style="531" customWidth="1"/>
    <col min="12297" max="12297" width="17.5703125" style="531" customWidth="1"/>
    <col min="12298" max="12298" width="18.28515625" style="531" customWidth="1"/>
    <col min="12299" max="12299" width="17.28515625" style="531" customWidth="1"/>
    <col min="12300" max="12300" width="15" style="531" bestFit="1" customWidth="1"/>
    <col min="12301" max="12301" width="14" style="531" bestFit="1" customWidth="1"/>
    <col min="12302" max="12302" width="15.42578125" style="531" bestFit="1" customWidth="1"/>
    <col min="12303" max="12544" width="9.140625" style="531"/>
    <col min="12545" max="12545" width="10.85546875" style="531" customWidth="1"/>
    <col min="12546" max="12546" width="67.42578125" style="531" customWidth="1"/>
    <col min="12547" max="12548" width="17.5703125" style="531" customWidth="1"/>
    <col min="12549" max="12549" width="17.42578125" style="531" customWidth="1"/>
    <col min="12550" max="12550" width="16.42578125" style="531" customWidth="1"/>
    <col min="12551" max="12551" width="17.28515625" style="531" customWidth="1"/>
    <col min="12552" max="12552" width="17.140625" style="531" customWidth="1"/>
    <col min="12553" max="12553" width="17.5703125" style="531" customWidth="1"/>
    <col min="12554" max="12554" width="18.28515625" style="531" customWidth="1"/>
    <col min="12555" max="12555" width="17.28515625" style="531" customWidth="1"/>
    <col min="12556" max="12556" width="15" style="531" bestFit="1" customWidth="1"/>
    <col min="12557" max="12557" width="14" style="531" bestFit="1" customWidth="1"/>
    <col min="12558" max="12558" width="15.42578125" style="531" bestFit="1" customWidth="1"/>
    <col min="12559" max="12800" width="9.140625" style="531"/>
    <col min="12801" max="12801" width="10.85546875" style="531" customWidth="1"/>
    <col min="12802" max="12802" width="67.42578125" style="531" customWidth="1"/>
    <col min="12803" max="12804" width="17.5703125" style="531" customWidth="1"/>
    <col min="12805" max="12805" width="17.42578125" style="531" customWidth="1"/>
    <col min="12806" max="12806" width="16.42578125" style="531" customWidth="1"/>
    <col min="12807" max="12807" width="17.28515625" style="531" customWidth="1"/>
    <col min="12808" max="12808" width="17.140625" style="531" customWidth="1"/>
    <col min="12809" max="12809" width="17.5703125" style="531" customWidth="1"/>
    <col min="12810" max="12810" width="18.28515625" style="531" customWidth="1"/>
    <col min="12811" max="12811" width="17.28515625" style="531" customWidth="1"/>
    <col min="12812" max="12812" width="15" style="531" bestFit="1" customWidth="1"/>
    <col min="12813" max="12813" width="14" style="531" bestFit="1" customWidth="1"/>
    <col min="12814" max="12814" width="15.42578125" style="531" bestFit="1" customWidth="1"/>
    <col min="12815" max="13056" width="9.140625" style="531"/>
    <col min="13057" max="13057" width="10.85546875" style="531" customWidth="1"/>
    <col min="13058" max="13058" width="67.42578125" style="531" customWidth="1"/>
    <col min="13059" max="13060" width="17.5703125" style="531" customWidth="1"/>
    <col min="13061" max="13061" width="17.42578125" style="531" customWidth="1"/>
    <col min="13062" max="13062" width="16.42578125" style="531" customWidth="1"/>
    <col min="13063" max="13063" width="17.28515625" style="531" customWidth="1"/>
    <col min="13064" max="13064" width="17.140625" style="531" customWidth="1"/>
    <col min="13065" max="13065" width="17.5703125" style="531" customWidth="1"/>
    <col min="13066" max="13066" width="18.28515625" style="531" customWidth="1"/>
    <col min="13067" max="13067" width="17.28515625" style="531" customWidth="1"/>
    <col min="13068" max="13068" width="15" style="531" bestFit="1" customWidth="1"/>
    <col min="13069" max="13069" width="14" style="531" bestFit="1" customWidth="1"/>
    <col min="13070" max="13070" width="15.42578125" style="531" bestFit="1" customWidth="1"/>
    <col min="13071" max="13312" width="9.140625" style="531"/>
    <col min="13313" max="13313" width="10.85546875" style="531" customWidth="1"/>
    <col min="13314" max="13314" width="67.42578125" style="531" customWidth="1"/>
    <col min="13315" max="13316" width="17.5703125" style="531" customWidth="1"/>
    <col min="13317" max="13317" width="17.42578125" style="531" customWidth="1"/>
    <col min="13318" max="13318" width="16.42578125" style="531" customWidth="1"/>
    <col min="13319" max="13319" width="17.28515625" style="531" customWidth="1"/>
    <col min="13320" max="13320" width="17.140625" style="531" customWidth="1"/>
    <col min="13321" max="13321" width="17.5703125" style="531" customWidth="1"/>
    <col min="13322" max="13322" width="18.28515625" style="531" customWidth="1"/>
    <col min="13323" max="13323" width="17.28515625" style="531" customWidth="1"/>
    <col min="13324" max="13324" width="15" style="531" bestFit="1" customWidth="1"/>
    <col min="13325" max="13325" width="14" style="531" bestFit="1" customWidth="1"/>
    <col min="13326" max="13326" width="15.42578125" style="531" bestFit="1" customWidth="1"/>
    <col min="13327" max="13568" width="9.140625" style="531"/>
    <col min="13569" max="13569" width="10.85546875" style="531" customWidth="1"/>
    <col min="13570" max="13570" width="67.42578125" style="531" customWidth="1"/>
    <col min="13571" max="13572" width="17.5703125" style="531" customWidth="1"/>
    <col min="13573" max="13573" width="17.42578125" style="531" customWidth="1"/>
    <col min="13574" max="13574" width="16.42578125" style="531" customWidth="1"/>
    <col min="13575" max="13575" width="17.28515625" style="531" customWidth="1"/>
    <col min="13576" max="13576" width="17.140625" style="531" customWidth="1"/>
    <col min="13577" max="13577" width="17.5703125" style="531" customWidth="1"/>
    <col min="13578" max="13578" width="18.28515625" style="531" customWidth="1"/>
    <col min="13579" max="13579" width="17.28515625" style="531" customWidth="1"/>
    <col min="13580" max="13580" width="15" style="531" bestFit="1" customWidth="1"/>
    <col min="13581" max="13581" width="14" style="531" bestFit="1" customWidth="1"/>
    <col min="13582" max="13582" width="15.42578125" style="531" bestFit="1" customWidth="1"/>
    <col min="13583" max="13824" width="9.140625" style="531"/>
    <col min="13825" max="13825" width="10.85546875" style="531" customWidth="1"/>
    <col min="13826" max="13826" width="67.42578125" style="531" customWidth="1"/>
    <col min="13827" max="13828" width="17.5703125" style="531" customWidth="1"/>
    <col min="13829" max="13829" width="17.42578125" style="531" customWidth="1"/>
    <col min="13830" max="13830" width="16.42578125" style="531" customWidth="1"/>
    <col min="13831" max="13831" width="17.28515625" style="531" customWidth="1"/>
    <col min="13832" max="13832" width="17.140625" style="531" customWidth="1"/>
    <col min="13833" max="13833" width="17.5703125" style="531" customWidth="1"/>
    <col min="13834" max="13834" width="18.28515625" style="531" customWidth="1"/>
    <col min="13835" max="13835" width="17.28515625" style="531" customWidth="1"/>
    <col min="13836" max="13836" width="15" style="531" bestFit="1" customWidth="1"/>
    <col min="13837" max="13837" width="14" style="531" bestFit="1" customWidth="1"/>
    <col min="13838" max="13838" width="15.42578125" style="531" bestFit="1" customWidth="1"/>
    <col min="13839" max="14080" width="9.140625" style="531"/>
    <col min="14081" max="14081" width="10.85546875" style="531" customWidth="1"/>
    <col min="14082" max="14082" width="67.42578125" style="531" customWidth="1"/>
    <col min="14083" max="14084" width="17.5703125" style="531" customWidth="1"/>
    <col min="14085" max="14085" width="17.42578125" style="531" customWidth="1"/>
    <col min="14086" max="14086" width="16.42578125" style="531" customWidth="1"/>
    <col min="14087" max="14087" width="17.28515625" style="531" customWidth="1"/>
    <col min="14088" max="14088" width="17.140625" style="531" customWidth="1"/>
    <col min="14089" max="14089" width="17.5703125" style="531" customWidth="1"/>
    <col min="14090" max="14090" width="18.28515625" style="531" customWidth="1"/>
    <col min="14091" max="14091" width="17.28515625" style="531" customWidth="1"/>
    <col min="14092" max="14092" width="15" style="531" bestFit="1" customWidth="1"/>
    <col min="14093" max="14093" width="14" style="531" bestFit="1" customWidth="1"/>
    <col min="14094" max="14094" width="15.42578125" style="531" bestFit="1" customWidth="1"/>
    <col min="14095" max="14336" width="9.140625" style="531"/>
    <col min="14337" max="14337" width="10.85546875" style="531" customWidth="1"/>
    <col min="14338" max="14338" width="67.42578125" style="531" customWidth="1"/>
    <col min="14339" max="14340" width="17.5703125" style="531" customWidth="1"/>
    <col min="14341" max="14341" width="17.42578125" style="531" customWidth="1"/>
    <col min="14342" max="14342" width="16.42578125" style="531" customWidth="1"/>
    <col min="14343" max="14343" width="17.28515625" style="531" customWidth="1"/>
    <col min="14344" max="14344" width="17.140625" style="531" customWidth="1"/>
    <col min="14345" max="14345" width="17.5703125" style="531" customWidth="1"/>
    <col min="14346" max="14346" width="18.28515625" style="531" customWidth="1"/>
    <col min="14347" max="14347" width="17.28515625" style="531" customWidth="1"/>
    <col min="14348" max="14348" width="15" style="531" bestFit="1" customWidth="1"/>
    <col min="14349" max="14349" width="14" style="531" bestFit="1" customWidth="1"/>
    <col min="14350" max="14350" width="15.42578125" style="531" bestFit="1" customWidth="1"/>
    <col min="14351" max="14592" width="9.140625" style="531"/>
    <col min="14593" max="14593" width="10.85546875" style="531" customWidth="1"/>
    <col min="14594" max="14594" width="67.42578125" style="531" customWidth="1"/>
    <col min="14595" max="14596" width="17.5703125" style="531" customWidth="1"/>
    <col min="14597" max="14597" width="17.42578125" style="531" customWidth="1"/>
    <col min="14598" max="14598" width="16.42578125" style="531" customWidth="1"/>
    <col min="14599" max="14599" width="17.28515625" style="531" customWidth="1"/>
    <col min="14600" max="14600" width="17.140625" style="531" customWidth="1"/>
    <col min="14601" max="14601" width="17.5703125" style="531" customWidth="1"/>
    <col min="14602" max="14602" width="18.28515625" style="531" customWidth="1"/>
    <col min="14603" max="14603" width="17.28515625" style="531" customWidth="1"/>
    <col min="14604" max="14604" width="15" style="531" bestFit="1" customWidth="1"/>
    <col min="14605" max="14605" width="14" style="531" bestFit="1" customWidth="1"/>
    <col min="14606" max="14606" width="15.42578125" style="531" bestFit="1" customWidth="1"/>
    <col min="14607" max="14848" width="9.140625" style="531"/>
    <col min="14849" max="14849" width="10.85546875" style="531" customWidth="1"/>
    <col min="14850" max="14850" width="67.42578125" style="531" customWidth="1"/>
    <col min="14851" max="14852" width="17.5703125" style="531" customWidth="1"/>
    <col min="14853" max="14853" width="17.42578125" style="531" customWidth="1"/>
    <col min="14854" max="14854" width="16.42578125" style="531" customWidth="1"/>
    <col min="14855" max="14855" width="17.28515625" style="531" customWidth="1"/>
    <col min="14856" max="14856" width="17.140625" style="531" customWidth="1"/>
    <col min="14857" max="14857" width="17.5703125" style="531" customWidth="1"/>
    <col min="14858" max="14858" width="18.28515625" style="531" customWidth="1"/>
    <col min="14859" max="14859" width="17.28515625" style="531" customWidth="1"/>
    <col min="14860" max="14860" width="15" style="531" bestFit="1" customWidth="1"/>
    <col min="14861" max="14861" width="14" style="531" bestFit="1" customWidth="1"/>
    <col min="14862" max="14862" width="15.42578125" style="531" bestFit="1" customWidth="1"/>
    <col min="14863" max="15104" width="9.140625" style="531"/>
    <col min="15105" max="15105" width="10.85546875" style="531" customWidth="1"/>
    <col min="15106" max="15106" width="67.42578125" style="531" customWidth="1"/>
    <col min="15107" max="15108" width="17.5703125" style="531" customWidth="1"/>
    <col min="15109" max="15109" width="17.42578125" style="531" customWidth="1"/>
    <col min="15110" max="15110" width="16.42578125" style="531" customWidth="1"/>
    <col min="15111" max="15111" width="17.28515625" style="531" customWidth="1"/>
    <col min="15112" max="15112" width="17.140625" style="531" customWidth="1"/>
    <col min="15113" max="15113" width="17.5703125" style="531" customWidth="1"/>
    <col min="15114" max="15114" width="18.28515625" style="531" customWidth="1"/>
    <col min="15115" max="15115" width="17.28515625" style="531" customWidth="1"/>
    <col min="15116" max="15116" width="15" style="531" bestFit="1" customWidth="1"/>
    <col min="15117" max="15117" width="14" style="531" bestFit="1" customWidth="1"/>
    <col min="15118" max="15118" width="15.42578125" style="531" bestFit="1" customWidth="1"/>
    <col min="15119" max="15360" width="9.140625" style="531"/>
    <col min="15361" max="15361" width="10.85546875" style="531" customWidth="1"/>
    <col min="15362" max="15362" width="67.42578125" style="531" customWidth="1"/>
    <col min="15363" max="15364" width="17.5703125" style="531" customWidth="1"/>
    <col min="15365" max="15365" width="17.42578125" style="531" customWidth="1"/>
    <col min="15366" max="15366" width="16.42578125" style="531" customWidth="1"/>
    <col min="15367" max="15367" width="17.28515625" style="531" customWidth="1"/>
    <col min="15368" max="15368" width="17.140625" style="531" customWidth="1"/>
    <col min="15369" max="15369" width="17.5703125" style="531" customWidth="1"/>
    <col min="15370" max="15370" width="18.28515625" style="531" customWidth="1"/>
    <col min="15371" max="15371" width="17.28515625" style="531" customWidth="1"/>
    <col min="15372" max="15372" width="15" style="531" bestFit="1" customWidth="1"/>
    <col min="15373" max="15373" width="14" style="531" bestFit="1" customWidth="1"/>
    <col min="15374" max="15374" width="15.42578125" style="531" bestFit="1" customWidth="1"/>
    <col min="15375" max="15616" width="9.140625" style="531"/>
    <col min="15617" max="15617" width="10.85546875" style="531" customWidth="1"/>
    <col min="15618" max="15618" width="67.42578125" style="531" customWidth="1"/>
    <col min="15619" max="15620" width="17.5703125" style="531" customWidth="1"/>
    <col min="15621" max="15621" width="17.42578125" style="531" customWidth="1"/>
    <col min="15622" max="15622" width="16.42578125" style="531" customWidth="1"/>
    <col min="15623" max="15623" width="17.28515625" style="531" customWidth="1"/>
    <col min="15624" max="15624" width="17.140625" style="531" customWidth="1"/>
    <col min="15625" max="15625" width="17.5703125" style="531" customWidth="1"/>
    <col min="15626" max="15626" width="18.28515625" style="531" customWidth="1"/>
    <col min="15627" max="15627" width="17.28515625" style="531" customWidth="1"/>
    <col min="15628" max="15628" width="15" style="531" bestFit="1" customWidth="1"/>
    <col min="15629" max="15629" width="14" style="531" bestFit="1" customWidth="1"/>
    <col min="15630" max="15630" width="15.42578125" style="531" bestFit="1" customWidth="1"/>
    <col min="15631" max="15872" width="9.140625" style="531"/>
    <col min="15873" max="15873" width="10.85546875" style="531" customWidth="1"/>
    <col min="15874" max="15874" width="67.42578125" style="531" customWidth="1"/>
    <col min="15875" max="15876" width="17.5703125" style="531" customWidth="1"/>
    <col min="15877" max="15877" width="17.42578125" style="531" customWidth="1"/>
    <col min="15878" max="15878" width="16.42578125" style="531" customWidth="1"/>
    <col min="15879" max="15879" width="17.28515625" style="531" customWidth="1"/>
    <col min="15880" max="15880" width="17.140625" style="531" customWidth="1"/>
    <col min="15881" max="15881" width="17.5703125" style="531" customWidth="1"/>
    <col min="15882" max="15882" width="18.28515625" style="531" customWidth="1"/>
    <col min="15883" max="15883" width="17.28515625" style="531" customWidth="1"/>
    <col min="15884" max="15884" width="15" style="531" bestFit="1" customWidth="1"/>
    <col min="15885" max="15885" width="14" style="531" bestFit="1" customWidth="1"/>
    <col min="15886" max="15886" width="15.42578125" style="531" bestFit="1" customWidth="1"/>
    <col min="15887" max="16128" width="9.140625" style="531"/>
    <col min="16129" max="16129" width="10.85546875" style="531" customWidth="1"/>
    <col min="16130" max="16130" width="67.42578125" style="531" customWidth="1"/>
    <col min="16131" max="16132" width="17.5703125" style="531" customWidth="1"/>
    <col min="16133" max="16133" width="17.42578125" style="531" customWidth="1"/>
    <col min="16134" max="16134" width="16.42578125" style="531" customWidth="1"/>
    <col min="16135" max="16135" width="17.28515625" style="531" customWidth="1"/>
    <col min="16136" max="16136" width="17.140625" style="531" customWidth="1"/>
    <col min="16137" max="16137" width="17.5703125" style="531" customWidth="1"/>
    <col min="16138" max="16138" width="18.28515625" style="531" customWidth="1"/>
    <col min="16139" max="16139" width="17.28515625" style="531" customWidth="1"/>
    <col min="16140" max="16140" width="15" style="531" bestFit="1" customWidth="1"/>
    <col min="16141" max="16141" width="14" style="531" bestFit="1" customWidth="1"/>
    <col min="16142" max="16142" width="15.42578125" style="531" bestFit="1" customWidth="1"/>
    <col min="16143" max="16384" width="9.140625" style="531"/>
  </cols>
  <sheetData>
    <row r="1" spans="1:12" ht="15.75">
      <c r="B1" s="532"/>
      <c r="C1" s="532"/>
      <c r="D1" s="532"/>
      <c r="E1" s="532"/>
      <c r="F1" s="532"/>
      <c r="G1" s="532"/>
      <c r="H1" s="532"/>
      <c r="I1" s="547"/>
      <c r="J1" s="534" t="s">
        <v>494</v>
      </c>
      <c r="K1" s="534"/>
      <c r="L1" s="668"/>
    </row>
    <row r="2" spans="1:12" ht="24.75" customHeight="1">
      <c r="B2" s="537"/>
      <c r="C2" s="537"/>
      <c r="D2" s="537"/>
      <c r="E2" s="537"/>
      <c r="F2" s="537"/>
      <c r="G2" s="537"/>
      <c r="H2" s="537"/>
      <c r="I2" s="669"/>
      <c r="J2" s="539" t="s">
        <v>1336</v>
      </c>
      <c r="K2" s="539"/>
      <c r="L2" s="670"/>
    </row>
    <row r="3" spans="1:12" ht="23.25">
      <c r="B3" s="541" t="s">
        <v>496</v>
      </c>
      <c r="C3" s="541"/>
      <c r="D3" s="541"/>
      <c r="E3" s="541"/>
      <c r="F3" s="541"/>
      <c r="G3" s="541"/>
      <c r="H3" s="541"/>
      <c r="I3" s="541"/>
      <c r="J3" s="541"/>
      <c r="K3" s="541"/>
    </row>
    <row r="4" spans="1:12" ht="20.25">
      <c r="B4" s="542" t="s">
        <v>1337</v>
      </c>
      <c r="C4" s="542"/>
      <c r="D4" s="542"/>
      <c r="E4" s="542"/>
      <c r="F4" s="542"/>
      <c r="G4" s="542"/>
      <c r="H4" s="542"/>
      <c r="I4" s="542"/>
      <c r="J4" s="542"/>
      <c r="K4" s="542"/>
    </row>
    <row r="5" spans="1:12" ht="16.5">
      <c r="B5" s="543" t="s">
        <v>991</v>
      </c>
      <c r="C5" s="543"/>
      <c r="D5" s="543"/>
      <c r="E5" s="543"/>
      <c r="F5" s="543"/>
      <c r="G5" s="543"/>
      <c r="H5" s="543"/>
      <c r="I5" s="543"/>
      <c r="J5" s="543"/>
      <c r="K5" s="543"/>
    </row>
    <row r="6" spans="1:12" ht="15">
      <c r="B6" s="544" t="s">
        <v>498</v>
      </c>
      <c r="C6" s="671"/>
      <c r="D6" s="671"/>
      <c r="E6" s="671"/>
      <c r="F6" s="671"/>
      <c r="G6" s="671"/>
      <c r="H6" s="671"/>
      <c r="I6" s="671"/>
      <c r="J6" s="671"/>
      <c r="K6" s="671"/>
    </row>
    <row r="7" spans="1:12" ht="15">
      <c r="B7" s="544" t="s">
        <v>499</v>
      </c>
      <c r="C7" s="671"/>
      <c r="D7" s="671"/>
      <c r="E7" s="671"/>
      <c r="F7" s="671"/>
      <c r="G7" s="671"/>
      <c r="H7" s="671"/>
      <c r="I7" s="671"/>
      <c r="J7" s="671"/>
      <c r="K7" s="671"/>
    </row>
    <row r="8" spans="1:12" ht="20.25">
      <c r="B8" s="542" t="s">
        <v>500</v>
      </c>
      <c r="C8" s="542"/>
      <c r="D8" s="542"/>
      <c r="E8" s="542"/>
      <c r="F8" s="542"/>
      <c r="G8" s="542"/>
      <c r="H8" s="542"/>
      <c r="I8" s="542"/>
      <c r="J8" s="542"/>
      <c r="K8" s="542"/>
    </row>
    <row r="9" spans="1:12">
      <c r="B9" s="546"/>
      <c r="C9" s="547"/>
      <c r="D9" s="547"/>
      <c r="E9" s="547"/>
      <c r="F9" s="548"/>
      <c r="G9" s="548"/>
      <c r="H9" s="548"/>
      <c r="I9" s="548"/>
      <c r="J9" s="548"/>
      <c r="K9" s="549"/>
    </row>
    <row r="10" spans="1:12" ht="12.75" customHeight="1">
      <c r="A10" s="550" t="s">
        <v>501</v>
      </c>
      <c r="B10" s="551" t="s">
        <v>502</v>
      </c>
      <c r="C10" s="552" t="s">
        <v>503</v>
      </c>
      <c r="D10" s="552"/>
      <c r="E10" s="553"/>
      <c r="F10" s="552" t="s">
        <v>504</v>
      </c>
      <c r="G10" s="552"/>
      <c r="H10" s="553"/>
      <c r="I10" s="554" t="s">
        <v>505</v>
      </c>
      <c r="J10" s="555"/>
      <c r="K10" s="556"/>
    </row>
    <row r="11" spans="1:12" ht="53.25" customHeight="1">
      <c r="A11" s="550"/>
      <c r="B11" s="557"/>
      <c r="C11" s="558" t="s">
        <v>1444</v>
      </c>
      <c r="D11" s="558" t="s">
        <v>1193</v>
      </c>
      <c r="E11" s="198" t="s">
        <v>1194</v>
      </c>
      <c r="F11" s="558" t="s">
        <v>1444</v>
      </c>
      <c r="G11" s="558" t="s">
        <v>1193</v>
      </c>
      <c r="H11" s="198" t="s">
        <v>1194</v>
      </c>
      <c r="I11" s="558" t="s">
        <v>1444</v>
      </c>
      <c r="J11" s="558" t="s">
        <v>1193</v>
      </c>
      <c r="K11" s="198" t="s">
        <v>1194</v>
      </c>
    </row>
    <row r="12" spans="1:12">
      <c r="A12" s="559">
        <v>1</v>
      </c>
      <c r="B12" s="560">
        <v>2</v>
      </c>
      <c r="C12" s="560">
        <v>3</v>
      </c>
      <c r="D12" s="560">
        <v>4</v>
      </c>
      <c r="E12" s="560">
        <v>5</v>
      </c>
      <c r="F12" s="560">
        <v>6</v>
      </c>
      <c r="G12" s="560">
        <v>7</v>
      </c>
      <c r="H12" s="560">
        <v>8</v>
      </c>
      <c r="I12" s="561">
        <v>9</v>
      </c>
      <c r="J12" s="561">
        <v>10</v>
      </c>
      <c r="K12" s="561">
        <v>11</v>
      </c>
    </row>
    <row r="13" spans="1:12">
      <c r="A13" s="562">
        <v>10000000</v>
      </c>
      <c r="B13" s="563" t="s">
        <v>1339</v>
      </c>
      <c r="C13" s="564">
        <v>127858921832.20001</v>
      </c>
      <c r="D13" s="565">
        <v>127860437842.20001</v>
      </c>
      <c r="E13" s="566">
        <v>141257660422.65997</v>
      </c>
      <c r="F13" s="564">
        <v>3988551519.5700002</v>
      </c>
      <c r="G13" s="565">
        <v>3988551519.5700002</v>
      </c>
      <c r="H13" s="566">
        <v>5644585382.1000013</v>
      </c>
      <c r="I13" s="567">
        <v>131847473351.77002</v>
      </c>
      <c r="J13" s="568">
        <v>131848989361.77002</v>
      </c>
      <c r="K13" s="569">
        <v>146902245804.75998</v>
      </c>
    </row>
    <row r="14" spans="1:12" ht="24">
      <c r="A14" s="570">
        <v>11000000</v>
      </c>
      <c r="B14" s="421" t="s">
        <v>509</v>
      </c>
      <c r="C14" s="571">
        <v>77477160751.270004</v>
      </c>
      <c r="D14" s="572">
        <v>77477160751.270004</v>
      </c>
      <c r="E14" s="573">
        <v>84850425404.049988</v>
      </c>
      <c r="F14" s="571">
        <v>0</v>
      </c>
      <c r="G14" s="572">
        <v>0</v>
      </c>
      <c r="H14" s="574">
        <v>0</v>
      </c>
      <c r="I14" s="217">
        <v>77477160751.270004</v>
      </c>
      <c r="J14" s="568">
        <v>77477160751.270004</v>
      </c>
      <c r="K14" s="218">
        <v>84850425404.049988</v>
      </c>
    </row>
    <row r="15" spans="1:12">
      <c r="A15" s="575">
        <v>11010000</v>
      </c>
      <c r="B15" s="223" t="s">
        <v>510</v>
      </c>
      <c r="C15" s="576">
        <v>72785328183.690002</v>
      </c>
      <c r="D15" s="235">
        <v>72785328183.690002</v>
      </c>
      <c r="E15" s="577">
        <v>78971321469.049988</v>
      </c>
      <c r="F15" s="576">
        <v>0</v>
      </c>
      <c r="G15" s="235">
        <v>0</v>
      </c>
      <c r="H15" s="578">
        <v>0</v>
      </c>
      <c r="I15" s="219">
        <v>72785328183.690002</v>
      </c>
      <c r="J15" s="579">
        <v>72785328183.690002</v>
      </c>
      <c r="K15" s="221">
        <v>78971321469.049988</v>
      </c>
    </row>
    <row r="16" spans="1:12" ht="24">
      <c r="A16" s="575">
        <v>11010100</v>
      </c>
      <c r="B16" s="406" t="s">
        <v>511</v>
      </c>
      <c r="C16" s="576">
        <v>61065616004.020004</v>
      </c>
      <c r="D16" s="235">
        <v>61065616004.020004</v>
      </c>
      <c r="E16" s="577">
        <v>64886115876.539993</v>
      </c>
      <c r="F16" s="576"/>
      <c r="G16" s="235"/>
      <c r="H16" s="578"/>
      <c r="I16" s="219">
        <v>61065616004.020004</v>
      </c>
      <c r="J16" s="579">
        <v>61065616004.020004</v>
      </c>
      <c r="K16" s="221">
        <v>64886115876.539993</v>
      </c>
    </row>
    <row r="17" spans="1:11" ht="36">
      <c r="A17" s="575">
        <v>11010200</v>
      </c>
      <c r="B17" s="406" t="s">
        <v>512</v>
      </c>
      <c r="C17" s="576">
        <v>4899608394.4899998</v>
      </c>
      <c r="D17" s="235">
        <v>4899608394.4899998</v>
      </c>
      <c r="E17" s="577">
        <v>5658691991.0900002</v>
      </c>
      <c r="F17" s="576"/>
      <c r="G17" s="235"/>
      <c r="H17" s="578"/>
      <c r="I17" s="219">
        <v>4899608394.4899998</v>
      </c>
      <c r="J17" s="579">
        <v>4899608394.4899998</v>
      </c>
      <c r="K17" s="221">
        <v>5658691991.0900002</v>
      </c>
    </row>
    <row r="18" spans="1:11" ht="24">
      <c r="A18" s="575">
        <v>11010400</v>
      </c>
      <c r="B18" s="406" t="s">
        <v>514</v>
      </c>
      <c r="C18" s="576">
        <v>4674716627.1300011</v>
      </c>
      <c r="D18" s="235">
        <v>4674716627.1300011</v>
      </c>
      <c r="E18" s="577">
        <v>6338322149.6899996</v>
      </c>
      <c r="F18" s="576"/>
      <c r="G18" s="235"/>
      <c r="H18" s="578"/>
      <c r="I18" s="219">
        <v>4674716627.1300011</v>
      </c>
      <c r="J18" s="579">
        <v>4674716627.1300011</v>
      </c>
      <c r="K18" s="221">
        <v>6338322149.6899996</v>
      </c>
    </row>
    <row r="19" spans="1:11" ht="24">
      <c r="A19" s="575">
        <v>11010500</v>
      </c>
      <c r="B19" s="406" t="s">
        <v>515</v>
      </c>
      <c r="C19" s="576">
        <v>1686972256.6700001</v>
      </c>
      <c r="D19" s="235">
        <v>1686972256.6700001</v>
      </c>
      <c r="E19" s="577">
        <v>1828233962.73</v>
      </c>
      <c r="F19" s="576"/>
      <c r="G19" s="235"/>
      <c r="H19" s="578"/>
      <c r="I19" s="219">
        <v>1686972256.6700001</v>
      </c>
      <c r="J19" s="579">
        <v>1686972256.6700001</v>
      </c>
      <c r="K19" s="221">
        <v>1828233962.73</v>
      </c>
    </row>
    <row r="20" spans="1:11" ht="25.5" customHeight="1">
      <c r="A20" s="575">
        <v>11010600</v>
      </c>
      <c r="B20" s="406" t="s">
        <v>516</v>
      </c>
      <c r="C20" s="576">
        <v>0</v>
      </c>
      <c r="D20" s="235">
        <v>0</v>
      </c>
      <c r="E20" s="577">
        <v>-123359.64</v>
      </c>
      <c r="F20" s="576"/>
      <c r="G20" s="235"/>
      <c r="H20" s="578"/>
      <c r="I20" s="219">
        <v>0</v>
      </c>
      <c r="J20" s="579">
        <v>0</v>
      </c>
      <c r="K20" s="221">
        <v>-123359.64</v>
      </c>
    </row>
    <row r="21" spans="1:11" ht="24">
      <c r="A21" s="575">
        <v>11010700</v>
      </c>
      <c r="B21" s="406" t="s">
        <v>517</v>
      </c>
      <c r="C21" s="576">
        <v>59034</v>
      </c>
      <c r="D21" s="235">
        <v>59034</v>
      </c>
      <c r="E21" s="577">
        <v>-1791.5900000000011</v>
      </c>
      <c r="F21" s="576"/>
      <c r="G21" s="235"/>
      <c r="H21" s="578"/>
      <c r="I21" s="219">
        <v>59034</v>
      </c>
      <c r="J21" s="579">
        <v>59034</v>
      </c>
      <c r="K21" s="221">
        <v>-1791.5900000000011</v>
      </c>
    </row>
    <row r="22" spans="1:11" hidden="1">
      <c r="A22" s="575">
        <v>11010800</v>
      </c>
      <c r="B22" s="406" t="s">
        <v>1340</v>
      </c>
      <c r="C22" s="576"/>
      <c r="D22" s="235"/>
      <c r="E22" s="580"/>
      <c r="F22" s="576"/>
      <c r="G22" s="235"/>
      <c r="H22" s="578"/>
      <c r="I22" s="219">
        <v>0</v>
      </c>
      <c r="J22" s="579">
        <v>0</v>
      </c>
      <c r="K22" s="221">
        <v>0</v>
      </c>
    </row>
    <row r="23" spans="1:11" ht="36">
      <c r="A23" s="575">
        <v>11010900</v>
      </c>
      <c r="B23" s="406" t="s">
        <v>1196</v>
      </c>
      <c r="C23" s="576">
        <v>458355867.38</v>
      </c>
      <c r="D23" s="235">
        <v>458355867.38</v>
      </c>
      <c r="E23" s="580">
        <v>260082640.23000005</v>
      </c>
      <c r="F23" s="576"/>
      <c r="G23" s="235"/>
      <c r="H23" s="578"/>
      <c r="I23" s="219">
        <v>458355867.38</v>
      </c>
      <c r="J23" s="579">
        <v>458355867.38</v>
      </c>
      <c r="K23" s="221">
        <v>260082640.23000005</v>
      </c>
    </row>
    <row r="24" spans="1:11">
      <c r="A24" s="575">
        <v>11020000</v>
      </c>
      <c r="B24" s="234" t="s">
        <v>521</v>
      </c>
      <c r="C24" s="576">
        <v>4691832567.5799999</v>
      </c>
      <c r="D24" s="235">
        <v>4691832567.5799999</v>
      </c>
      <c r="E24" s="580">
        <v>5879103935</v>
      </c>
      <c r="F24" s="576">
        <v>0</v>
      </c>
      <c r="G24" s="235">
        <v>0</v>
      </c>
      <c r="H24" s="578">
        <v>0</v>
      </c>
      <c r="I24" s="219">
        <v>4691832567.5799999</v>
      </c>
      <c r="J24" s="579">
        <v>4691832567.5799999</v>
      </c>
      <c r="K24" s="221">
        <v>5879103935</v>
      </c>
    </row>
    <row r="25" spans="1:11" s="360" customFormat="1" ht="24" hidden="1">
      <c r="A25" s="575">
        <v>11020100</v>
      </c>
      <c r="B25" s="412" t="s">
        <v>522</v>
      </c>
      <c r="C25" s="581"/>
      <c r="D25" s="469"/>
      <c r="E25" s="231"/>
      <c r="F25" s="581"/>
      <c r="G25" s="469"/>
      <c r="H25" s="233"/>
      <c r="I25" s="210">
        <v>0</v>
      </c>
      <c r="J25" s="579">
        <v>0</v>
      </c>
      <c r="K25" s="211">
        <v>0</v>
      </c>
    </row>
    <row r="26" spans="1:11" ht="13.5" customHeight="1">
      <c r="A26" s="575">
        <v>11020200</v>
      </c>
      <c r="B26" s="406" t="s">
        <v>523</v>
      </c>
      <c r="C26" s="576">
        <v>258238237.58000001</v>
      </c>
      <c r="D26" s="235">
        <v>258238237.58000001</v>
      </c>
      <c r="E26" s="577">
        <v>230476736.42000002</v>
      </c>
      <c r="F26" s="576"/>
      <c r="G26" s="235"/>
      <c r="H26" s="578"/>
      <c r="I26" s="219">
        <v>258238237.58000001</v>
      </c>
      <c r="J26" s="579">
        <v>258238237.58000001</v>
      </c>
      <c r="K26" s="221">
        <v>230476736.42000002</v>
      </c>
    </row>
    <row r="27" spans="1:11" s="360" customFormat="1" ht="15" customHeight="1">
      <c r="A27" s="583">
        <v>11020300</v>
      </c>
      <c r="B27" s="406" t="s">
        <v>524</v>
      </c>
      <c r="C27" s="581">
        <v>878095000</v>
      </c>
      <c r="D27" s="469">
        <v>878095000</v>
      </c>
      <c r="E27" s="231">
        <v>951296707.88999987</v>
      </c>
      <c r="F27" s="581"/>
      <c r="G27" s="469"/>
      <c r="H27" s="233"/>
      <c r="I27" s="219">
        <v>878095000</v>
      </c>
      <c r="J27" s="579">
        <v>878095000</v>
      </c>
      <c r="K27" s="221">
        <v>951296707.88999987</v>
      </c>
    </row>
    <row r="28" spans="1:11" s="360" customFormat="1" ht="25.5" customHeight="1">
      <c r="A28" s="583">
        <v>11020400</v>
      </c>
      <c r="B28" s="406" t="s">
        <v>525</v>
      </c>
      <c r="C28" s="581">
        <v>0</v>
      </c>
      <c r="D28" s="469">
        <v>0</v>
      </c>
      <c r="E28" s="231">
        <v>2370.89</v>
      </c>
      <c r="F28" s="581"/>
      <c r="G28" s="469"/>
      <c r="H28" s="233"/>
      <c r="I28" s="219">
        <v>0</v>
      </c>
      <c r="J28" s="579">
        <v>0</v>
      </c>
      <c r="K28" s="221">
        <v>2370.89</v>
      </c>
    </row>
    <row r="29" spans="1:11" s="360" customFormat="1" ht="12.75" customHeight="1">
      <c r="A29" s="583">
        <v>11020500</v>
      </c>
      <c r="B29" s="406" t="s">
        <v>526</v>
      </c>
      <c r="C29" s="581">
        <v>303706700</v>
      </c>
      <c r="D29" s="469">
        <v>303706700</v>
      </c>
      <c r="E29" s="231">
        <v>352241322.8300001</v>
      </c>
      <c r="F29" s="581"/>
      <c r="G29" s="469"/>
      <c r="H29" s="233"/>
      <c r="I29" s="219">
        <v>303706700</v>
      </c>
      <c r="J29" s="579">
        <v>303706700</v>
      </c>
      <c r="K29" s="221">
        <v>352241322.8300001</v>
      </c>
    </row>
    <row r="30" spans="1:11" s="360" customFormat="1" ht="24" customHeight="1">
      <c r="A30" s="583">
        <v>11020600</v>
      </c>
      <c r="B30" s="406" t="s">
        <v>527</v>
      </c>
      <c r="C30" s="581">
        <v>150578884</v>
      </c>
      <c r="D30" s="469">
        <v>150578884</v>
      </c>
      <c r="E30" s="231">
        <v>209589321.88000003</v>
      </c>
      <c r="F30" s="581"/>
      <c r="G30" s="469"/>
      <c r="H30" s="233"/>
      <c r="I30" s="219">
        <v>150578884</v>
      </c>
      <c r="J30" s="579">
        <v>150578884</v>
      </c>
      <c r="K30" s="221">
        <v>209589321.88000003</v>
      </c>
    </row>
    <row r="31" spans="1:11" s="360" customFormat="1" ht="24" customHeight="1">
      <c r="A31" s="583">
        <v>11020700</v>
      </c>
      <c r="B31" s="406" t="s">
        <v>528</v>
      </c>
      <c r="C31" s="581">
        <v>84034135</v>
      </c>
      <c r="D31" s="469">
        <v>84034135</v>
      </c>
      <c r="E31" s="231">
        <v>105572377.71000002</v>
      </c>
      <c r="F31" s="581"/>
      <c r="G31" s="469"/>
      <c r="H31" s="233"/>
      <c r="I31" s="219">
        <v>84034135</v>
      </c>
      <c r="J31" s="579">
        <v>84034135</v>
      </c>
      <c r="K31" s="221">
        <v>105572377.71000002</v>
      </c>
    </row>
    <row r="32" spans="1:11" s="360" customFormat="1" ht="24" customHeight="1">
      <c r="A32" s="583">
        <v>11020900</v>
      </c>
      <c r="B32" s="406" t="s">
        <v>529</v>
      </c>
      <c r="C32" s="581">
        <v>4838490</v>
      </c>
      <c r="D32" s="469">
        <v>4838490</v>
      </c>
      <c r="E32" s="231">
        <v>2518646.2100000004</v>
      </c>
      <c r="F32" s="581"/>
      <c r="G32" s="469"/>
      <c r="H32" s="233"/>
      <c r="I32" s="219">
        <v>4838490</v>
      </c>
      <c r="J32" s="579">
        <v>4838490</v>
      </c>
      <c r="K32" s="221">
        <v>2518646.2100000004</v>
      </c>
    </row>
    <row r="33" spans="1:11" s="360" customFormat="1" ht="12.75" customHeight="1">
      <c r="A33" s="583">
        <v>11021000</v>
      </c>
      <c r="B33" s="406" t="s">
        <v>530</v>
      </c>
      <c r="C33" s="581">
        <v>3006713950</v>
      </c>
      <c r="D33" s="469">
        <v>3006713950</v>
      </c>
      <c r="E33" s="231">
        <v>4014292285.9599996</v>
      </c>
      <c r="F33" s="581"/>
      <c r="G33" s="469"/>
      <c r="H33" s="233"/>
      <c r="I33" s="219">
        <v>3006713950</v>
      </c>
      <c r="J33" s="579">
        <v>3006713950</v>
      </c>
      <c r="K33" s="221">
        <v>4014292285.9599996</v>
      </c>
    </row>
    <row r="34" spans="1:11" s="360" customFormat="1" ht="13.5" customHeight="1">
      <c r="A34" s="583">
        <v>11021100</v>
      </c>
      <c r="B34" s="406" t="s">
        <v>531</v>
      </c>
      <c r="C34" s="581">
        <v>718300</v>
      </c>
      <c r="D34" s="469">
        <v>718300</v>
      </c>
      <c r="E34" s="231">
        <v>1127699.0799999998</v>
      </c>
      <c r="F34" s="581"/>
      <c r="G34" s="469"/>
      <c r="H34" s="233"/>
      <c r="I34" s="219">
        <v>718300</v>
      </c>
      <c r="J34" s="579">
        <v>718300</v>
      </c>
      <c r="K34" s="221">
        <v>1127699.0799999998</v>
      </c>
    </row>
    <row r="35" spans="1:11" s="360" customFormat="1" ht="24" customHeight="1">
      <c r="A35" s="583">
        <v>11021300</v>
      </c>
      <c r="B35" s="406" t="s">
        <v>532</v>
      </c>
      <c r="C35" s="581">
        <v>0</v>
      </c>
      <c r="D35" s="469">
        <v>0</v>
      </c>
      <c r="E35" s="231">
        <v>-165.7</v>
      </c>
      <c r="F35" s="581"/>
      <c r="G35" s="469"/>
      <c r="H35" s="233"/>
      <c r="I35" s="219">
        <v>0</v>
      </c>
      <c r="J35" s="579">
        <v>0</v>
      </c>
      <c r="K35" s="221">
        <v>-165.7</v>
      </c>
    </row>
    <row r="36" spans="1:11" s="360" customFormat="1" ht="36" customHeight="1">
      <c r="A36" s="583">
        <v>11021600</v>
      </c>
      <c r="B36" s="406" t="s">
        <v>535</v>
      </c>
      <c r="C36" s="581">
        <v>4908871</v>
      </c>
      <c r="D36" s="469">
        <v>4908871</v>
      </c>
      <c r="E36" s="231">
        <v>11986631.83</v>
      </c>
      <c r="F36" s="581"/>
      <c r="G36" s="469"/>
      <c r="H36" s="233"/>
      <c r="I36" s="219">
        <v>4908871</v>
      </c>
      <c r="J36" s="579">
        <v>4908871</v>
      </c>
      <c r="K36" s="221">
        <v>11986631.83</v>
      </c>
    </row>
    <row r="37" spans="1:11" s="360" customFormat="1" ht="13.9" hidden="1" customHeight="1">
      <c r="A37" s="583">
        <v>11021900</v>
      </c>
      <c r="B37" s="406" t="s">
        <v>536</v>
      </c>
      <c r="C37" s="581"/>
      <c r="D37" s="469"/>
      <c r="E37" s="231"/>
      <c r="F37" s="581"/>
      <c r="G37" s="469"/>
      <c r="H37" s="233"/>
      <c r="I37" s="219">
        <v>0</v>
      </c>
      <c r="J37" s="568">
        <v>0</v>
      </c>
      <c r="K37" s="221">
        <v>0</v>
      </c>
    </row>
    <row r="38" spans="1:11">
      <c r="A38" s="584">
        <v>12000000</v>
      </c>
      <c r="B38" s="419" t="s">
        <v>540</v>
      </c>
      <c r="C38" s="571">
        <v>0</v>
      </c>
      <c r="D38" s="572">
        <v>0</v>
      </c>
      <c r="E38" s="585">
        <v>0</v>
      </c>
      <c r="F38" s="571">
        <v>11409</v>
      </c>
      <c r="G38" s="572">
        <v>11409</v>
      </c>
      <c r="H38" s="573">
        <v>1362578.9600000002</v>
      </c>
      <c r="I38" s="217">
        <v>11409</v>
      </c>
      <c r="J38" s="568">
        <v>11409</v>
      </c>
      <c r="K38" s="218">
        <v>1362578.9600000002</v>
      </c>
    </row>
    <row r="39" spans="1:11" ht="24" customHeight="1">
      <c r="A39" s="583">
        <v>12020000</v>
      </c>
      <c r="B39" s="223" t="s">
        <v>541</v>
      </c>
      <c r="C39" s="576">
        <v>0</v>
      </c>
      <c r="D39" s="235">
        <v>0</v>
      </c>
      <c r="E39" s="580">
        <v>0</v>
      </c>
      <c r="F39" s="576">
        <v>11409</v>
      </c>
      <c r="G39" s="235">
        <v>11409</v>
      </c>
      <c r="H39" s="578">
        <v>1362578.9600000002</v>
      </c>
      <c r="I39" s="219">
        <v>11409</v>
      </c>
      <c r="J39" s="579">
        <v>11409</v>
      </c>
      <c r="K39" s="221">
        <v>1362578.9600000002</v>
      </c>
    </row>
    <row r="40" spans="1:11" ht="24">
      <c r="A40" s="583">
        <v>12020100</v>
      </c>
      <c r="B40" s="406" t="s">
        <v>542</v>
      </c>
      <c r="C40" s="576"/>
      <c r="D40" s="235"/>
      <c r="E40" s="577"/>
      <c r="F40" s="576">
        <v>11409</v>
      </c>
      <c r="G40" s="235">
        <v>11409</v>
      </c>
      <c r="H40" s="578">
        <v>484978.74000000005</v>
      </c>
      <c r="I40" s="219">
        <v>11409</v>
      </c>
      <c r="J40" s="579">
        <v>11409</v>
      </c>
      <c r="K40" s="221">
        <v>484978.74000000005</v>
      </c>
    </row>
    <row r="41" spans="1:11" ht="24">
      <c r="A41" s="583">
        <v>12020200</v>
      </c>
      <c r="B41" s="406" t="s">
        <v>543</v>
      </c>
      <c r="C41" s="576"/>
      <c r="D41" s="235"/>
      <c r="E41" s="577"/>
      <c r="F41" s="576"/>
      <c r="G41" s="235"/>
      <c r="H41" s="578">
        <v>542146.1</v>
      </c>
      <c r="I41" s="219">
        <v>0</v>
      </c>
      <c r="J41" s="579">
        <v>0</v>
      </c>
      <c r="K41" s="221">
        <v>542146.1</v>
      </c>
    </row>
    <row r="42" spans="1:11" ht="24.75" hidden="1" customHeight="1">
      <c r="A42" s="583">
        <v>12020300</v>
      </c>
      <c r="B42" s="406" t="s">
        <v>544</v>
      </c>
      <c r="C42" s="576"/>
      <c r="D42" s="235"/>
      <c r="E42" s="577"/>
      <c r="F42" s="576"/>
      <c r="G42" s="235"/>
      <c r="H42" s="578"/>
      <c r="I42" s="219">
        <v>0</v>
      </c>
      <c r="J42" s="579">
        <v>0</v>
      </c>
      <c r="K42" s="221">
        <v>0</v>
      </c>
    </row>
    <row r="43" spans="1:11">
      <c r="A43" s="583">
        <v>12020400</v>
      </c>
      <c r="B43" s="406" t="s">
        <v>545</v>
      </c>
      <c r="C43" s="576"/>
      <c r="D43" s="235"/>
      <c r="E43" s="577"/>
      <c r="F43" s="576"/>
      <c r="G43" s="235"/>
      <c r="H43" s="578">
        <v>184.03</v>
      </c>
      <c r="I43" s="219">
        <v>0</v>
      </c>
      <c r="J43" s="579">
        <v>0</v>
      </c>
      <c r="K43" s="221">
        <v>184.03</v>
      </c>
    </row>
    <row r="44" spans="1:11" ht="25.5" customHeight="1">
      <c r="A44" s="583">
        <v>12020500</v>
      </c>
      <c r="B44" s="406" t="s">
        <v>546</v>
      </c>
      <c r="C44" s="576"/>
      <c r="D44" s="235"/>
      <c r="E44" s="577"/>
      <c r="F44" s="576"/>
      <c r="G44" s="235"/>
      <c r="H44" s="578">
        <v>279717.53999999998</v>
      </c>
      <c r="I44" s="219">
        <v>0</v>
      </c>
      <c r="J44" s="579">
        <v>0</v>
      </c>
      <c r="K44" s="221">
        <v>279717.53999999998</v>
      </c>
    </row>
    <row r="45" spans="1:11" ht="23.25" customHeight="1">
      <c r="A45" s="583">
        <v>12020600</v>
      </c>
      <c r="B45" s="406" t="s">
        <v>547</v>
      </c>
      <c r="C45" s="576"/>
      <c r="D45" s="235"/>
      <c r="E45" s="577"/>
      <c r="F45" s="576"/>
      <c r="G45" s="235"/>
      <c r="H45" s="578">
        <v>55350</v>
      </c>
      <c r="I45" s="219">
        <v>0</v>
      </c>
      <c r="J45" s="579">
        <v>0</v>
      </c>
      <c r="K45" s="221">
        <v>55350</v>
      </c>
    </row>
    <row r="46" spans="1:11" ht="24" customHeight="1">
      <c r="A46" s="583">
        <v>12020800</v>
      </c>
      <c r="B46" s="406" t="s">
        <v>548</v>
      </c>
      <c r="C46" s="576"/>
      <c r="D46" s="235"/>
      <c r="E46" s="577"/>
      <c r="F46" s="576"/>
      <c r="G46" s="235"/>
      <c r="H46" s="578">
        <v>202.55</v>
      </c>
      <c r="I46" s="219">
        <v>0</v>
      </c>
      <c r="J46" s="579">
        <v>0</v>
      </c>
      <c r="K46" s="221">
        <v>202.55</v>
      </c>
    </row>
    <row r="47" spans="1:11">
      <c r="A47" s="584">
        <v>13000000</v>
      </c>
      <c r="B47" s="419" t="s">
        <v>1341</v>
      </c>
      <c r="C47" s="571">
        <v>2247421577.6800003</v>
      </c>
      <c r="D47" s="572">
        <v>2247421577.6800003</v>
      </c>
      <c r="E47" s="585">
        <v>2516185243.7899995</v>
      </c>
      <c r="F47" s="571">
        <v>0</v>
      </c>
      <c r="G47" s="572">
        <v>0</v>
      </c>
      <c r="H47" s="573">
        <v>0</v>
      </c>
      <c r="I47" s="217">
        <v>2247421577.6800003</v>
      </c>
      <c r="J47" s="568">
        <v>2247421577.6800003</v>
      </c>
      <c r="K47" s="218">
        <v>2516185243.7899995</v>
      </c>
    </row>
    <row r="48" spans="1:11">
      <c r="A48" s="575">
        <v>13010000</v>
      </c>
      <c r="B48" s="234" t="s">
        <v>1342</v>
      </c>
      <c r="C48" s="576">
        <v>626183929.68000007</v>
      </c>
      <c r="D48" s="235">
        <v>626183929.68000007</v>
      </c>
      <c r="E48" s="580">
        <v>731091949.57999992</v>
      </c>
      <c r="F48" s="576">
        <v>0</v>
      </c>
      <c r="G48" s="235">
        <v>0</v>
      </c>
      <c r="H48" s="578">
        <v>0</v>
      </c>
      <c r="I48" s="219">
        <v>626183929.68000007</v>
      </c>
      <c r="J48" s="579">
        <v>626183929.68000007</v>
      </c>
      <c r="K48" s="221">
        <v>731091949.57999992</v>
      </c>
    </row>
    <row r="49" spans="1:11" s="360" customFormat="1" ht="24">
      <c r="A49" s="575">
        <v>13010100</v>
      </c>
      <c r="B49" s="412" t="s">
        <v>1343</v>
      </c>
      <c r="C49" s="581">
        <v>311359051</v>
      </c>
      <c r="D49" s="469">
        <v>311359051</v>
      </c>
      <c r="E49" s="231">
        <v>331352188.65999997</v>
      </c>
      <c r="F49" s="581"/>
      <c r="G49" s="469"/>
      <c r="H49" s="233"/>
      <c r="I49" s="210">
        <v>311359051</v>
      </c>
      <c r="J49" s="579">
        <v>311359051</v>
      </c>
      <c r="K49" s="211">
        <v>331352188.65999997</v>
      </c>
    </row>
    <row r="50" spans="1:11" ht="36">
      <c r="A50" s="583">
        <v>13010200</v>
      </c>
      <c r="B50" s="406" t="s">
        <v>1344</v>
      </c>
      <c r="C50" s="576">
        <v>314824878.68000001</v>
      </c>
      <c r="D50" s="235">
        <v>314824878.68000001</v>
      </c>
      <c r="E50" s="577">
        <v>399740004.92000002</v>
      </c>
      <c r="F50" s="576"/>
      <c r="G50" s="235"/>
      <c r="H50" s="578"/>
      <c r="I50" s="219">
        <v>314824878.68000001</v>
      </c>
      <c r="J50" s="579">
        <v>314824878.68000001</v>
      </c>
      <c r="K50" s="221">
        <v>399740004.92000002</v>
      </c>
    </row>
    <row r="51" spans="1:11" ht="24">
      <c r="A51" s="575">
        <v>13010300</v>
      </c>
      <c r="B51" s="406" t="s">
        <v>1345</v>
      </c>
      <c r="C51" s="576">
        <v>0</v>
      </c>
      <c r="D51" s="235">
        <v>0</v>
      </c>
      <c r="E51" s="577">
        <v>-244</v>
      </c>
      <c r="F51" s="576"/>
      <c r="G51" s="235"/>
      <c r="H51" s="578"/>
      <c r="I51" s="219">
        <v>0</v>
      </c>
      <c r="J51" s="579">
        <v>0</v>
      </c>
      <c r="K51" s="221">
        <v>-244</v>
      </c>
    </row>
    <row r="52" spans="1:11">
      <c r="A52" s="575">
        <v>13020000</v>
      </c>
      <c r="B52" s="234" t="s">
        <v>1346</v>
      </c>
      <c r="C52" s="576">
        <v>605585772</v>
      </c>
      <c r="D52" s="235">
        <v>605585772</v>
      </c>
      <c r="E52" s="577">
        <v>698996689.37999988</v>
      </c>
      <c r="F52" s="576">
        <v>0</v>
      </c>
      <c r="G52" s="235">
        <v>0</v>
      </c>
      <c r="H52" s="578">
        <v>0</v>
      </c>
      <c r="I52" s="219">
        <v>605585772</v>
      </c>
      <c r="J52" s="579">
        <v>605585772</v>
      </c>
      <c r="K52" s="221">
        <v>698996689.37999988</v>
      </c>
    </row>
    <row r="53" spans="1:11" s="360" customFormat="1" ht="24">
      <c r="A53" s="575">
        <v>13020100</v>
      </c>
      <c r="B53" s="412" t="s">
        <v>1347</v>
      </c>
      <c r="C53" s="581">
        <v>506577060</v>
      </c>
      <c r="D53" s="469">
        <v>506577060</v>
      </c>
      <c r="E53" s="231">
        <v>576115182.20999992</v>
      </c>
      <c r="F53" s="581"/>
      <c r="G53" s="469"/>
      <c r="H53" s="233"/>
      <c r="I53" s="210">
        <v>506577060</v>
      </c>
      <c r="J53" s="579">
        <v>506577060</v>
      </c>
      <c r="K53" s="211">
        <v>576115182.20999992</v>
      </c>
    </row>
    <row r="54" spans="1:11" ht="24">
      <c r="A54" s="575">
        <v>13020200</v>
      </c>
      <c r="B54" s="412" t="s">
        <v>1348</v>
      </c>
      <c r="C54" s="576">
        <v>450922</v>
      </c>
      <c r="D54" s="235">
        <v>450922</v>
      </c>
      <c r="E54" s="577">
        <v>114905.24000000002</v>
      </c>
      <c r="F54" s="576"/>
      <c r="G54" s="235"/>
      <c r="H54" s="578"/>
      <c r="I54" s="219">
        <v>450922</v>
      </c>
      <c r="J54" s="579">
        <v>450922</v>
      </c>
      <c r="K54" s="221">
        <v>114905.24000000002</v>
      </c>
    </row>
    <row r="55" spans="1:11" s="360" customFormat="1">
      <c r="A55" s="575">
        <v>13020300</v>
      </c>
      <c r="B55" s="412" t="s">
        <v>1349</v>
      </c>
      <c r="C55" s="581">
        <v>56413956</v>
      </c>
      <c r="D55" s="469">
        <v>56413956</v>
      </c>
      <c r="E55" s="231">
        <v>70582962.890000001</v>
      </c>
      <c r="F55" s="581"/>
      <c r="G55" s="469"/>
      <c r="H55" s="233"/>
      <c r="I55" s="210">
        <v>56413956</v>
      </c>
      <c r="J55" s="579">
        <v>56413956</v>
      </c>
      <c r="K55" s="211">
        <v>70582962.890000001</v>
      </c>
    </row>
    <row r="56" spans="1:11" ht="24">
      <c r="A56" s="575">
        <v>13020400</v>
      </c>
      <c r="B56" s="412" t="s">
        <v>1350</v>
      </c>
      <c r="C56" s="576">
        <v>39104834</v>
      </c>
      <c r="D56" s="235">
        <v>39104834</v>
      </c>
      <c r="E56" s="577">
        <v>47075265.360000007</v>
      </c>
      <c r="F56" s="576"/>
      <c r="G56" s="235"/>
      <c r="H56" s="578"/>
      <c r="I56" s="219">
        <v>39104834</v>
      </c>
      <c r="J56" s="579">
        <v>39104834</v>
      </c>
      <c r="K56" s="221">
        <v>47075265.360000007</v>
      </c>
    </row>
    <row r="57" spans="1:11" ht="25.5" hidden="1" customHeight="1">
      <c r="A57" s="575">
        <v>13020500</v>
      </c>
      <c r="B57" s="412" t="s">
        <v>1198</v>
      </c>
      <c r="C57" s="576"/>
      <c r="D57" s="235"/>
      <c r="E57" s="577"/>
      <c r="F57" s="576"/>
      <c r="G57" s="235"/>
      <c r="H57" s="578"/>
      <c r="I57" s="219">
        <v>0</v>
      </c>
      <c r="J57" s="579">
        <v>0</v>
      </c>
      <c r="K57" s="221">
        <v>0</v>
      </c>
    </row>
    <row r="58" spans="1:11" s="360" customFormat="1" ht="36" customHeight="1">
      <c r="A58" s="575">
        <v>13020600</v>
      </c>
      <c r="B58" s="406" t="s">
        <v>1351</v>
      </c>
      <c r="C58" s="581">
        <v>3039000</v>
      </c>
      <c r="D58" s="469">
        <v>3039000</v>
      </c>
      <c r="E58" s="231">
        <v>5108373.6799999988</v>
      </c>
      <c r="F58" s="581"/>
      <c r="G58" s="469"/>
      <c r="H58" s="233"/>
      <c r="I58" s="210">
        <v>3039000</v>
      </c>
      <c r="J58" s="579">
        <v>3039000</v>
      </c>
      <c r="K58" s="211">
        <v>5108373.6799999988</v>
      </c>
    </row>
    <row r="59" spans="1:11">
      <c r="A59" s="575">
        <v>13030000</v>
      </c>
      <c r="B59" s="234" t="s">
        <v>1352</v>
      </c>
      <c r="C59" s="576">
        <v>1012274657</v>
      </c>
      <c r="D59" s="235">
        <v>1012274657</v>
      </c>
      <c r="E59" s="577">
        <v>1081673436.23</v>
      </c>
      <c r="F59" s="576">
        <v>0</v>
      </c>
      <c r="G59" s="235">
        <v>0</v>
      </c>
      <c r="H59" s="578">
        <v>0</v>
      </c>
      <c r="I59" s="219">
        <v>1012274657</v>
      </c>
      <c r="J59" s="579">
        <v>1012274657</v>
      </c>
      <c r="K59" s="221">
        <v>1081673436.23</v>
      </c>
    </row>
    <row r="60" spans="1:11" s="360" customFormat="1" ht="24">
      <c r="A60" s="575">
        <v>13030100</v>
      </c>
      <c r="B60" s="412" t="s">
        <v>1353</v>
      </c>
      <c r="C60" s="581">
        <v>942695400</v>
      </c>
      <c r="D60" s="469">
        <v>942695400</v>
      </c>
      <c r="E60" s="231">
        <v>1000413353.7800001</v>
      </c>
      <c r="F60" s="581"/>
      <c r="G60" s="469"/>
      <c r="H60" s="233"/>
      <c r="I60" s="210">
        <v>942695400</v>
      </c>
      <c r="J60" s="579">
        <v>942695400</v>
      </c>
      <c r="K60" s="211">
        <v>1000413353.7800001</v>
      </c>
    </row>
    <row r="61" spans="1:11" ht="24">
      <c r="A61" s="575">
        <v>13030200</v>
      </c>
      <c r="B61" s="412" t="s">
        <v>1354</v>
      </c>
      <c r="C61" s="576">
        <v>60441762</v>
      </c>
      <c r="D61" s="235">
        <v>60441762</v>
      </c>
      <c r="E61" s="577">
        <v>70728637.599999994</v>
      </c>
      <c r="F61" s="576"/>
      <c r="G61" s="235"/>
      <c r="H61" s="578"/>
      <c r="I61" s="219">
        <v>60441762</v>
      </c>
      <c r="J61" s="579">
        <v>60441762</v>
      </c>
      <c r="K61" s="221">
        <v>70728637.599999994</v>
      </c>
    </row>
    <row r="62" spans="1:11" s="360" customFormat="1" ht="24" hidden="1">
      <c r="A62" s="583">
        <v>13030400</v>
      </c>
      <c r="B62" s="406" t="s">
        <v>563</v>
      </c>
      <c r="C62" s="581"/>
      <c r="D62" s="469"/>
      <c r="E62" s="231"/>
      <c r="F62" s="581"/>
      <c r="G62" s="469"/>
      <c r="H62" s="233"/>
      <c r="I62" s="210">
        <v>0</v>
      </c>
      <c r="J62" s="579">
        <v>0</v>
      </c>
      <c r="K62" s="211">
        <v>0</v>
      </c>
    </row>
    <row r="63" spans="1:11" ht="24" customHeight="1">
      <c r="A63" s="583">
        <v>13030500</v>
      </c>
      <c r="B63" s="406" t="s">
        <v>564</v>
      </c>
      <c r="C63" s="576">
        <v>0</v>
      </c>
      <c r="D63" s="235">
        <v>0</v>
      </c>
      <c r="E63" s="577">
        <v>0.85</v>
      </c>
      <c r="F63" s="576"/>
      <c r="G63" s="235"/>
      <c r="H63" s="578"/>
      <c r="I63" s="219">
        <v>0</v>
      </c>
      <c r="J63" s="579">
        <v>0</v>
      </c>
      <c r="K63" s="221">
        <v>0.85</v>
      </c>
    </row>
    <row r="64" spans="1:11" ht="24">
      <c r="A64" s="583">
        <v>13030600</v>
      </c>
      <c r="B64" s="406" t="s">
        <v>565</v>
      </c>
      <c r="C64" s="576">
        <v>9137495</v>
      </c>
      <c r="D64" s="235">
        <v>9137495</v>
      </c>
      <c r="E64" s="577">
        <v>10531444</v>
      </c>
      <c r="F64" s="576"/>
      <c r="G64" s="235"/>
      <c r="H64" s="578"/>
      <c r="I64" s="219">
        <v>9137495</v>
      </c>
      <c r="J64" s="579">
        <v>9137495</v>
      </c>
      <c r="K64" s="221">
        <v>10531444</v>
      </c>
    </row>
    <row r="65" spans="1:11" s="360" customFormat="1" ht="13.5" customHeight="1">
      <c r="A65" s="575">
        <v>13070000</v>
      </c>
      <c r="B65" s="234" t="s">
        <v>573</v>
      </c>
      <c r="C65" s="581">
        <v>3377219</v>
      </c>
      <c r="D65" s="469">
        <v>3377219</v>
      </c>
      <c r="E65" s="231">
        <v>4423168.5999999987</v>
      </c>
      <c r="F65" s="581">
        <v>0</v>
      </c>
      <c r="G65" s="469">
        <v>0</v>
      </c>
      <c r="H65" s="233">
        <v>0</v>
      </c>
      <c r="I65" s="210">
        <v>3377219</v>
      </c>
      <c r="J65" s="579">
        <v>3377219</v>
      </c>
      <c r="K65" s="211">
        <v>4423168.5999999987</v>
      </c>
    </row>
    <row r="66" spans="1:11" s="360" customFormat="1" ht="13.5" customHeight="1">
      <c r="A66" s="583">
        <v>13070100</v>
      </c>
      <c r="B66" s="406" t="s">
        <v>574</v>
      </c>
      <c r="C66" s="581">
        <v>529019</v>
      </c>
      <c r="D66" s="469">
        <v>529019</v>
      </c>
      <c r="E66" s="231">
        <v>475559.38</v>
      </c>
      <c r="F66" s="581"/>
      <c r="G66" s="469"/>
      <c r="H66" s="233"/>
      <c r="I66" s="210">
        <v>529019</v>
      </c>
      <c r="J66" s="579">
        <v>529019</v>
      </c>
      <c r="K66" s="211">
        <v>475559.38</v>
      </c>
    </row>
    <row r="67" spans="1:11" s="360" customFormat="1">
      <c r="A67" s="583">
        <v>13070200</v>
      </c>
      <c r="B67" s="406" t="s">
        <v>575</v>
      </c>
      <c r="C67" s="581">
        <v>2848200</v>
      </c>
      <c r="D67" s="469">
        <v>2848200</v>
      </c>
      <c r="E67" s="231">
        <v>3947609.2199999988</v>
      </c>
      <c r="F67" s="581"/>
      <c r="G67" s="469"/>
      <c r="H67" s="233"/>
      <c r="I67" s="210">
        <v>2848200</v>
      </c>
      <c r="J67" s="579">
        <v>2848200</v>
      </c>
      <c r="K67" s="211">
        <v>3947609.2199999988</v>
      </c>
    </row>
    <row r="68" spans="1:11" s="360" customFormat="1" ht="25.5" hidden="1" customHeight="1">
      <c r="A68" s="583">
        <v>13070300</v>
      </c>
      <c r="B68" s="406" t="s">
        <v>576</v>
      </c>
      <c r="C68" s="581"/>
      <c r="D68" s="469"/>
      <c r="E68" s="231"/>
      <c r="F68" s="581">
        <v>0</v>
      </c>
      <c r="G68" s="469"/>
      <c r="H68" s="233">
        <v>0</v>
      </c>
      <c r="I68" s="210">
        <v>0</v>
      </c>
      <c r="J68" s="579">
        <v>0</v>
      </c>
      <c r="K68" s="211">
        <v>0</v>
      </c>
    </row>
    <row r="69" spans="1:11">
      <c r="A69" s="584">
        <v>14000000</v>
      </c>
      <c r="B69" s="419" t="s">
        <v>577</v>
      </c>
      <c r="C69" s="571">
        <v>10486966762.18</v>
      </c>
      <c r="D69" s="572">
        <v>10486972020.18</v>
      </c>
      <c r="E69" s="573">
        <v>11628186489.73</v>
      </c>
      <c r="F69" s="571">
        <v>0</v>
      </c>
      <c r="G69" s="572">
        <v>0</v>
      </c>
      <c r="H69" s="573">
        <v>0</v>
      </c>
      <c r="I69" s="217">
        <v>10486966762.18</v>
      </c>
      <c r="J69" s="568">
        <v>10486972020.18</v>
      </c>
      <c r="K69" s="218">
        <v>11628186489.73</v>
      </c>
    </row>
    <row r="70" spans="1:11" ht="25.9" hidden="1" customHeight="1">
      <c r="A70" s="575">
        <v>14020000</v>
      </c>
      <c r="B70" s="412" t="s">
        <v>1355</v>
      </c>
      <c r="C70" s="576">
        <v>0</v>
      </c>
      <c r="D70" s="235">
        <v>0</v>
      </c>
      <c r="E70" s="577">
        <v>0</v>
      </c>
      <c r="F70" s="576">
        <v>0</v>
      </c>
      <c r="G70" s="235">
        <v>0</v>
      </c>
      <c r="H70" s="578">
        <v>0</v>
      </c>
      <c r="I70" s="219">
        <v>0</v>
      </c>
      <c r="J70" s="579">
        <v>0</v>
      </c>
      <c r="K70" s="221">
        <v>0</v>
      </c>
    </row>
    <row r="71" spans="1:11" s="360" customFormat="1" hidden="1">
      <c r="A71" s="583">
        <v>14020100</v>
      </c>
      <c r="B71" s="406" t="s">
        <v>598</v>
      </c>
      <c r="C71" s="581"/>
      <c r="D71" s="469"/>
      <c r="E71" s="231"/>
      <c r="F71" s="581"/>
      <c r="G71" s="469"/>
      <c r="H71" s="233"/>
      <c r="I71" s="210">
        <v>0</v>
      </c>
      <c r="J71" s="579">
        <v>0</v>
      </c>
      <c r="K71" s="211">
        <v>0</v>
      </c>
    </row>
    <row r="72" spans="1:11" hidden="1">
      <c r="A72" s="583">
        <v>14020200</v>
      </c>
      <c r="B72" s="406" t="s">
        <v>599</v>
      </c>
      <c r="C72" s="576"/>
      <c r="D72" s="235"/>
      <c r="E72" s="577"/>
      <c r="F72" s="576"/>
      <c r="G72" s="235"/>
      <c r="H72" s="578"/>
      <c r="I72" s="219">
        <v>0</v>
      </c>
      <c r="J72" s="579">
        <v>0</v>
      </c>
      <c r="K72" s="221">
        <v>0</v>
      </c>
    </row>
    <row r="73" spans="1:11" hidden="1">
      <c r="A73" s="583">
        <v>14020300</v>
      </c>
      <c r="B73" s="406" t="s">
        <v>600</v>
      </c>
      <c r="C73" s="576"/>
      <c r="D73" s="235"/>
      <c r="E73" s="577"/>
      <c r="F73" s="576"/>
      <c r="G73" s="235"/>
      <c r="H73" s="578"/>
      <c r="I73" s="219">
        <v>0</v>
      </c>
      <c r="J73" s="579">
        <v>0</v>
      </c>
      <c r="K73" s="221">
        <v>0</v>
      </c>
    </row>
    <row r="74" spans="1:11" hidden="1">
      <c r="A74" s="583">
        <v>14020400</v>
      </c>
      <c r="B74" s="406" t="s">
        <v>601</v>
      </c>
      <c r="C74" s="576"/>
      <c r="D74" s="235"/>
      <c r="E74" s="577"/>
      <c r="F74" s="576"/>
      <c r="G74" s="235"/>
      <c r="H74" s="578"/>
      <c r="I74" s="219">
        <v>0</v>
      </c>
      <c r="J74" s="579">
        <v>0</v>
      </c>
      <c r="K74" s="221">
        <v>0</v>
      </c>
    </row>
    <row r="75" spans="1:11" ht="24" hidden="1">
      <c r="A75" s="583">
        <v>14020600</v>
      </c>
      <c r="B75" s="412" t="s">
        <v>602</v>
      </c>
      <c r="C75" s="576"/>
      <c r="D75" s="235"/>
      <c r="E75" s="577"/>
      <c r="F75" s="576"/>
      <c r="G75" s="235"/>
      <c r="H75" s="578"/>
      <c r="I75" s="219">
        <v>0</v>
      </c>
      <c r="J75" s="579">
        <v>0</v>
      </c>
      <c r="K75" s="221">
        <v>0</v>
      </c>
    </row>
    <row r="76" spans="1:11" ht="24.75" hidden="1" customHeight="1">
      <c r="A76" s="583">
        <v>14020700</v>
      </c>
      <c r="B76" s="406" t="s">
        <v>603</v>
      </c>
      <c r="C76" s="576"/>
      <c r="D76" s="235"/>
      <c r="E76" s="577"/>
      <c r="F76" s="576"/>
      <c r="G76" s="235"/>
      <c r="H76" s="578"/>
      <c r="I76" s="219">
        <v>0</v>
      </c>
      <c r="J76" s="579">
        <v>0</v>
      </c>
      <c r="K76" s="221">
        <v>0</v>
      </c>
    </row>
    <row r="77" spans="1:11" s="360" customFormat="1" hidden="1">
      <c r="A77" s="583">
        <v>14020800</v>
      </c>
      <c r="B77" s="406" t="s">
        <v>604</v>
      </c>
      <c r="C77" s="581"/>
      <c r="D77" s="469"/>
      <c r="E77" s="231"/>
      <c r="F77" s="581"/>
      <c r="G77" s="469"/>
      <c r="H77" s="233"/>
      <c r="I77" s="210">
        <v>0</v>
      </c>
      <c r="J77" s="579">
        <v>0</v>
      </c>
      <c r="K77" s="211">
        <v>0</v>
      </c>
    </row>
    <row r="78" spans="1:11" s="360" customFormat="1" hidden="1">
      <c r="A78" s="583">
        <v>14020900</v>
      </c>
      <c r="B78" s="406" t="s">
        <v>605</v>
      </c>
      <c r="C78" s="581"/>
      <c r="D78" s="469"/>
      <c r="E78" s="231"/>
      <c r="F78" s="581"/>
      <c r="G78" s="469"/>
      <c r="H78" s="233"/>
      <c r="I78" s="210">
        <v>0</v>
      </c>
      <c r="J78" s="579">
        <v>0</v>
      </c>
      <c r="K78" s="211">
        <v>0</v>
      </c>
    </row>
    <row r="79" spans="1:11" s="360" customFormat="1" hidden="1">
      <c r="A79" s="583">
        <v>14021200</v>
      </c>
      <c r="B79" s="406" t="s">
        <v>1356</v>
      </c>
      <c r="C79" s="581"/>
      <c r="D79" s="469"/>
      <c r="E79" s="231"/>
      <c r="F79" s="581"/>
      <c r="G79" s="469"/>
      <c r="H79" s="233"/>
      <c r="I79" s="210">
        <v>0</v>
      </c>
      <c r="J79" s="579">
        <v>0</v>
      </c>
      <c r="K79" s="211">
        <v>0</v>
      </c>
    </row>
    <row r="80" spans="1:11" s="360" customFormat="1" ht="24" hidden="1">
      <c r="A80" s="583">
        <v>14022100</v>
      </c>
      <c r="B80" s="406" t="s">
        <v>595</v>
      </c>
      <c r="C80" s="581"/>
      <c r="D80" s="469"/>
      <c r="E80" s="231"/>
      <c r="F80" s="581"/>
      <c r="G80" s="469"/>
      <c r="H80" s="233"/>
      <c r="I80" s="210">
        <v>0</v>
      </c>
      <c r="J80" s="579">
        <v>0</v>
      </c>
      <c r="K80" s="211">
        <v>0</v>
      </c>
    </row>
    <row r="81" spans="1:11" s="360" customFormat="1" ht="24" hidden="1">
      <c r="A81" s="575">
        <v>14030000</v>
      </c>
      <c r="B81" s="412" t="s">
        <v>597</v>
      </c>
      <c r="C81" s="581">
        <v>0</v>
      </c>
      <c r="D81" s="469">
        <v>0</v>
      </c>
      <c r="E81" s="231">
        <v>0</v>
      </c>
      <c r="F81" s="581">
        <v>0</v>
      </c>
      <c r="G81" s="469">
        <v>0</v>
      </c>
      <c r="H81" s="233">
        <v>0</v>
      </c>
      <c r="I81" s="210">
        <v>0</v>
      </c>
      <c r="J81" s="579">
        <v>0</v>
      </c>
      <c r="K81" s="211">
        <v>0</v>
      </c>
    </row>
    <row r="82" spans="1:11" s="360" customFormat="1" hidden="1">
      <c r="A82" s="583">
        <v>14030100</v>
      </c>
      <c r="B82" s="406" t="s">
        <v>598</v>
      </c>
      <c r="C82" s="581"/>
      <c r="D82" s="469"/>
      <c r="E82" s="231"/>
      <c r="F82" s="581"/>
      <c r="G82" s="469"/>
      <c r="H82" s="233"/>
      <c r="I82" s="210">
        <v>0</v>
      </c>
      <c r="J82" s="579">
        <v>0</v>
      </c>
      <c r="K82" s="211">
        <v>0</v>
      </c>
    </row>
    <row r="83" spans="1:11" s="360" customFormat="1" hidden="1">
      <c r="A83" s="583">
        <v>14030200</v>
      </c>
      <c r="B83" s="406" t="s">
        <v>599</v>
      </c>
      <c r="C83" s="581"/>
      <c r="D83" s="469"/>
      <c r="E83" s="231"/>
      <c r="F83" s="581"/>
      <c r="G83" s="469"/>
      <c r="H83" s="233"/>
      <c r="I83" s="210">
        <v>0</v>
      </c>
      <c r="J83" s="579">
        <v>0</v>
      </c>
      <c r="K83" s="211">
        <v>0</v>
      </c>
    </row>
    <row r="84" spans="1:11" s="360" customFormat="1" hidden="1">
      <c r="A84" s="583">
        <v>14030300</v>
      </c>
      <c r="B84" s="406" t="s">
        <v>600</v>
      </c>
      <c r="C84" s="581"/>
      <c r="D84" s="469"/>
      <c r="E84" s="231"/>
      <c r="F84" s="581"/>
      <c r="G84" s="469"/>
      <c r="H84" s="233"/>
      <c r="I84" s="210">
        <v>0</v>
      </c>
      <c r="J84" s="579">
        <v>0</v>
      </c>
      <c r="K84" s="211">
        <v>0</v>
      </c>
    </row>
    <row r="85" spans="1:11" s="360" customFormat="1" hidden="1">
      <c r="A85" s="583">
        <v>14030400</v>
      </c>
      <c r="B85" s="406" t="s">
        <v>601</v>
      </c>
      <c r="C85" s="581"/>
      <c r="D85" s="469"/>
      <c r="E85" s="231"/>
      <c r="F85" s="581"/>
      <c r="G85" s="469"/>
      <c r="H85" s="233"/>
      <c r="I85" s="210">
        <v>0</v>
      </c>
      <c r="J85" s="579">
        <v>0</v>
      </c>
      <c r="K85" s="211">
        <v>0</v>
      </c>
    </row>
    <row r="86" spans="1:11" s="360" customFormat="1" ht="24" hidden="1">
      <c r="A86" s="583">
        <v>14030600</v>
      </c>
      <c r="B86" s="406" t="s">
        <v>602</v>
      </c>
      <c r="C86" s="581"/>
      <c r="D86" s="469"/>
      <c r="E86" s="231"/>
      <c r="F86" s="581"/>
      <c r="G86" s="469"/>
      <c r="H86" s="233"/>
      <c r="I86" s="210">
        <v>0</v>
      </c>
      <c r="J86" s="579">
        <v>0</v>
      </c>
      <c r="K86" s="211">
        <v>0</v>
      </c>
    </row>
    <row r="87" spans="1:11" s="360" customFormat="1" ht="24" hidden="1">
      <c r="A87" s="583">
        <v>14030700</v>
      </c>
      <c r="B87" s="406" t="s">
        <v>603</v>
      </c>
      <c r="C87" s="581"/>
      <c r="D87" s="469"/>
      <c r="E87" s="231"/>
      <c r="F87" s="581"/>
      <c r="G87" s="469"/>
      <c r="H87" s="233"/>
      <c r="I87" s="210">
        <v>0</v>
      </c>
      <c r="J87" s="579">
        <v>0</v>
      </c>
      <c r="K87" s="211">
        <v>0</v>
      </c>
    </row>
    <row r="88" spans="1:11" s="360" customFormat="1" hidden="1">
      <c r="A88" s="583">
        <v>14030800</v>
      </c>
      <c r="B88" s="406" t="s">
        <v>604</v>
      </c>
      <c r="C88" s="581"/>
      <c r="D88" s="469"/>
      <c r="E88" s="231"/>
      <c r="F88" s="581"/>
      <c r="G88" s="469"/>
      <c r="H88" s="233"/>
      <c r="I88" s="210">
        <v>0</v>
      </c>
      <c r="J88" s="579">
        <v>0</v>
      </c>
      <c r="K88" s="211">
        <v>0</v>
      </c>
    </row>
    <row r="89" spans="1:11" s="360" customFormat="1" hidden="1">
      <c r="A89" s="583">
        <v>14030900</v>
      </c>
      <c r="B89" s="406" t="s">
        <v>605</v>
      </c>
      <c r="C89" s="581"/>
      <c r="D89" s="469"/>
      <c r="E89" s="231"/>
      <c r="F89" s="581"/>
      <c r="G89" s="469"/>
      <c r="H89" s="233"/>
      <c r="I89" s="210">
        <v>0</v>
      </c>
      <c r="J89" s="579">
        <v>0</v>
      </c>
      <c r="K89" s="211">
        <v>0</v>
      </c>
    </row>
    <row r="90" spans="1:11" s="360" customFormat="1" hidden="1">
      <c r="A90" s="583">
        <v>14031700</v>
      </c>
      <c r="B90" s="406" t="s">
        <v>593</v>
      </c>
      <c r="C90" s="581"/>
      <c r="D90" s="469"/>
      <c r="E90" s="231"/>
      <c r="F90" s="581"/>
      <c r="G90" s="469"/>
      <c r="H90" s="233"/>
      <c r="I90" s="210">
        <v>0</v>
      </c>
      <c r="J90" s="579">
        <v>0</v>
      </c>
      <c r="K90" s="211">
        <v>0</v>
      </c>
    </row>
    <row r="91" spans="1:11" s="360" customFormat="1" hidden="1">
      <c r="A91" s="583">
        <v>14031800</v>
      </c>
      <c r="B91" s="406" t="s">
        <v>594</v>
      </c>
      <c r="C91" s="581"/>
      <c r="D91" s="469"/>
      <c r="E91" s="231"/>
      <c r="F91" s="581"/>
      <c r="G91" s="469"/>
      <c r="H91" s="233"/>
      <c r="I91" s="210">
        <v>0</v>
      </c>
      <c r="J91" s="579">
        <v>0</v>
      </c>
      <c r="K91" s="211">
        <v>0</v>
      </c>
    </row>
    <row r="92" spans="1:11" s="360" customFormat="1" ht="24">
      <c r="A92" s="583">
        <v>14040000</v>
      </c>
      <c r="B92" s="223" t="s">
        <v>608</v>
      </c>
      <c r="C92" s="581">
        <v>10486966762.18</v>
      </c>
      <c r="D92" s="469">
        <v>10486972020.18</v>
      </c>
      <c r="E92" s="231">
        <v>11628186489.73</v>
      </c>
      <c r="F92" s="581"/>
      <c r="G92" s="469"/>
      <c r="H92" s="233"/>
      <c r="I92" s="210">
        <v>10486966762.18</v>
      </c>
      <c r="J92" s="579">
        <v>10486972020.18</v>
      </c>
      <c r="K92" s="211">
        <v>11628186489.73</v>
      </c>
    </row>
    <row r="93" spans="1:11" s="360" customFormat="1" hidden="1">
      <c r="A93" s="583">
        <v>14050000</v>
      </c>
      <c r="B93" s="406" t="s">
        <v>609</v>
      </c>
      <c r="C93" s="581"/>
      <c r="D93" s="469"/>
      <c r="E93" s="231"/>
      <c r="F93" s="581"/>
      <c r="G93" s="469"/>
      <c r="H93" s="233"/>
      <c r="I93" s="210">
        <v>0</v>
      </c>
      <c r="J93" s="579">
        <v>0</v>
      </c>
      <c r="K93" s="211">
        <v>0</v>
      </c>
    </row>
    <row r="94" spans="1:11" s="360" customFormat="1" hidden="1">
      <c r="A94" s="575">
        <v>15000000</v>
      </c>
      <c r="B94" s="458" t="s">
        <v>610</v>
      </c>
      <c r="C94" s="207">
        <v>0</v>
      </c>
      <c r="D94" s="586">
        <v>0</v>
      </c>
      <c r="E94" s="587">
        <v>0</v>
      </c>
      <c r="F94" s="207">
        <v>0</v>
      </c>
      <c r="G94" s="586">
        <v>0</v>
      </c>
      <c r="H94" s="587">
        <v>0</v>
      </c>
      <c r="I94" s="205">
        <v>0</v>
      </c>
      <c r="J94" s="579">
        <v>0</v>
      </c>
      <c r="K94" s="206">
        <v>0</v>
      </c>
    </row>
    <row r="95" spans="1:11" s="360" customFormat="1" hidden="1">
      <c r="A95" s="575">
        <v>15010000</v>
      </c>
      <c r="B95" s="412" t="s">
        <v>1357</v>
      </c>
      <c r="C95" s="581">
        <v>0</v>
      </c>
      <c r="D95" s="469">
        <v>0</v>
      </c>
      <c r="E95" s="231">
        <v>0</v>
      </c>
      <c r="F95" s="581">
        <v>0</v>
      </c>
      <c r="G95" s="469">
        <v>0</v>
      </c>
      <c r="H95" s="233">
        <v>0</v>
      </c>
      <c r="I95" s="210">
        <v>0</v>
      </c>
      <c r="J95" s="579">
        <v>0</v>
      </c>
      <c r="K95" s="211">
        <v>0</v>
      </c>
    </row>
    <row r="96" spans="1:11" s="360" customFormat="1" hidden="1">
      <c r="A96" s="575">
        <v>15010100</v>
      </c>
      <c r="B96" s="412" t="s">
        <v>612</v>
      </c>
      <c r="C96" s="581"/>
      <c r="D96" s="469"/>
      <c r="E96" s="231"/>
      <c r="F96" s="581"/>
      <c r="G96" s="469"/>
      <c r="H96" s="233"/>
      <c r="I96" s="210">
        <v>0</v>
      </c>
      <c r="J96" s="579">
        <v>0</v>
      </c>
      <c r="K96" s="211">
        <v>0</v>
      </c>
    </row>
    <row r="97" spans="1:11" s="360" customFormat="1" hidden="1">
      <c r="A97" s="575">
        <v>15010200</v>
      </c>
      <c r="B97" s="412" t="s">
        <v>613</v>
      </c>
      <c r="C97" s="581"/>
      <c r="D97" s="469"/>
      <c r="E97" s="231"/>
      <c r="F97" s="581"/>
      <c r="G97" s="469"/>
      <c r="H97" s="233"/>
      <c r="I97" s="210">
        <v>0</v>
      </c>
      <c r="J97" s="579">
        <v>0</v>
      </c>
      <c r="K97" s="211">
        <v>0</v>
      </c>
    </row>
    <row r="98" spans="1:11" s="360" customFormat="1" hidden="1">
      <c r="A98" s="583">
        <v>15010300</v>
      </c>
      <c r="B98" s="406" t="s">
        <v>614</v>
      </c>
      <c r="C98" s="581"/>
      <c r="D98" s="469"/>
      <c r="E98" s="231"/>
      <c r="F98" s="581"/>
      <c r="G98" s="469"/>
      <c r="H98" s="233"/>
      <c r="I98" s="210">
        <v>0</v>
      </c>
      <c r="J98" s="579">
        <v>0</v>
      </c>
      <c r="K98" s="211">
        <v>0</v>
      </c>
    </row>
    <row r="99" spans="1:11" s="360" customFormat="1" ht="24" hidden="1">
      <c r="A99" s="583">
        <v>15010400</v>
      </c>
      <c r="B99" s="406" t="s">
        <v>1358</v>
      </c>
      <c r="C99" s="581"/>
      <c r="D99" s="469"/>
      <c r="E99" s="231"/>
      <c r="F99" s="581"/>
      <c r="G99" s="469"/>
      <c r="H99" s="233"/>
      <c r="I99" s="210">
        <v>0</v>
      </c>
      <c r="J99" s="579">
        <v>0</v>
      </c>
      <c r="K99" s="211">
        <v>0</v>
      </c>
    </row>
    <row r="100" spans="1:11" s="360" customFormat="1" ht="24" hidden="1">
      <c r="A100" s="575">
        <v>15010500</v>
      </c>
      <c r="B100" s="412" t="s">
        <v>615</v>
      </c>
      <c r="C100" s="581"/>
      <c r="D100" s="469"/>
      <c r="E100" s="231"/>
      <c r="F100" s="581"/>
      <c r="G100" s="469"/>
      <c r="H100" s="233"/>
      <c r="I100" s="210">
        <v>0</v>
      </c>
      <c r="J100" s="579">
        <v>0</v>
      </c>
      <c r="K100" s="211">
        <v>0</v>
      </c>
    </row>
    <row r="101" spans="1:11" s="360" customFormat="1" hidden="1">
      <c r="A101" s="575">
        <v>15020000</v>
      </c>
      <c r="B101" s="412" t="s">
        <v>620</v>
      </c>
      <c r="C101" s="581">
        <v>0</v>
      </c>
      <c r="D101" s="469">
        <v>0</v>
      </c>
      <c r="E101" s="231">
        <v>0</v>
      </c>
      <c r="F101" s="581">
        <v>0</v>
      </c>
      <c r="G101" s="469">
        <v>0</v>
      </c>
      <c r="H101" s="233">
        <v>0</v>
      </c>
      <c r="I101" s="210">
        <v>0</v>
      </c>
      <c r="J101" s="579">
        <v>0</v>
      </c>
      <c r="K101" s="211">
        <v>0</v>
      </c>
    </row>
    <row r="102" spans="1:11" s="360" customFormat="1" hidden="1">
      <c r="A102" s="575">
        <v>15020100</v>
      </c>
      <c r="B102" s="412" t="s">
        <v>621</v>
      </c>
      <c r="C102" s="581"/>
      <c r="D102" s="469"/>
      <c r="E102" s="231"/>
      <c r="F102" s="581"/>
      <c r="G102" s="469"/>
      <c r="H102" s="233"/>
      <c r="I102" s="210">
        <v>0</v>
      </c>
      <c r="J102" s="579">
        <v>0</v>
      </c>
      <c r="K102" s="211">
        <v>0</v>
      </c>
    </row>
    <row r="103" spans="1:11" s="360" customFormat="1" hidden="1">
      <c r="A103" s="583">
        <v>15020200</v>
      </c>
      <c r="B103" s="406" t="s">
        <v>622</v>
      </c>
      <c r="C103" s="581"/>
      <c r="D103" s="469"/>
      <c r="E103" s="231"/>
      <c r="F103" s="581"/>
      <c r="G103" s="469"/>
      <c r="H103" s="233"/>
      <c r="I103" s="210">
        <v>0</v>
      </c>
      <c r="J103" s="579">
        <v>0</v>
      </c>
      <c r="K103" s="211">
        <v>0</v>
      </c>
    </row>
    <row r="104" spans="1:11" s="360" customFormat="1" ht="23.25" hidden="1" customHeight="1">
      <c r="A104" s="583">
        <v>15020300</v>
      </c>
      <c r="B104" s="406" t="s">
        <v>623</v>
      </c>
      <c r="C104" s="581"/>
      <c r="D104" s="469"/>
      <c r="E104" s="231"/>
      <c r="F104" s="581"/>
      <c r="G104" s="469"/>
      <c r="H104" s="233"/>
      <c r="I104" s="210">
        <v>0</v>
      </c>
      <c r="J104" s="579">
        <v>0</v>
      </c>
      <c r="K104" s="211">
        <v>0</v>
      </c>
    </row>
    <row r="105" spans="1:11">
      <c r="A105" s="570">
        <v>16000000</v>
      </c>
      <c r="B105" s="419" t="s">
        <v>624</v>
      </c>
      <c r="C105" s="571">
        <v>13710</v>
      </c>
      <c r="D105" s="572">
        <v>13710</v>
      </c>
      <c r="E105" s="573">
        <v>71524.869999999981</v>
      </c>
      <c r="F105" s="571">
        <v>0</v>
      </c>
      <c r="G105" s="572">
        <v>0</v>
      </c>
      <c r="H105" s="573">
        <v>0</v>
      </c>
      <c r="I105" s="217">
        <v>13710</v>
      </c>
      <c r="J105" s="568">
        <v>13710</v>
      </c>
      <c r="K105" s="218">
        <v>71524.869999999981</v>
      </c>
    </row>
    <row r="106" spans="1:11">
      <c r="A106" s="575">
        <v>16010000</v>
      </c>
      <c r="B106" s="234" t="s">
        <v>625</v>
      </c>
      <c r="C106" s="576">
        <v>13710</v>
      </c>
      <c r="D106" s="235">
        <v>13710</v>
      </c>
      <c r="E106" s="577">
        <v>71524.869999999981</v>
      </c>
      <c r="F106" s="576">
        <v>0</v>
      </c>
      <c r="G106" s="235">
        <v>0</v>
      </c>
      <c r="H106" s="577">
        <v>0</v>
      </c>
      <c r="I106" s="219">
        <v>13710</v>
      </c>
      <c r="J106" s="579">
        <v>13710</v>
      </c>
      <c r="K106" s="221">
        <v>71524.869999999981</v>
      </c>
    </row>
    <row r="107" spans="1:11">
      <c r="A107" s="575">
        <v>16010100</v>
      </c>
      <c r="B107" s="412" t="s">
        <v>626</v>
      </c>
      <c r="C107" s="576">
        <v>1500</v>
      </c>
      <c r="D107" s="235">
        <v>1500</v>
      </c>
      <c r="E107" s="577">
        <v>13063.15</v>
      </c>
      <c r="F107" s="576"/>
      <c r="G107" s="235"/>
      <c r="H107" s="578"/>
      <c r="I107" s="219">
        <v>1500</v>
      </c>
      <c r="J107" s="579">
        <v>1500</v>
      </c>
      <c r="K107" s="221">
        <v>13063.15</v>
      </c>
    </row>
    <row r="108" spans="1:11">
      <c r="A108" s="575">
        <v>16010200</v>
      </c>
      <c r="B108" s="412" t="s">
        <v>627</v>
      </c>
      <c r="C108" s="576">
        <v>11900</v>
      </c>
      <c r="D108" s="235">
        <v>11900</v>
      </c>
      <c r="E108" s="577">
        <v>58933.349999999991</v>
      </c>
      <c r="F108" s="576"/>
      <c r="G108" s="235"/>
      <c r="H108" s="578"/>
      <c r="I108" s="219">
        <v>11900</v>
      </c>
      <c r="J108" s="579">
        <v>11900</v>
      </c>
      <c r="K108" s="221">
        <v>58933.349999999991</v>
      </c>
    </row>
    <row r="109" spans="1:11" ht="13.9" customHeight="1">
      <c r="A109" s="575">
        <v>16010400</v>
      </c>
      <c r="B109" s="412" t="s">
        <v>628</v>
      </c>
      <c r="C109" s="576">
        <v>0</v>
      </c>
      <c r="D109" s="235">
        <v>0</v>
      </c>
      <c r="E109" s="577">
        <v>-27811.3</v>
      </c>
      <c r="F109" s="576"/>
      <c r="G109" s="235"/>
      <c r="H109" s="578"/>
      <c r="I109" s="219">
        <v>0</v>
      </c>
      <c r="J109" s="579">
        <v>0</v>
      </c>
      <c r="K109" s="221">
        <v>-27811.3</v>
      </c>
    </row>
    <row r="110" spans="1:11">
      <c r="A110" s="575">
        <v>16010500</v>
      </c>
      <c r="B110" s="412" t="s">
        <v>629</v>
      </c>
      <c r="C110" s="576">
        <v>0</v>
      </c>
      <c r="D110" s="235">
        <v>0</v>
      </c>
      <c r="E110" s="577">
        <v>32.33</v>
      </c>
      <c r="F110" s="576"/>
      <c r="G110" s="235"/>
      <c r="H110" s="578"/>
      <c r="I110" s="219">
        <v>0</v>
      </c>
      <c r="J110" s="579">
        <v>0</v>
      </c>
      <c r="K110" s="221">
        <v>32.33</v>
      </c>
    </row>
    <row r="111" spans="1:11">
      <c r="A111" s="575">
        <v>16010600</v>
      </c>
      <c r="B111" s="412" t="s">
        <v>630</v>
      </c>
      <c r="C111" s="576">
        <v>10</v>
      </c>
      <c r="D111" s="235">
        <v>10</v>
      </c>
      <c r="E111" s="577">
        <v>449.34000000000003</v>
      </c>
      <c r="F111" s="576"/>
      <c r="G111" s="235"/>
      <c r="H111" s="578"/>
      <c r="I111" s="219">
        <v>10</v>
      </c>
      <c r="J111" s="579">
        <v>10</v>
      </c>
      <c r="K111" s="221">
        <v>449.34000000000003</v>
      </c>
    </row>
    <row r="112" spans="1:11">
      <c r="A112" s="575">
        <v>16010700</v>
      </c>
      <c r="B112" s="412" t="s">
        <v>631</v>
      </c>
      <c r="C112" s="576"/>
      <c r="D112" s="235"/>
      <c r="E112" s="577">
        <v>487</v>
      </c>
      <c r="F112" s="576"/>
      <c r="G112" s="235"/>
      <c r="H112" s="578"/>
      <c r="I112" s="219">
        <v>0</v>
      </c>
      <c r="J112" s="579">
        <v>0</v>
      </c>
      <c r="K112" s="221">
        <v>487</v>
      </c>
    </row>
    <row r="113" spans="1:11" s="360" customFormat="1" hidden="1">
      <c r="A113" s="575">
        <v>16010800</v>
      </c>
      <c r="B113" s="412" t="s">
        <v>632</v>
      </c>
      <c r="C113" s="581"/>
      <c r="D113" s="469"/>
      <c r="E113" s="231"/>
      <c r="F113" s="581"/>
      <c r="G113" s="469"/>
      <c r="H113" s="233"/>
      <c r="I113" s="210">
        <v>0</v>
      </c>
      <c r="J113" s="579">
        <v>0</v>
      </c>
      <c r="K113" s="211">
        <v>0</v>
      </c>
    </row>
    <row r="114" spans="1:11">
      <c r="A114" s="575">
        <v>16010900</v>
      </c>
      <c r="B114" s="412" t="s">
        <v>633</v>
      </c>
      <c r="C114" s="576"/>
      <c r="D114" s="235"/>
      <c r="E114" s="577">
        <v>12.33</v>
      </c>
      <c r="F114" s="576"/>
      <c r="G114" s="235"/>
      <c r="H114" s="578"/>
      <c r="I114" s="219">
        <v>0</v>
      </c>
      <c r="J114" s="579">
        <v>0</v>
      </c>
      <c r="K114" s="221">
        <v>12.33</v>
      </c>
    </row>
    <row r="115" spans="1:11" s="360" customFormat="1" hidden="1">
      <c r="A115" s="575">
        <v>16011000</v>
      </c>
      <c r="B115" s="412" t="s">
        <v>634</v>
      </c>
      <c r="C115" s="581"/>
      <c r="D115" s="469"/>
      <c r="E115" s="231"/>
      <c r="F115" s="581"/>
      <c r="G115" s="469"/>
      <c r="H115" s="233"/>
      <c r="I115" s="210">
        <v>0</v>
      </c>
      <c r="J115" s="579">
        <v>0</v>
      </c>
      <c r="K115" s="211">
        <v>0</v>
      </c>
    </row>
    <row r="116" spans="1:11" ht="12.75" customHeight="1">
      <c r="A116" s="575">
        <v>16011100</v>
      </c>
      <c r="B116" s="412" t="s">
        <v>635</v>
      </c>
      <c r="C116" s="576"/>
      <c r="D116" s="235"/>
      <c r="E116" s="577">
        <v>256.2</v>
      </c>
      <c r="F116" s="576"/>
      <c r="G116" s="235"/>
      <c r="H116" s="578"/>
      <c r="I116" s="219">
        <v>0</v>
      </c>
      <c r="J116" s="579">
        <v>0</v>
      </c>
      <c r="K116" s="221">
        <v>256.2</v>
      </c>
    </row>
    <row r="117" spans="1:11" s="360" customFormat="1" ht="12.75" hidden="1" customHeight="1">
      <c r="A117" s="575">
        <v>16011200</v>
      </c>
      <c r="B117" s="412" t="s">
        <v>636</v>
      </c>
      <c r="C117" s="581"/>
      <c r="D117" s="469"/>
      <c r="E117" s="231"/>
      <c r="F117" s="581"/>
      <c r="G117" s="469"/>
      <c r="H117" s="233"/>
      <c r="I117" s="219">
        <v>0</v>
      </c>
      <c r="J117" s="579">
        <v>0</v>
      </c>
      <c r="K117" s="211">
        <v>0</v>
      </c>
    </row>
    <row r="118" spans="1:11" ht="23.25" customHeight="1">
      <c r="A118" s="575">
        <v>16011300</v>
      </c>
      <c r="B118" s="412" t="s">
        <v>637</v>
      </c>
      <c r="C118" s="576"/>
      <c r="D118" s="235"/>
      <c r="E118" s="577">
        <v>68</v>
      </c>
      <c r="F118" s="576"/>
      <c r="G118" s="235"/>
      <c r="H118" s="578"/>
      <c r="I118" s="219">
        <v>0</v>
      </c>
      <c r="J118" s="579">
        <v>0</v>
      </c>
      <c r="K118" s="221">
        <v>68</v>
      </c>
    </row>
    <row r="119" spans="1:11" ht="12" customHeight="1">
      <c r="A119" s="575">
        <v>16011500</v>
      </c>
      <c r="B119" s="412" t="s">
        <v>638</v>
      </c>
      <c r="C119" s="576">
        <v>300</v>
      </c>
      <c r="D119" s="235">
        <v>300</v>
      </c>
      <c r="E119" s="577">
        <v>26034.47</v>
      </c>
      <c r="F119" s="576"/>
      <c r="G119" s="235"/>
      <c r="H119" s="578"/>
      <c r="I119" s="219">
        <v>300</v>
      </c>
      <c r="J119" s="579">
        <v>300</v>
      </c>
      <c r="K119" s="221">
        <v>26034.47</v>
      </c>
    </row>
    <row r="120" spans="1:11" ht="12.75" hidden="1" customHeight="1">
      <c r="A120" s="575">
        <v>16011600</v>
      </c>
      <c r="B120" s="412" t="s">
        <v>639</v>
      </c>
      <c r="C120" s="576"/>
      <c r="D120" s="235"/>
      <c r="E120" s="577"/>
      <c r="F120" s="576"/>
      <c r="G120" s="235"/>
      <c r="H120" s="578"/>
      <c r="I120" s="219">
        <v>0</v>
      </c>
      <c r="J120" s="579">
        <v>0</v>
      </c>
      <c r="K120" s="221">
        <v>0</v>
      </c>
    </row>
    <row r="121" spans="1:11" s="360" customFormat="1" ht="12" hidden="1" customHeight="1">
      <c r="A121" s="575">
        <v>16011700</v>
      </c>
      <c r="B121" s="412" t="s">
        <v>640</v>
      </c>
      <c r="C121" s="581"/>
      <c r="D121" s="469"/>
      <c r="E121" s="231"/>
      <c r="F121" s="581"/>
      <c r="G121" s="469"/>
      <c r="H121" s="233"/>
      <c r="I121" s="219">
        <v>0</v>
      </c>
      <c r="J121" s="579">
        <v>0</v>
      </c>
      <c r="K121" s="221">
        <v>0</v>
      </c>
    </row>
    <row r="122" spans="1:11" s="360" customFormat="1" ht="12" hidden="1" customHeight="1">
      <c r="A122" s="575">
        <v>16011800</v>
      </c>
      <c r="B122" s="412" t="s">
        <v>641</v>
      </c>
      <c r="C122" s="581"/>
      <c r="D122" s="469"/>
      <c r="E122" s="231"/>
      <c r="F122" s="581"/>
      <c r="G122" s="469"/>
      <c r="H122" s="233"/>
      <c r="I122" s="219">
        <v>0</v>
      </c>
      <c r="J122" s="579">
        <v>0</v>
      </c>
      <c r="K122" s="221">
        <v>0</v>
      </c>
    </row>
    <row r="123" spans="1:11" s="360" customFormat="1" ht="12" hidden="1" customHeight="1">
      <c r="A123" s="575">
        <v>16011900</v>
      </c>
      <c r="B123" s="412" t="s">
        <v>642</v>
      </c>
      <c r="C123" s="581"/>
      <c r="D123" s="469"/>
      <c r="E123" s="231"/>
      <c r="F123" s="581"/>
      <c r="G123" s="469"/>
      <c r="H123" s="233"/>
      <c r="I123" s="219">
        <v>0</v>
      </c>
      <c r="J123" s="579">
        <v>0</v>
      </c>
      <c r="K123" s="221">
        <v>0</v>
      </c>
    </row>
    <row r="124" spans="1:11" s="360" customFormat="1" ht="12" hidden="1" customHeight="1">
      <c r="A124" s="575">
        <v>16012100</v>
      </c>
      <c r="B124" s="412" t="s">
        <v>643</v>
      </c>
      <c r="C124" s="581"/>
      <c r="D124" s="469"/>
      <c r="E124" s="231"/>
      <c r="F124" s="581"/>
      <c r="G124" s="469"/>
      <c r="H124" s="233"/>
      <c r="I124" s="219">
        <v>0</v>
      </c>
      <c r="J124" s="579">
        <v>0</v>
      </c>
      <c r="K124" s="221">
        <v>0</v>
      </c>
    </row>
    <row r="125" spans="1:11" s="360" customFormat="1" ht="12" customHeight="1">
      <c r="A125" s="570">
        <v>18000000</v>
      </c>
      <c r="B125" s="421" t="s">
        <v>664</v>
      </c>
      <c r="C125" s="201">
        <v>37646969031.07</v>
      </c>
      <c r="D125" s="588">
        <v>37648479783.07</v>
      </c>
      <c r="E125" s="573">
        <v>42262779088.899994</v>
      </c>
      <c r="F125" s="571">
        <v>1420</v>
      </c>
      <c r="G125" s="572">
        <v>1420</v>
      </c>
      <c r="H125" s="573">
        <v>-1282395.53</v>
      </c>
      <c r="I125" s="217">
        <v>37646970451.07</v>
      </c>
      <c r="J125" s="589">
        <v>37648481203.07</v>
      </c>
      <c r="K125" s="218">
        <v>42261496693.369995</v>
      </c>
    </row>
    <row r="126" spans="1:11" s="672" customFormat="1" ht="12" customHeight="1">
      <c r="A126" s="575">
        <v>18010000</v>
      </c>
      <c r="B126" s="234" t="s">
        <v>665</v>
      </c>
      <c r="C126" s="590">
        <v>22672253195.060001</v>
      </c>
      <c r="D126" s="591">
        <v>22672842916.060001</v>
      </c>
      <c r="E126" s="592">
        <v>24989363360.159996</v>
      </c>
      <c r="F126" s="590">
        <v>0</v>
      </c>
      <c r="G126" s="591">
        <v>0</v>
      </c>
      <c r="H126" s="592">
        <v>0</v>
      </c>
      <c r="I126" s="593">
        <v>22672253195.060001</v>
      </c>
      <c r="J126" s="579">
        <v>22672842916.060001</v>
      </c>
      <c r="K126" s="594">
        <v>24989363360.159996</v>
      </c>
    </row>
    <row r="127" spans="1:11" s="360" customFormat="1" ht="24.75" customHeight="1">
      <c r="A127" s="575">
        <v>18010100</v>
      </c>
      <c r="B127" s="412" t="s">
        <v>666</v>
      </c>
      <c r="C127" s="576">
        <v>55838329.979999997</v>
      </c>
      <c r="D127" s="235">
        <v>55841629.979999997</v>
      </c>
      <c r="E127" s="577">
        <v>56577882.25</v>
      </c>
      <c r="F127" s="576"/>
      <c r="G127" s="235"/>
      <c r="H127" s="577"/>
      <c r="I127" s="219">
        <v>55838329.979999997</v>
      </c>
      <c r="J127" s="579">
        <v>55841629.979999997</v>
      </c>
      <c r="K127" s="221">
        <v>56577882.25</v>
      </c>
    </row>
    <row r="128" spans="1:11" s="360" customFormat="1" ht="24.75" customHeight="1">
      <c r="A128" s="575">
        <v>18010200</v>
      </c>
      <c r="B128" s="412" t="s">
        <v>667</v>
      </c>
      <c r="C128" s="576">
        <v>80651340.38000001</v>
      </c>
      <c r="D128" s="235">
        <v>80651340.38000001</v>
      </c>
      <c r="E128" s="577">
        <v>97428997.399999991</v>
      </c>
      <c r="F128" s="576"/>
      <c r="G128" s="235"/>
      <c r="H128" s="577"/>
      <c r="I128" s="219">
        <v>80651340.38000001</v>
      </c>
      <c r="J128" s="579">
        <v>80651340.38000001</v>
      </c>
      <c r="K128" s="221">
        <v>97428997.399999991</v>
      </c>
    </row>
    <row r="129" spans="1:11" s="360" customFormat="1" ht="24">
      <c r="A129" s="575">
        <v>18010300</v>
      </c>
      <c r="B129" s="412" t="s">
        <v>668</v>
      </c>
      <c r="C129" s="576">
        <v>67683417.439999998</v>
      </c>
      <c r="D129" s="235">
        <v>67683417.439999998</v>
      </c>
      <c r="E129" s="577">
        <v>112383137.7</v>
      </c>
      <c r="F129" s="576"/>
      <c r="G129" s="235"/>
      <c r="H129" s="577"/>
      <c r="I129" s="219">
        <v>67683417.439999998</v>
      </c>
      <c r="J129" s="579">
        <v>67683417.439999998</v>
      </c>
      <c r="K129" s="221">
        <v>112383137.7</v>
      </c>
    </row>
    <row r="130" spans="1:11" s="360" customFormat="1" ht="24">
      <c r="A130" s="575">
        <v>18010400</v>
      </c>
      <c r="B130" s="412" t="s">
        <v>669</v>
      </c>
      <c r="C130" s="576">
        <v>1019282761.74</v>
      </c>
      <c r="D130" s="235">
        <v>1019283981.74</v>
      </c>
      <c r="E130" s="577">
        <v>1152506818.1800003</v>
      </c>
      <c r="F130" s="576"/>
      <c r="G130" s="235"/>
      <c r="H130" s="577"/>
      <c r="I130" s="219">
        <v>1019282761.74</v>
      </c>
      <c r="J130" s="579">
        <v>1019283981.74</v>
      </c>
      <c r="K130" s="221">
        <v>1152506818.1800003</v>
      </c>
    </row>
    <row r="131" spans="1:11" s="360" customFormat="1">
      <c r="A131" s="575">
        <v>18010500</v>
      </c>
      <c r="B131" s="412" t="s">
        <v>670</v>
      </c>
      <c r="C131" s="576">
        <v>6455117085.7400007</v>
      </c>
      <c r="D131" s="235">
        <v>6455121658.7400007</v>
      </c>
      <c r="E131" s="577">
        <v>7060970609.5400009</v>
      </c>
      <c r="F131" s="576"/>
      <c r="G131" s="235"/>
      <c r="H131" s="577"/>
      <c r="I131" s="219">
        <v>6455117085.7400007</v>
      </c>
      <c r="J131" s="579">
        <v>6455121658.7400007</v>
      </c>
      <c r="K131" s="221">
        <v>7060970609.5400009</v>
      </c>
    </row>
    <row r="132" spans="1:11" s="360" customFormat="1">
      <c r="A132" s="575">
        <v>18010600</v>
      </c>
      <c r="B132" s="412" t="s">
        <v>671</v>
      </c>
      <c r="C132" s="576">
        <v>12246170183.58</v>
      </c>
      <c r="D132" s="235">
        <v>12246473755.58</v>
      </c>
      <c r="E132" s="577">
        <v>13351450834.809999</v>
      </c>
      <c r="F132" s="576"/>
      <c r="G132" s="235"/>
      <c r="H132" s="577"/>
      <c r="I132" s="219">
        <v>12246170183.58</v>
      </c>
      <c r="J132" s="579">
        <v>12246473755.58</v>
      </c>
      <c r="K132" s="221">
        <v>13351450834.809999</v>
      </c>
    </row>
    <row r="133" spans="1:11" s="360" customFormat="1">
      <c r="A133" s="575">
        <v>18010700</v>
      </c>
      <c r="B133" s="412" t="s">
        <v>672</v>
      </c>
      <c r="C133" s="576">
        <v>822541575.41999996</v>
      </c>
      <c r="D133" s="235">
        <v>822552975.41999996</v>
      </c>
      <c r="E133" s="577">
        <v>1032273513.0999998</v>
      </c>
      <c r="F133" s="576"/>
      <c r="G133" s="235"/>
      <c r="H133" s="577"/>
      <c r="I133" s="219">
        <v>822541575.41999996</v>
      </c>
      <c r="J133" s="579">
        <v>822552975.41999996</v>
      </c>
      <c r="K133" s="221">
        <v>1032273513.0999998</v>
      </c>
    </row>
    <row r="134" spans="1:11" s="360" customFormat="1">
      <c r="A134" s="575">
        <v>18010800</v>
      </c>
      <c r="B134" s="412" t="s">
        <v>673</v>
      </c>
      <c r="C134" s="576">
        <v>152600</v>
      </c>
      <c r="D134" s="235">
        <v>152600</v>
      </c>
      <c r="E134" s="577"/>
      <c r="F134" s="576"/>
      <c r="G134" s="235"/>
      <c r="H134" s="577"/>
      <c r="I134" s="219">
        <v>152600</v>
      </c>
      <c r="J134" s="579">
        <v>152600</v>
      </c>
      <c r="K134" s="221">
        <v>0</v>
      </c>
    </row>
    <row r="135" spans="1:11" s="360" customFormat="1">
      <c r="A135" s="575">
        <v>18010900</v>
      </c>
      <c r="B135" s="412" t="s">
        <v>674</v>
      </c>
      <c r="C135" s="576">
        <v>1623892486.1099999</v>
      </c>
      <c r="D135" s="235">
        <v>1624158142.1099999</v>
      </c>
      <c r="E135" s="577">
        <v>1878908076.0299997</v>
      </c>
      <c r="F135" s="576"/>
      <c r="G135" s="235"/>
      <c r="H135" s="577"/>
      <c r="I135" s="219">
        <v>1623892486.1099999</v>
      </c>
      <c r="J135" s="579">
        <v>1624158142.1099999</v>
      </c>
      <c r="K135" s="221">
        <v>1878908076.0299997</v>
      </c>
    </row>
    <row r="136" spans="1:11" s="360" customFormat="1">
      <c r="A136" s="575">
        <v>18011000</v>
      </c>
      <c r="B136" s="412" t="s">
        <v>675</v>
      </c>
      <c r="C136" s="576">
        <v>216972316.32999998</v>
      </c>
      <c r="D136" s="235">
        <v>216972316.32999998</v>
      </c>
      <c r="E136" s="577">
        <v>159911268.75999999</v>
      </c>
      <c r="F136" s="576"/>
      <c r="G136" s="235"/>
      <c r="H136" s="577"/>
      <c r="I136" s="219">
        <v>216972316.32999998</v>
      </c>
      <c r="J136" s="579">
        <v>216972316.32999998</v>
      </c>
      <c r="K136" s="221">
        <v>159911268.75999999</v>
      </c>
    </row>
    <row r="137" spans="1:11" s="360" customFormat="1">
      <c r="A137" s="575">
        <v>18011100</v>
      </c>
      <c r="B137" s="412" t="s">
        <v>676</v>
      </c>
      <c r="C137" s="576">
        <v>83951098.340000004</v>
      </c>
      <c r="D137" s="235">
        <v>83951098.340000004</v>
      </c>
      <c r="E137" s="577">
        <v>86952222.390000001</v>
      </c>
      <c r="F137" s="576"/>
      <c r="G137" s="235"/>
      <c r="H137" s="577"/>
      <c r="I137" s="219">
        <v>83951098.340000004</v>
      </c>
      <c r="J137" s="579">
        <v>83951098.340000004</v>
      </c>
      <c r="K137" s="221">
        <v>86952222.390000001</v>
      </c>
    </row>
    <row r="138" spans="1:11" s="360" customFormat="1" ht="12" customHeight="1">
      <c r="A138" s="575">
        <v>18020000</v>
      </c>
      <c r="B138" s="234" t="s">
        <v>677</v>
      </c>
      <c r="C138" s="581">
        <v>112321984</v>
      </c>
      <c r="D138" s="469">
        <v>112321984</v>
      </c>
      <c r="E138" s="231">
        <v>66173923.330000013</v>
      </c>
      <c r="F138" s="581">
        <v>0</v>
      </c>
      <c r="G138" s="469">
        <v>0</v>
      </c>
      <c r="H138" s="231">
        <v>0</v>
      </c>
      <c r="I138" s="219">
        <v>112321984</v>
      </c>
      <c r="J138" s="579">
        <v>112321984</v>
      </c>
      <c r="K138" s="221">
        <v>66173923.330000013</v>
      </c>
    </row>
    <row r="139" spans="1:11" s="360" customFormat="1" ht="23.25" customHeight="1">
      <c r="A139" s="575">
        <v>18020100</v>
      </c>
      <c r="B139" s="412" t="s">
        <v>678</v>
      </c>
      <c r="C139" s="581">
        <v>95968715</v>
      </c>
      <c r="D139" s="469">
        <v>95968715</v>
      </c>
      <c r="E139" s="231">
        <v>56361348.820000015</v>
      </c>
      <c r="F139" s="581"/>
      <c r="G139" s="469"/>
      <c r="H139" s="233"/>
      <c r="I139" s="219">
        <v>95968715</v>
      </c>
      <c r="J139" s="579">
        <v>95968715</v>
      </c>
      <c r="K139" s="221">
        <v>56361348.820000015</v>
      </c>
    </row>
    <row r="140" spans="1:11" s="360" customFormat="1" ht="20.25" customHeight="1">
      <c r="A140" s="575">
        <v>18020200</v>
      </c>
      <c r="B140" s="412" t="s">
        <v>679</v>
      </c>
      <c r="C140" s="581">
        <v>16353269</v>
      </c>
      <c r="D140" s="469">
        <v>16353269</v>
      </c>
      <c r="E140" s="231">
        <v>9812574.5100000016</v>
      </c>
      <c r="F140" s="581"/>
      <c r="G140" s="469"/>
      <c r="H140" s="233"/>
      <c r="I140" s="219">
        <v>16353269</v>
      </c>
      <c r="J140" s="579">
        <v>16353269</v>
      </c>
      <c r="K140" s="221">
        <v>9812574.5100000016</v>
      </c>
    </row>
    <row r="141" spans="1:11" s="360" customFormat="1" ht="12" customHeight="1">
      <c r="A141" s="575">
        <v>18030000</v>
      </c>
      <c r="B141" s="234" t="s">
        <v>680</v>
      </c>
      <c r="C141" s="581">
        <v>42357734</v>
      </c>
      <c r="D141" s="469">
        <v>42357734</v>
      </c>
      <c r="E141" s="231">
        <v>54094787.600000009</v>
      </c>
      <c r="F141" s="581">
        <v>0</v>
      </c>
      <c r="G141" s="469">
        <v>0</v>
      </c>
      <c r="H141" s="231">
        <v>0</v>
      </c>
      <c r="I141" s="219">
        <v>42357734</v>
      </c>
      <c r="J141" s="579">
        <v>42357734</v>
      </c>
      <c r="K141" s="221">
        <v>54094787.600000009</v>
      </c>
    </row>
    <row r="142" spans="1:11" s="360" customFormat="1" ht="12" customHeight="1">
      <c r="A142" s="575">
        <v>18030100</v>
      </c>
      <c r="B142" s="412" t="s">
        <v>681</v>
      </c>
      <c r="C142" s="581">
        <v>30337568</v>
      </c>
      <c r="D142" s="469">
        <v>30337568</v>
      </c>
      <c r="E142" s="231">
        <v>37027564.050000004</v>
      </c>
      <c r="F142" s="581"/>
      <c r="G142" s="469"/>
      <c r="H142" s="233"/>
      <c r="I142" s="219">
        <v>30337568</v>
      </c>
      <c r="J142" s="579">
        <v>30337568</v>
      </c>
      <c r="K142" s="221">
        <v>37027564.050000004</v>
      </c>
    </row>
    <row r="143" spans="1:11" s="360" customFormat="1">
      <c r="A143" s="575">
        <v>18030200</v>
      </c>
      <c r="B143" s="412" t="s">
        <v>682</v>
      </c>
      <c r="C143" s="581">
        <v>12020166</v>
      </c>
      <c r="D143" s="469">
        <v>12020166</v>
      </c>
      <c r="E143" s="231">
        <v>17067223.550000001</v>
      </c>
      <c r="F143" s="581"/>
      <c r="G143" s="469"/>
      <c r="H143" s="233"/>
      <c r="I143" s="219">
        <v>12020166</v>
      </c>
      <c r="J143" s="579">
        <v>12020166</v>
      </c>
      <c r="K143" s="221">
        <v>17067223.550000001</v>
      </c>
    </row>
    <row r="144" spans="1:11" s="360" customFormat="1" ht="24.75" customHeight="1">
      <c r="A144" s="575">
        <v>18040000</v>
      </c>
      <c r="B144" s="234" t="s">
        <v>683</v>
      </c>
      <c r="C144" s="581">
        <v>8745</v>
      </c>
      <c r="D144" s="469">
        <v>8745</v>
      </c>
      <c r="E144" s="231">
        <v>-13955056.770000001</v>
      </c>
      <c r="F144" s="581">
        <v>1420</v>
      </c>
      <c r="G144" s="469">
        <v>1420</v>
      </c>
      <c r="H144" s="231">
        <v>-1282395.53</v>
      </c>
      <c r="I144" s="219">
        <v>10165</v>
      </c>
      <c r="J144" s="579">
        <v>10165</v>
      </c>
      <c r="K144" s="221">
        <v>-15237452.300000001</v>
      </c>
    </row>
    <row r="145" spans="1:11" s="360" customFormat="1" ht="25.5" customHeight="1">
      <c r="A145" s="575">
        <v>18040100</v>
      </c>
      <c r="B145" s="412" t="s">
        <v>684</v>
      </c>
      <c r="C145" s="581">
        <v>8040</v>
      </c>
      <c r="D145" s="469">
        <v>8040</v>
      </c>
      <c r="E145" s="231">
        <v>-3953631.0999999996</v>
      </c>
      <c r="F145" s="581"/>
      <c r="G145" s="469"/>
      <c r="H145" s="233"/>
      <c r="I145" s="219">
        <v>8040</v>
      </c>
      <c r="J145" s="579">
        <v>8040</v>
      </c>
      <c r="K145" s="221">
        <v>-3953631.0999999996</v>
      </c>
    </row>
    <row r="146" spans="1:11" s="360" customFormat="1" ht="24" customHeight="1">
      <c r="A146" s="575">
        <v>18040200</v>
      </c>
      <c r="B146" s="412" t="s">
        <v>685</v>
      </c>
      <c r="C146" s="581"/>
      <c r="D146" s="469">
        <v>0</v>
      </c>
      <c r="E146" s="231">
        <v>-5724904.7300000004</v>
      </c>
      <c r="F146" s="581"/>
      <c r="G146" s="469"/>
      <c r="H146" s="233"/>
      <c r="I146" s="219">
        <v>0</v>
      </c>
      <c r="J146" s="579">
        <v>0</v>
      </c>
      <c r="K146" s="221">
        <v>-5724904.7300000004</v>
      </c>
    </row>
    <row r="147" spans="1:11" s="360" customFormat="1" ht="24.75" hidden="1" customHeight="1">
      <c r="A147" s="575">
        <v>18040300</v>
      </c>
      <c r="B147" s="412" t="s">
        <v>686</v>
      </c>
      <c r="C147" s="581"/>
      <c r="D147" s="469"/>
      <c r="E147" s="231"/>
      <c r="F147" s="581"/>
      <c r="G147" s="469"/>
      <c r="H147" s="233"/>
      <c r="I147" s="219">
        <v>0</v>
      </c>
      <c r="J147" s="579">
        <v>0</v>
      </c>
      <c r="K147" s="221">
        <v>0</v>
      </c>
    </row>
    <row r="148" spans="1:11" s="360" customFormat="1" ht="24">
      <c r="A148" s="575">
        <v>18040500</v>
      </c>
      <c r="B148" s="412" t="s">
        <v>687</v>
      </c>
      <c r="C148" s="581"/>
      <c r="D148" s="469">
        <v>0</v>
      </c>
      <c r="E148" s="231">
        <v>-44376.2</v>
      </c>
      <c r="F148" s="581"/>
      <c r="G148" s="469"/>
      <c r="H148" s="233"/>
      <c r="I148" s="219">
        <v>0</v>
      </c>
      <c r="J148" s="579">
        <v>0</v>
      </c>
      <c r="K148" s="221">
        <v>-44376.2</v>
      </c>
    </row>
    <row r="149" spans="1:11" s="360" customFormat="1" ht="24">
      <c r="A149" s="575">
        <v>18040600</v>
      </c>
      <c r="B149" s="412" t="s">
        <v>688</v>
      </c>
      <c r="C149" s="581">
        <v>580</v>
      </c>
      <c r="D149" s="469">
        <v>580</v>
      </c>
      <c r="E149" s="231">
        <v>-1246810.7200000004</v>
      </c>
      <c r="F149" s="581"/>
      <c r="G149" s="469"/>
      <c r="H149" s="233"/>
      <c r="I149" s="219">
        <v>580</v>
      </c>
      <c r="J149" s="579">
        <v>580</v>
      </c>
      <c r="K149" s="221">
        <v>-1246810.7200000004</v>
      </c>
    </row>
    <row r="150" spans="1:11" s="360" customFormat="1" ht="24">
      <c r="A150" s="575">
        <v>18040700</v>
      </c>
      <c r="B150" s="412" t="s">
        <v>689</v>
      </c>
      <c r="C150" s="581"/>
      <c r="D150" s="469">
        <v>0</v>
      </c>
      <c r="E150" s="231">
        <v>-764881.27</v>
      </c>
      <c r="F150" s="581"/>
      <c r="G150" s="469"/>
      <c r="H150" s="233"/>
      <c r="I150" s="219">
        <v>0</v>
      </c>
      <c r="J150" s="579">
        <v>0</v>
      </c>
      <c r="K150" s="221">
        <v>-764881.27</v>
      </c>
    </row>
    <row r="151" spans="1:11" s="360" customFormat="1" ht="24">
      <c r="A151" s="575">
        <v>18040800</v>
      </c>
      <c r="B151" s="412" t="s">
        <v>690</v>
      </c>
      <c r="C151" s="581">
        <v>125</v>
      </c>
      <c r="D151" s="469">
        <v>125</v>
      </c>
      <c r="E151" s="231">
        <v>-1065042.08</v>
      </c>
      <c r="F151" s="581"/>
      <c r="G151" s="469"/>
      <c r="H151" s="233"/>
      <c r="I151" s="219">
        <v>125</v>
      </c>
      <c r="J151" s="579">
        <v>125</v>
      </c>
      <c r="K151" s="221">
        <v>-1065042.08</v>
      </c>
    </row>
    <row r="152" spans="1:11" s="360" customFormat="1" ht="24">
      <c r="A152" s="575">
        <v>18040900</v>
      </c>
      <c r="B152" s="412" t="s">
        <v>691</v>
      </c>
      <c r="C152" s="581"/>
      <c r="D152" s="469">
        <v>0</v>
      </c>
      <c r="E152" s="231">
        <v>12473.58</v>
      </c>
      <c r="F152" s="581"/>
      <c r="G152" s="469"/>
      <c r="H152" s="233"/>
      <c r="I152" s="219">
        <v>0</v>
      </c>
      <c r="J152" s="579">
        <v>0</v>
      </c>
      <c r="K152" s="221">
        <v>12473.58</v>
      </c>
    </row>
    <row r="153" spans="1:11" s="360" customFormat="1" ht="25.5" customHeight="1">
      <c r="A153" s="575">
        <v>18041000</v>
      </c>
      <c r="B153" s="412" t="s">
        <v>692</v>
      </c>
      <c r="C153" s="581"/>
      <c r="D153" s="469">
        <v>0</v>
      </c>
      <c r="E153" s="231">
        <v>9704.84</v>
      </c>
      <c r="F153" s="581"/>
      <c r="G153" s="469"/>
      <c r="H153" s="233"/>
      <c r="I153" s="219">
        <v>0</v>
      </c>
      <c r="J153" s="579">
        <v>0</v>
      </c>
      <c r="K153" s="221">
        <v>9704.84</v>
      </c>
    </row>
    <row r="154" spans="1:11" s="360" customFormat="1" ht="24">
      <c r="A154" s="575">
        <v>18041300</v>
      </c>
      <c r="B154" s="412" t="s">
        <v>693</v>
      </c>
      <c r="C154" s="581"/>
      <c r="D154" s="469">
        <v>0</v>
      </c>
      <c r="E154" s="231">
        <v>-8894.32</v>
      </c>
      <c r="F154" s="581"/>
      <c r="G154" s="469"/>
      <c r="H154" s="233"/>
      <c r="I154" s="219">
        <v>0</v>
      </c>
      <c r="J154" s="579">
        <v>0</v>
      </c>
      <c r="K154" s="221">
        <v>-8894.32</v>
      </c>
    </row>
    <row r="155" spans="1:11" s="360" customFormat="1" ht="24">
      <c r="A155" s="575">
        <v>18041400</v>
      </c>
      <c r="B155" s="412" t="s">
        <v>694</v>
      </c>
      <c r="C155" s="581"/>
      <c r="D155" s="469">
        <v>0</v>
      </c>
      <c r="E155" s="231">
        <v>-364706.99000000011</v>
      </c>
      <c r="F155" s="581"/>
      <c r="G155" s="469"/>
      <c r="H155" s="233"/>
      <c r="I155" s="219">
        <v>0</v>
      </c>
      <c r="J155" s="579">
        <v>0</v>
      </c>
      <c r="K155" s="221">
        <v>-364706.99000000011</v>
      </c>
    </row>
    <row r="156" spans="1:11" s="360" customFormat="1" ht="36.6" customHeight="1">
      <c r="A156" s="575">
        <v>18041500</v>
      </c>
      <c r="B156" s="412" t="s">
        <v>695</v>
      </c>
      <c r="C156" s="581"/>
      <c r="D156" s="469">
        <v>0</v>
      </c>
      <c r="E156" s="231"/>
      <c r="F156" s="581">
        <v>1420</v>
      </c>
      <c r="G156" s="469">
        <v>1420</v>
      </c>
      <c r="H156" s="233">
        <v>-1282395.53</v>
      </c>
      <c r="I156" s="219">
        <v>1420</v>
      </c>
      <c r="J156" s="579">
        <v>1420</v>
      </c>
      <c r="K156" s="221">
        <v>-1282395.53</v>
      </c>
    </row>
    <row r="157" spans="1:11" s="360" customFormat="1" ht="26.25" customHeight="1">
      <c r="A157" s="575">
        <v>18041600</v>
      </c>
      <c r="B157" s="412" t="s">
        <v>696</v>
      </c>
      <c r="C157" s="581"/>
      <c r="D157" s="469">
        <v>0</v>
      </c>
      <c r="E157" s="231">
        <v>85</v>
      </c>
      <c r="F157" s="581"/>
      <c r="G157" s="469"/>
      <c r="H157" s="233"/>
      <c r="I157" s="219">
        <v>0</v>
      </c>
      <c r="J157" s="579">
        <v>0</v>
      </c>
      <c r="K157" s="221">
        <v>85</v>
      </c>
    </row>
    <row r="158" spans="1:11" s="360" customFormat="1" ht="24">
      <c r="A158" s="575">
        <v>18041700</v>
      </c>
      <c r="B158" s="412" t="s">
        <v>697</v>
      </c>
      <c r="C158" s="581"/>
      <c r="D158" s="469">
        <v>0</v>
      </c>
      <c r="E158" s="231">
        <v>-651372.21000000008</v>
      </c>
      <c r="F158" s="581"/>
      <c r="G158" s="469"/>
      <c r="H158" s="233"/>
      <c r="I158" s="219">
        <v>0</v>
      </c>
      <c r="J158" s="579">
        <v>0</v>
      </c>
      <c r="K158" s="221">
        <v>-651372.21000000008</v>
      </c>
    </row>
    <row r="159" spans="1:11" s="360" customFormat="1" ht="24">
      <c r="A159" s="575">
        <v>18041800</v>
      </c>
      <c r="B159" s="412" t="s">
        <v>698</v>
      </c>
      <c r="C159" s="581"/>
      <c r="D159" s="469">
        <v>0</v>
      </c>
      <c r="E159" s="231">
        <v>-152700.57</v>
      </c>
      <c r="F159" s="581"/>
      <c r="G159" s="469"/>
      <c r="H159" s="233"/>
      <c r="I159" s="219">
        <v>0</v>
      </c>
      <c r="J159" s="579">
        <v>0</v>
      </c>
      <c r="K159" s="221">
        <v>-152700.57</v>
      </c>
    </row>
    <row r="160" spans="1:11" s="360" customFormat="1" ht="12" customHeight="1">
      <c r="A160" s="575">
        <v>18050000</v>
      </c>
      <c r="B160" s="234" t="s">
        <v>699</v>
      </c>
      <c r="C160" s="581">
        <v>14820027373.01</v>
      </c>
      <c r="D160" s="469">
        <v>14820948404.01</v>
      </c>
      <c r="E160" s="231">
        <v>17167102074.579998</v>
      </c>
      <c r="F160" s="581">
        <v>0</v>
      </c>
      <c r="G160" s="469">
        <v>0</v>
      </c>
      <c r="H160" s="231">
        <v>0</v>
      </c>
      <c r="I160" s="219">
        <v>14820027373.01</v>
      </c>
      <c r="J160" s="579">
        <v>14820948404.01</v>
      </c>
      <c r="K160" s="221">
        <v>17167102074.579998</v>
      </c>
    </row>
    <row r="161" spans="1:11" s="360" customFormat="1" ht="12" customHeight="1">
      <c r="A161" s="575">
        <v>18050100</v>
      </c>
      <c r="B161" s="412" t="s">
        <v>700</v>
      </c>
      <c r="C161" s="581">
        <v>25800</v>
      </c>
      <c r="D161" s="469">
        <v>25800</v>
      </c>
      <c r="E161" s="231">
        <v>-848881.34000000008</v>
      </c>
      <c r="F161" s="581"/>
      <c r="G161" s="469"/>
      <c r="H161" s="233"/>
      <c r="I161" s="219">
        <v>25800</v>
      </c>
      <c r="J161" s="579">
        <v>25800</v>
      </c>
      <c r="K161" s="221">
        <v>-848881.34000000008</v>
      </c>
    </row>
    <row r="162" spans="1:11" s="360" customFormat="1" ht="12" customHeight="1">
      <c r="A162" s="575">
        <v>18050200</v>
      </c>
      <c r="B162" s="412" t="s">
        <v>701</v>
      </c>
      <c r="C162" s="581">
        <v>352631.18</v>
      </c>
      <c r="D162" s="469">
        <v>352631.18</v>
      </c>
      <c r="E162" s="231">
        <v>-30771.829999999987</v>
      </c>
      <c r="F162" s="581"/>
      <c r="G162" s="469"/>
      <c r="H162" s="233"/>
      <c r="I162" s="219">
        <v>352631.18</v>
      </c>
      <c r="J162" s="579">
        <v>352631.18</v>
      </c>
      <c r="K162" s="221">
        <v>-30771.829999999987</v>
      </c>
    </row>
    <row r="163" spans="1:11" s="360" customFormat="1" ht="12" customHeight="1">
      <c r="A163" s="575">
        <v>18050300</v>
      </c>
      <c r="B163" s="412" t="s">
        <v>702</v>
      </c>
      <c r="C163" s="581">
        <v>2928653428.3300004</v>
      </c>
      <c r="D163" s="469">
        <v>2928656452.3300004</v>
      </c>
      <c r="E163" s="231">
        <v>3300617190.5700006</v>
      </c>
      <c r="F163" s="581"/>
      <c r="G163" s="469"/>
      <c r="H163" s="233"/>
      <c r="I163" s="219">
        <v>2928653428.3300004</v>
      </c>
      <c r="J163" s="579">
        <v>2928656452.3300004</v>
      </c>
      <c r="K163" s="221">
        <v>3300617190.5700006</v>
      </c>
    </row>
    <row r="164" spans="1:11" s="360" customFormat="1" ht="12" customHeight="1">
      <c r="A164" s="575">
        <v>18050400</v>
      </c>
      <c r="B164" s="412" t="s">
        <v>703</v>
      </c>
      <c r="C164" s="581">
        <v>9423104460.5599995</v>
      </c>
      <c r="D164" s="469">
        <v>9423184956.5599995</v>
      </c>
      <c r="E164" s="231">
        <v>10326543405.539999</v>
      </c>
      <c r="F164" s="581"/>
      <c r="G164" s="469"/>
      <c r="H164" s="233"/>
      <c r="I164" s="219">
        <v>9423104460.5599995</v>
      </c>
      <c r="J164" s="579">
        <v>9423184956.5599995</v>
      </c>
      <c r="K164" s="221">
        <v>10326543405.539999</v>
      </c>
    </row>
    <row r="165" spans="1:11" s="360" customFormat="1" ht="36">
      <c r="A165" s="575">
        <v>18050500</v>
      </c>
      <c r="B165" s="412" t="s">
        <v>704</v>
      </c>
      <c r="C165" s="581">
        <v>2467891052.9400001</v>
      </c>
      <c r="D165" s="469">
        <v>2468728563.9400001</v>
      </c>
      <c r="E165" s="231">
        <v>3540821131.6400003</v>
      </c>
      <c r="F165" s="581"/>
      <c r="G165" s="469"/>
      <c r="H165" s="232"/>
      <c r="I165" s="219">
        <v>2467891052.9400001</v>
      </c>
      <c r="J165" s="579">
        <v>2468728563.9400001</v>
      </c>
      <c r="K165" s="221">
        <v>3540821131.6400003</v>
      </c>
    </row>
    <row r="166" spans="1:11" s="360" customFormat="1" ht="12" customHeight="1">
      <c r="A166" s="570">
        <v>19000000</v>
      </c>
      <c r="B166" s="421" t="s">
        <v>1359</v>
      </c>
      <c r="C166" s="201">
        <v>390000</v>
      </c>
      <c r="D166" s="588">
        <v>390000</v>
      </c>
      <c r="E166" s="573">
        <v>12671.32</v>
      </c>
      <c r="F166" s="571">
        <v>3988538690.5700002</v>
      </c>
      <c r="G166" s="572">
        <v>3988538690.5700002</v>
      </c>
      <c r="H166" s="573">
        <v>5644505198.670001</v>
      </c>
      <c r="I166" s="217">
        <v>3988928690.5700002</v>
      </c>
      <c r="J166" s="589">
        <v>3988928690.5700002</v>
      </c>
      <c r="K166" s="218">
        <v>5644517869.9900007</v>
      </c>
    </row>
    <row r="167" spans="1:11" s="360" customFormat="1" ht="12" customHeight="1">
      <c r="A167" s="575">
        <v>19010000</v>
      </c>
      <c r="B167" s="234" t="s">
        <v>1360</v>
      </c>
      <c r="C167" s="581">
        <v>0</v>
      </c>
      <c r="D167" s="469">
        <v>0</v>
      </c>
      <c r="E167" s="231">
        <v>0</v>
      </c>
      <c r="F167" s="581">
        <v>1849642378.46</v>
      </c>
      <c r="G167" s="469">
        <v>1849642378.46</v>
      </c>
      <c r="H167" s="231">
        <v>3368265118.6100006</v>
      </c>
      <c r="I167" s="219">
        <v>1849642378.46</v>
      </c>
      <c r="J167" s="579">
        <v>1849642378.46</v>
      </c>
      <c r="K167" s="221">
        <v>3368265118.6100006</v>
      </c>
    </row>
    <row r="168" spans="1:11" s="360" customFormat="1" ht="24.75" customHeight="1">
      <c r="A168" s="575">
        <v>19010100</v>
      </c>
      <c r="B168" s="412" t="s">
        <v>709</v>
      </c>
      <c r="C168" s="581"/>
      <c r="D168" s="469">
        <v>0</v>
      </c>
      <c r="E168" s="231">
        <v>0</v>
      </c>
      <c r="F168" s="581">
        <v>1216161396.3</v>
      </c>
      <c r="G168" s="469">
        <v>1216161396.3</v>
      </c>
      <c r="H168" s="233">
        <v>2505627023.5000005</v>
      </c>
      <c r="I168" s="219">
        <v>1216161396.3</v>
      </c>
      <c r="J168" s="579">
        <v>1216161396.3</v>
      </c>
      <c r="K168" s="221">
        <v>2505627023.5000005</v>
      </c>
    </row>
    <row r="169" spans="1:11" s="360" customFormat="1" ht="12" customHeight="1">
      <c r="A169" s="575">
        <v>19010200</v>
      </c>
      <c r="B169" s="412" t="s">
        <v>710</v>
      </c>
      <c r="C169" s="581"/>
      <c r="D169" s="469"/>
      <c r="E169" s="231"/>
      <c r="F169" s="581">
        <v>94302738.219999999</v>
      </c>
      <c r="G169" s="469">
        <v>94302738.219999999</v>
      </c>
      <c r="H169" s="233">
        <v>113850908.19</v>
      </c>
      <c r="I169" s="219">
        <v>94302738.219999999</v>
      </c>
      <c r="J169" s="579">
        <v>94302738.219999999</v>
      </c>
      <c r="K169" s="221">
        <v>113850908.19</v>
      </c>
    </row>
    <row r="170" spans="1:11" s="360" customFormat="1" ht="24.75" customHeight="1">
      <c r="A170" s="575">
        <v>19010300</v>
      </c>
      <c r="B170" s="412" t="s">
        <v>711</v>
      </c>
      <c r="C170" s="581"/>
      <c r="D170" s="469"/>
      <c r="E170" s="231"/>
      <c r="F170" s="581">
        <v>539178243.93999994</v>
      </c>
      <c r="G170" s="469">
        <v>539178243.93999994</v>
      </c>
      <c r="H170" s="233">
        <v>748787186.92000031</v>
      </c>
      <c r="I170" s="219">
        <v>539178243.93999994</v>
      </c>
      <c r="J170" s="579">
        <v>539178243.93999994</v>
      </c>
      <c r="K170" s="221">
        <v>748787186.92000031</v>
      </c>
    </row>
    <row r="171" spans="1:11" s="360" customFormat="1" ht="36.75" customHeight="1">
      <c r="A171" s="575">
        <v>19020000</v>
      </c>
      <c r="B171" s="234" t="s">
        <v>716</v>
      </c>
      <c r="C171" s="581">
        <v>0</v>
      </c>
      <c r="D171" s="469">
        <v>0</v>
      </c>
      <c r="E171" s="231">
        <v>0</v>
      </c>
      <c r="F171" s="581">
        <v>2137557473.1100001</v>
      </c>
      <c r="G171" s="469">
        <v>2137557473.1100001</v>
      </c>
      <c r="H171" s="232">
        <v>2267850333.5</v>
      </c>
      <c r="I171" s="219">
        <v>2137557473.1100001</v>
      </c>
      <c r="J171" s="579">
        <v>2137557473.1100001</v>
      </c>
      <c r="K171" s="221">
        <v>2267850333.5</v>
      </c>
    </row>
    <row r="172" spans="1:11" s="360" customFormat="1">
      <c r="A172" s="575">
        <v>19020200</v>
      </c>
      <c r="B172" s="412" t="s">
        <v>718</v>
      </c>
      <c r="C172" s="581"/>
      <c r="D172" s="469"/>
      <c r="E172" s="231"/>
      <c r="F172" s="581">
        <v>2137557473.1100001</v>
      </c>
      <c r="G172" s="469">
        <v>2137557473.1100001</v>
      </c>
      <c r="H172" s="232">
        <v>2267850333.5</v>
      </c>
      <c r="I172" s="219">
        <v>2137557473.1100001</v>
      </c>
      <c r="J172" s="579">
        <v>2137557473.1100001</v>
      </c>
      <c r="K172" s="221">
        <v>2267850333.5</v>
      </c>
    </row>
    <row r="173" spans="1:11" s="360" customFormat="1" ht="12" customHeight="1">
      <c r="A173" s="575">
        <v>19050000</v>
      </c>
      <c r="B173" s="234" t="s">
        <v>719</v>
      </c>
      <c r="C173" s="581">
        <v>0</v>
      </c>
      <c r="D173" s="469">
        <v>0</v>
      </c>
      <c r="E173" s="231">
        <v>0</v>
      </c>
      <c r="F173" s="581">
        <v>1338839</v>
      </c>
      <c r="G173" s="469">
        <v>1338839</v>
      </c>
      <c r="H173" s="231">
        <v>8389746.5600000005</v>
      </c>
      <c r="I173" s="219">
        <v>1338839</v>
      </c>
      <c r="J173" s="579">
        <v>1338839</v>
      </c>
      <c r="K173" s="221">
        <v>8389746.5600000005</v>
      </c>
    </row>
    <row r="174" spans="1:11" s="360" customFormat="1" ht="24" customHeight="1">
      <c r="A174" s="575">
        <v>19050100</v>
      </c>
      <c r="B174" s="412" t="s">
        <v>720</v>
      </c>
      <c r="C174" s="581"/>
      <c r="D174" s="469"/>
      <c r="E174" s="231"/>
      <c r="F174" s="581"/>
      <c r="G174" s="469"/>
      <c r="H174" s="233">
        <v>0.7</v>
      </c>
      <c r="I174" s="219">
        <v>0</v>
      </c>
      <c r="J174" s="579">
        <v>0</v>
      </c>
      <c r="K174" s="221">
        <v>0.7</v>
      </c>
    </row>
    <row r="175" spans="1:11" s="360" customFormat="1" ht="25.5" customHeight="1">
      <c r="A175" s="575">
        <v>19050200</v>
      </c>
      <c r="B175" s="412" t="s">
        <v>721</v>
      </c>
      <c r="C175" s="581"/>
      <c r="D175" s="469"/>
      <c r="E175" s="231"/>
      <c r="F175" s="581">
        <v>1337870</v>
      </c>
      <c r="G175" s="469">
        <v>1337870</v>
      </c>
      <c r="H175" s="233">
        <v>8380058.46</v>
      </c>
      <c r="I175" s="219">
        <v>1337870</v>
      </c>
      <c r="J175" s="579">
        <v>1337870</v>
      </c>
      <c r="K175" s="221">
        <v>8380058.46</v>
      </c>
    </row>
    <row r="176" spans="1:11" s="360" customFormat="1" ht="23.25" customHeight="1">
      <c r="A176" s="575">
        <v>19050300</v>
      </c>
      <c r="B176" s="412" t="s">
        <v>722</v>
      </c>
      <c r="C176" s="581"/>
      <c r="D176" s="469"/>
      <c r="E176" s="231"/>
      <c r="F176" s="581">
        <v>969</v>
      </c>
      <c r="G176" s="469">
        <v>969</v>
      </c>
      <c r="H176" s="233">
        <v>9687.4000000000015</v>
      </c>
      <c r="I176" s="219">
        <v>969</v>
      </c>
      <c r="J176" s="579">
        <v>969</v>
      </c>
      <c r="K176" s="221">
        <v>9687.4000000000015</v>
      </c>
    </row>
    <row r="177" spans="1:11" s="360" customFormat="1" ht="12" customHeight="1">
      <c r="A177" s="575">
        <v>19090000</v>
      </c>
      <c r="B177" s="234" t="s">
        <v>727</v>
      </c>
      <c r="C177" s="581">
        <v>390000</v>
      </c>
      <c r="D177" s="469">
        <v>390000</v>
      </c>
      <c r="E177" s="231">
        <v>12671.32</v>
      </c>
      <c r="F177" s="581"/>
      <c r="G177" s="469"/>
      <c r="H177" s="233"/>
      <c r="I177" s="219">
        <v>390000</v>
      </c>
      <c r="J177" s="579">
        <v>390000</v>
      </c>
      <c r="K177" s="221">
        <v>12671.32</v>
      </c>
    </row>
    <row r="178" spans="1:11">
      <c r="A178" s="570">
        <v>20000000</v>
      </c>
      <c r="B178" s="458" t="s">
        <v>1361</v>
      </c>
      <c r="C178" s="201">
        <v>4570452041.0700006</v>
      </c>
      <c r="D178" s="588">
        <v>4570453316.0700006</v>
      </c>
      <c r="E178" s="596">
        <v>5377064024.460001</v>
      </c>
      <c r="F178" s="201">
        <v>7761271291.8100004</v>
      </c>
      <c r="G178" s="588">
        <v>15935708020.059999</v>
      </c>
      <c r="H178" s="596">
        <v>16482131761.040001</v>
      </c>
      <c r="I178" s="202">
        <v>12331723332.880001</v>
      </c>
      <c r="J178" s="568">
        <v>20506161336.130001</v>
      </c>
      <c r="K178" s="200">
        <v>21859195785.5</v>
      </c>
    </row>
    <row r="179" spans="1:11">
      <c r="A179" s="570">
        <v>21000000</v>
      </c>
      <c r="B179" s="421" t="s">
        <v>1362</v>
      </c>
      <c r="C179" s="571">
        <v>1235546907.0900002</v>
      </c>
      <c r="D179" s="572">
        <v>1235546907.0900002</v>
      </c>
      <c r="E179" s="573">
        <v>1627710418.79</v>
      </c>
      <c r="F179" s="571">
        <v>40951344.100000001</v>
      </c>
      <c r="G179" s="572">
        <v>40951344.100000001</v>
      </c>
      <c r="H179" s="573">
        <v>146834196.82000002</v>
      </c>
      <c r="I179" s="217">
        <v>1276498251.1900001</v>
      </c>
      <c r="J179" s="568">
        <v>1276498251.1900001</v>
      </c>
      <c r="K179" s="218">
        <v>1774544615.6099999</v>
      </c>
    </row>
    <row r="180" spans="1:11" ht="50.25" customHeight="1">
      <c r="A180" s="575">
        <v>21010000</v>
      </c>
      <c r="B180" s="234" t="s">
        <v>731</v>
      </c>
      <c r="C180" s="576">
        <v>102407636.67</v>
      </c>
      <c r="D180" s="235">
        <v>102407636.67</v>
      </c>
      <c r="E180" s="577">
        <v>124990475.09</v>
      </c>
      <c r="F180" s="576">
        <v>16407600</v>
      </c>
      <c r="G180" s="235">
        <v>16407600</v>
      </c>
      <c r="H180" s="578">
        <v>50415833.790000007</v>
      </c>
      <c r="I180" s="219">
        <v>118815236.67</v>
      </c>
      <c r="J180" s="579">
        <v>118815236.67</v>
      </c>
      <c r="K180" s="221">
        <v>175406308.88</v>
      </c>
    </row>
    <row r="181" spans="1:11" s="360" customFormat="1" ht="24" hidden="1">
      <c r="A181" s="575">
        <v>21010100</v>
      </c>
      <c r="B181" s="412" t="s">
        <v>1363</v>
      </c>
      <c r="C181" s="581"/>
      <c r="D181" s="469"/>
      <c r="E181" s="231"/>
      <c r="F181" s="581"/>
      <c r="G181" s="469"/>
      <c r="H181" s="233"/>
      <c r="I181" s="210">
        <v>0</v>
      </c>
      <c r="J181" s="579">
        <v>0</v>
      </c>
      <c r="K181" s="211">
        <v>0</v>
      </c>
    </row>
    <row r="182" spans="1:11" ht="24">
      <c r="A182" s="575">
        <v>21010300</v>
      </c>
      <c r="B182" s="406" t="s">
        <v>733</v>
      </c>
      <c r="C182" s="576">
        <v>102407636.67</v>
      </c>
      <c r="D182" s="235">
        <v>102407636.67</v>
      </c>
      <c r="E182" s="577">
        <v>124990475.09</v>
      </c>
      <c r="F182" s="576"/>
      <c r="G182" s="235"/>
      <c r="H182" s="578"/>
      <c r="I182" s="219">
        <v>102407636.67</v>
      </c>
      <c r="J182" s="579">
        <v>102407636.67</v>
      </c>
      <c r="K182" s="221">
        <v>124990475.09</v>
      </c>
    </row>
    <row r="183" spans="1:11" s="360" customFormat="1" ht="24" hidden="1">
      <c r="A183" s="575">
        <v>21010500</v>
      </c>
      <c r="B183" s="412" t="s">
        <v>734</v>
      </c>
      <c r="C183" s="581"/>
      <c r="D183" s="469"/>
      <c r="E183" s="231"/>
      <c r="F183" s="581"/>
      <c r="G183" s="469"/>
      <c r="H183" s="233"/>
      <c r="I183" s="210">
        <v>0</v>
      </c>
      <c r="J183" s="579">
        <v>0</v>
      </c>
      <c r="K183" s="211">
        <v>0</v>
      </c>
    </row>
    <row r="184" spans="1:11" ht="34.5" customHeight="1">
      <c r="A184" s="575">
        <v>21010800</v>
      </c>
      <c r="B184" s="406" t="s">
        <v>737</v>
      </c>
      <c r="C184" s="576"/>
      <c r="D184" s="235"/>
      <c r="E184" s="577"/>
      <c r="F184" s="576">
        <v>16407600</v>
      </c>
      <c r="G184" s="235">
        <v>16407600</v>
      </c>
      <c r="H184" s="578">
        <v>50415833.790000007</v>
      </c>
      <c r="I184" s="219">
        <v>16407600</v>
      </c>
      <c r="J184" s="579">
        <v>16407600</v>
      </c>
      <c r="K184" s="221">
        <v>50415833.790000007</v>
      </c>
    </row>
    <row r="185" spans="1:11" s="360" customFormat="1" ht="24" hidden="1">
      <c r="A185" s="575">
        <v>21020000</v>
      </c>
      <c r="B185" s="412" t="s">
        <v>739</v>
      </c>
      <c r="C185" s="581"/>
      <c r="D185" s="469"/>
      <c r="E185" s="231"/>
      <c r="F185" s="581"/>
      <c r="G185" s="469"/>
      <c r="H185" s="233"/>
      <c r="I185" s="210">
        <v>0</v>
      </c>
      <c r="J185" s="579">
        <v>0</v>
      </c>
      <c r="K185" s="211">
        <v>0</v>
      </c>
    </row>
    <row r="186" spans="1:11" hidden="1">
      <c r="A186" s="575">
        <v>21030000</v>
      </c>
      <c r="B186" s="412" t="s">
        <v>740</v>
      </c>
      <c r="C186" s="576"/>
      <c r="D186" s="235"/>
      <c r="E186" s="577"/>
      <c r="F186" s="576"/>
      <c r="G186" s="235"/>
      <c r="H186" s="578"/>
      <c r="I186" s="219">
        <v>0</v>
      </c>
      <c r="J186" s="579">
        <v>0</v>
      </c>
      <c r="K186" s="221">
        <v>0</v>
      </c>
    </row>
    <row r="187" spans="1:11" s="360" customFormat="1" ht="12.75" hidden="1" customHeight="1">
      <c r="A187" s="575">
        <v>21040000</v>
      </c>
      <c r="B187" s="406" t="s">
        <v>741</v>
      </c>
      <c r="C187" s="581"/>
      <c r="D187" s="469"/>
      <c r="E187" s="231"/>
      <c r="F187" s="581"/>
      <c r="G187" s="469"/>
      <c r="H187" s="233"/>
      <c r="I187" s="210">
        <v>0</v>
      </c>
      <c r="J187" s="579">
        <v>0</v>
      </c>
      <c r="K187" s="211">
        <v>0</v>
      </c>
    </row>
    <row r="188" spans="1:11">
      <c r="A188" s="575">
        <v>21050000</v>
      </c>
      <c r="B188" s="234" t="s">
        <v>742</v>
      </c>
      <c r="C188" s="576">
        <v>1079612759.76</v>
      </c>
      <c r="D188" s="235">
        <v>1079612759.76</v>
      </c>
      <c r="E188" s="577">
        <v>1420350608.3200002</v>
      </c>
      <c r="F188" s="576"/>
      <c r="G188" s="235"/>
      <c r="H188" s="578"/>
      <c r="I188" s="219">
        <v>1079612759.76</v>
      </c>
      <c r="J188" s="579">
        <v>1079612759.76</v>
      </c>
      <c r="K188" s="221">
        <v>1420350608.3200002</v>
      </c>
    </row>
    <row r="189" spans="1:11">
      <c r="A189" s="575">
        <v>21080000</v>
      </c>
      <c r="B189" s="234" t="s">
        <v>743</v>
      </c>
      <c r="C189" s="576">
        <v>53526510.659999996</v>
      </c>
      <c r="D189" s="235">
        <v>53526510.659999996</v>
      </c>
      <c r="E189" s="577">
        <v>82369335.379999995</v>
      </c>
      <c r="F189" s="576">
        <v>16600</v>
      </c>
      <c r="G189" s="235">
        <v>16600</v>
      </c>
      <c r="H189" s="578">
        <v>212499.87</v>
      </c>
      <c r="I189" s="219">
        <v>53543110.659999996</v>
      </c>
      <c r="J189" s="579">
        <v>53543110.659999996</v>
      </c>
      <c r="K189" s="221">
        <v>82581835.25</v>
      </c>
    </row>
    <row r="190" spans="1:11" s="360" customFormat="1" ht="24" hidden="1">
      <c r="A190" s="575">
        <v>21080100</v>
      </c>
      <c r="B190" s="406" t="s">
        <v>744</v>
      </c>
      <c r="C190" s="581"/>
      <c r="D190" s="469"/>
      <c r="E190" s="231"/>
      <c r="F190" s="581"/>
      <c r="G190" s="469"/>
      <c r="H190" s="233"/>
      <c r="I190" s="210">
        <v>0</v>
      </c>
      <c r="J190" s="579">
        <v>0</v>
      </c>
      <c r="K190" s="211">
        <v>0</v>
      </c>
    </row>
    <row r="191" spans="1:11" s="360" customFormat="1" ht="60" hidden="1">
      <c r="A191" s="575">
        <v>21080200</v>
      </c>
      <c r="B191" s="406" t="s">
        <v>745</v>
      </c>
      <c r="C191" s="581"/>
      <c r="D191" s="469"/>
      <c r="E191" s="231"/>
      <c r="F191" s="581"/>
      <c r="G191" s="469"/>
      <c r="H191" s="233"/>
      <c r="I191" s="210">
        <v>0</v>
      </c>
      <c r="J191" s="579">
        <v>0</v>
      </c>
      <c r="K191" s="211">
        <v>0</v>
      </c>
    </row>
    <row r="192" spans="1:11">
      <c r="A192" s="575">
        <v>21080500</v>
      </c>
      <c r="B192" s="406" t="s">
        <v>746</v>
      </c>
      <c r="C192" s="576">
        <v>16834594.939999998</v>
      </c>
      <c r="D192" s="235">
        <v>16834594.939999998</v>
      </c>
      <c r="E192" s="577">
        <v>25463781.960000001</v>
      </c>
      <c r="F192" s="576"/>
      <c r="G192" s="235"/>
      <c r="H192" s="578"/>
      <c r="I192" s="219">
        <v>16834594.939999998</v>
      </c>
      <c r="J192" s="579">
        <v>16834594.939999998</v>
      </c>
      <c r="K192" s="221">
        <v>25463781.960000001</v>
      </c>
    </row>
    <row r="193" spans="1:11" s="360" customFormat="1" ht="24" hidden="1" customHeight="1">
      <c r="A193" s="575">
        <v>21080600</v>
      </c>
      <c r="B193" s="406" t="s">
        <v>747</v>
      </c>
      <c r="C193" s="581"/>
      <c r="D193" s="469"/>
      <c r="E193" s="231"/>
      <c r="F193" s="581"/>
      <c r="G193" s="469"/>
      <c r="H193" s="233"/>
      <c r="I193" s="210">
        <v>0</v>
      </c>
      <c r="J193" s="579">
        <v>0</v>
      </c>
      <c r="K193" s="211">
        <v>0</v>
      </c>
    </row>
    <row r="194" spans="1:11" ht="48.75" customHeight="1">
      <c r="A194" s="575">
        <v>21080700</v>
      </c>
      <c r="B194" s="406" t="s">
        <v>748</v>
      </c>
      <c r="C194" s="576"/>
      <c r="D194" s="235"/>
      <c r="E194" s="577"/>
      <c r="F194" s="576">
        <v>16600</v>
      </c>
      <c r="G194" s="235">
        <v>16600</v>
      </c>
      <c r="H194" s="578">
        <v>212499.87</v>
      </c>
      <c r="I194" s="219">
        <v>16600</v>
      </c>
      <c r="J194" s="579">
        <v>16600</v>
      </c>
      <c r="K194" s="221">
        <v>212499.87</v>
      </c>
    </row>
    <row r="195" spans="1:11" s="360" customFormat="1" hidden="1">
      <c r="A195" s="575">
        <v>21080800</v>
      </c>
      <c r="B195" s="406" t="s">
        <v>749</v>
      </c>
      <c r="C195" s="581"/>
      <c r="D195" s="469"/>
      <c r="E195" s="231"/>
      <c r="F195" s="581"/>
      <c r="G195" s="469"/>
      <c r="H195" s="233"/>
      <c r="I195" s="210">
        <v>0</v>
      </c>
      <c r="J195" s="579">
        <v>0</v>
      </c>
      <c r="K195" s="211">
        <v>0</v>
      </c>
    </row>
    <row r="196" spans="1:11" ht="37.5" customHeight="1">
      <c r="A196" s="575">
        <v>21080900</v>
      </c>
      <c r="B196" s="406" t="s">
        <v>750</v>
      </c>
      <c r="C196" s="576">
        <v>581073</v>
      </c>
      <c r="D196" s="235">
        <v>581073</v>
      </c>
      <c r="E196" s="577">
        <v>453279.41999999993</v>
      </c>
      <c r="F196" s="576"/>
      <c r="G196" s="235"/>
      <c r="H196" s="578"/>
      <c r="I196" s="219">
        <v>581073</v>
      </c>
      <c r="J196" s="579">
        <v>581073</v>
      </c>
      <c r="K196" s="221">
        <v>453279.41999999993</v>
      </c>
    </row>
    <row r="197" spans="1:11">
      <c r="A197" s="575">
        <v>21081100</v>
      </c>
      <c r="B197" s="406" t="s">
        <v>752</v>
      </c>
      <c r="C197" s="576">
        <v>26270204.719999999</v>
      </c>
      <c r="D197" s="235">
        <v>26270204.719999999</v>
      </c>
      <c r="E197" s="577">
        <v>35829614.240000002</v>
      </c>
      <c r="F197" s="576"/>
      <c r="G197" s="235"/>
      <c r="H197" s="578"/>
      <c r="I197" s="219">
        <v>26270204.719999999</v>
      </c>
      <c r="J197" s="579">
        <v>26270204.719999999</v>
      </c>
      <c r="K197" s="221">
        <v>35829614.240000002</v>
      </c>
    </row>
    <row r="198" spans="1:11" hidden="1">
      <c r="A198" s="575">
        <v>21081300</v>
      </c>
      <c r="B198" s="406" t="s">
        <v>754</v>
      </c>
      <c r="C198" s="576"/>
      <c r="D198" s="235"/>
      <c r="E198" s="577"/>
      <c r="F198" s="576"/>
      <c r="G198" s="235"/>
      <c r="H198" s="578"/>
      <c r="I198" s="219">
        <v>0</v>
      </c>
      <c r="J198" s="579">
        <v>0</v>
      </c>
      <c r="K198" s="221">
        <v>0</v>
      </c>
    </row>
    <row r="199" spans="1:11" ht="25.5" customHeight="1">
      <c r="A199" s="575">
        <v>21081500</v>
      </c>
      <c r="B199" s="406" t="s">
        <v>756</v>
      </c>
      <c r="C199" s="576">
        <v>9840638</v>
      </c>
      <c r="D199" s="235">
        <v>9840638</v>
      </c>
      <c r="E199" s="577">
        <v>20622659.759999998</v>
      </c>
      <c r="F199" s="576"/>
      <c r="G199" s="235"/>
      <c r="H199" s="578"/>
      <c r="I199" s="219">
        <v>9840638</v>
      </c>
      <c r="J199" s="579">
        <v>9840638</v>
      </c>
      <c r="K199" s="221">
        <v>20622659.759999998</v>
      </c>
    </row>
    <row r="200" spans="1:11">
      <c r="A200" s="575">
        <v>21090000</v>
      </c>
      <c r="B200" s="223" t="s">
        <v>727</v>
      </c>
      <c r="C200" s="576"/>
      <c r="D200" s="235"/>
      <c r="E200" s="577"/>
      <c r="F200" s="576"/>
      <c r="G200" s="235"/>
      <c r="H200" s="578">
        <v>554</v>
      </c>
      <c r="I200" s="219">
        <v>0</v>
      </c>
      <c r="J200" s="579">
        <v>0</v>
      </c>
      <c r="K200" s="221">
        <v>554</v>
      </c>
    </row>
    <row r="201" spans="1:11" ht="22.5" customHeight="1">
      <c r="A201" s="597">
        <v>21110000</v>
      </c>
      <c r="B201" s="223" t="s">
        <v>760</v>
      </c>
      <c r="C201" s="576"/>
      <c r="D201" s="235"/>
      <c r="E201" s="577"/>
      <c r="F201" s="576">
        <v>24527144.100000001</v>
      </c>
      <c r="G201" s="235">
        <v>24527144.100000001</v>
      </c>
      <c r="H201" s="578">
        <v>96205309.160000011</v>
      </c>
      <c r="I201" s="219">
        <v>24527144.100000001</v>
      </c>
      <c r="J201" s="579">
        <v>24527144.100000001</v>
      </c>
      <c r="K201" s="221">
        <v>96205309.160000011</v>
      </c>
    </row>
    <row r="202" spans="1:11" ht="24">
      <c r="A202" s="570">
        <v>22000000</v>
      </c>
      <c r="B202" s="458" t="s">
        <v>761</v>
      </c>
      <c r="C202" s="571">
        <v>3006474565.5800004</v>
      </c>
      <c r="D202" s="572">
        <v>3006475840.5800004</v>
      </c>
      <c r="E202" s="585">
        <v>3360372463.8200002</v>
      </c>
      <c r="F202" s="571">
        <v>0</v>
      </c>
      <c r="G202" s="572">
        <v>0</v>
      </c>
      <c r="H202" s="573">
        <v>0</v>
      </c>
      <c r="I202" s="217">
        <v>3006474565.5800004</v>
      </c>
      <c r="J202" s="568">
        <v>3006475840.5800004</v>
      </c>
      <c r="K202" s="218">
        <v>3360372463.8200002</v>
      </c>
    </row>
    <row r="203" spans="1:11">
      <c r="A203" s="575">
        <v>22010000</v>
      </c>
      <c r="B203" s="234" t="s">
        <v>763</v>
      </c>
      <c r="C203" s="590">
        <v>1834911611.0100002</v>
      </c>
      <c r="D203" s="591">
        <v>1834911611.0100002</v>
      </c>
      <c r="E203" s="592">
        <v>2105057217.6199999</v>
      </c>
      <c r="F203" s="571">
        <v>0</v>
      </c>
      <c r="G203" s="572">
        <v>0</v>
      </c>
      <c r="H203" s="573">
        <v>0</v>
      </c>
      <c r="I203" s="219">
        <v>1834911611.0100002</v>
      </c>
      <c r="J203" s="579">
        <v>1834911611.0100002</v>
      </c>
      <c r="K203" s="221">
        <v>2105057217.6199999</v>
      </c>
    </row>
    <row r="204" spans="1:11" ht="36">
      <c r="A204" s="575">
        <v>22010200</v>
      </c>
      <c r="B204" s="412" t="s">
        <v>764</v>
      </c>
      <c r="C204" s="576">
        <v>233360</v>
      </c>
      <c r="D204" s="235">
        <v>233360</v>
      </c>
      <c r="E204" s="577">
        <v>227220.70999999996</v>
      </c>
      <c r="F204" s="576"/>
      <c r="G204" s="235"/>
      <c r="H204" s="578"/>
      <c r="I204" s="219">
        <v>233360</v>
      </c>
      <c r="J204" s="579">
        <v>233360</v>
      </c>
      <c r="K204" s="221">
        <v>227220.70999999996</v>
      </c>
    </row>
    <row r="205" spans="1:11" ht="24">
      <c r="A205" s="575">
        <v>22010300</v>
      </c>
      <c r="B205" s="412" t="s">
        <v>1243</v>
      </c>
      <c r="C205" s="576">
        <v>25169913</v>
      </c>
      <c r="D205" s="235">
        <v>25169913</v>
      </c>
      <c r="E205" s="577">
        <v>55081337.300000012</v>
      </c>
      <c r="F205" s="576"/>
      <c r="G205" s="235"/>
      <c r="H205" s="578"/>
      <c r="I205" s="219">
        <v>25169913</v>
      </c>
      <c r="J205" s="579">
        <v>25169913</v>
      </c>
      <c r="K205" s="221">
        <v>55081337.300000012</v>
      </c>
    </row>
    <row r="206" spans="1:11" ht="24">
      <c r="A206" s="575">
        <v>22010500</v>
      </c>
      <c r="B206" s="412" t="s">
        <v>767</v>
      </c>
      <c r="C206" s="576">
        <v>205812</v>
      </c>
      <c r="D206" s="235">
        <v>205812</v>
      </c>
      <c r="E206" s="577">
        <v>286930.08999999997</v>
      </c>
      <c r="F206" s="576"/>
      <c r="G206" s="235"/>
      <c r="H206" s="578"/>
      <c r="I206" s="219">
        <v>205812</v>
      </c>
      <c r="J206" s="579">
        <v>205812</v>
      </c>
      <c r="K206" s="221">
        <v>286930.08999999997</v>
      </c>
    </row>
    <row r="207" spans="1:11" ht="24">
      <c r="A207" s="575">
        <v>22010600</v>
      </c>
      <c r="B207" s="412" t="s">
        <v>768</v>
      </c>
      <c r="C207" s="576">
        <v>568240</v>
      </c>
      <c r="D207" s="235">
        <v>568240</v>
      </c>
      <c r="E207" s="577">
        <v>517483</v>
      </c>
      <c r="F207" s="576"/>
      <c r="G207" s="235"/>
      <c r="H207" s="578"/>
      <c r="I207" s="219">
        <v>568240</v>
      </c>
      <c r="J207" s="579">
        <v>568240</v>
      </c>
      <c r="K207" s="221">
        <v>517483</v>
      </c>
    </row>
    <row r="208" spans="1:11" ht="24">
      <c r="A208" s="575">
        <v>22010700</v>
      </c>
      <c r="B208" s="412" t="s">
        <v>769</v>
      </c>
      <c r="C208" s="576">
        <v>184555</v>
      </c>
      <c r="D208" s="235">
        <v>184555</v>
      </c>
      <c r="E208" s="577">
        <v>320154</v>
      </c>
      <c r="F208" s="576"/>
      <c r="G208" s="235"/>
      <c r="H208" s="578"/>
      <c r="I208" s="219">
        <v>184555</v>
      </c>
      <c r="J208" s="579">
        <v>184555</v>
      </c>
      <c r="K208" s="221">
        <v>320154</v>
      </c>
    </row>
    <row r="209" spans="1:11" ht="36">
      <c r="A209" s="575">
        <v>22010900</v>
      </c>
      <c r="B209" s="412" t="s">
        <v>1445</v>
      </c>
      <c r="C209" s="576">
        <v>4552646</v>
      </c>
      <c r="D209" s="235">
        <v>4552646</v>
      </c>
      <c r="E209" s="577">
        <v>5641957.54</v>
      </c>
      <c r="F209" s="576"/>
      <c r="G209" s="235"/>
      <c r="H209" s="578"/>
      <c r="I209" s="219">
        <v>4552646</v>
      </c>
      <c r="J209" s="579">
        <v>4552646</v>
      </c>
      <c r="K209" s="221">
        <v>5641957.54</v>
      </c>
    </row>
    <row r="210" spans="1:11" ht="24">
      <c r="A210" s="575">
        <v>22011000</v>
      </c>
      <c r="B210" s="412" t="s">
        <v>771</v>
      </c>
      <c r="C210" s="576">
        <v>237733354</v>
      </c>
      <c r="D210" s="235">
        <v>237733354</v>
      </c>
      <c r="E210" s="577">
        <v>245309502.32999998</v>
      </c>
      <c r="F210" s="576"/>
      <c r="G210" s="235"/>
      <c r="H210" s="578"/>
      <c r="I210" s="219">
        <v>237733354</v>
      </c>
      <c r="J210" s="579">
        <v>237733354</v>
      </c>
      <c r="K210" s="221">
        <v>245309502.32999998</v>
      </c>
    </row>
    <row r="211" spans="1:11" ht="24">
      <c r="A211" s="575">
        <v>22011100</v>
      </c>
      <c r="B211" s="412" t="s">
        <v>772</v>
      </c>
      <c r="C211" s="576">
        <v>626830915</v>
      </c>
      <c r="D211" s="235">
        <v>626830915</v>
      </c>
      <c r="E211" s="577">
        <v>695966030.03999996</v>
      </c>
      <c r="F211" s="576"/>
      <c r="G211" s="235"/>
      <c r="H211" s="578"/>
      <c r="I211" s="219">
        <v>626830915</v>
      </c>
      <c r="J211" s="579">
        <v>626830915</v>
      </c>
      <c r="K211" s="221">
        <v>695966030.03999996</v>
      </c>
    </row>
    <row r="212" spans="1:11" ht="24">
      <c r="A212" s="575">
        <v>22011800</v>
      </c>
      <c r="B212" s="412" t="s">
        <v>778</v>
      </c>
      <c r="C212" s="576">
        <v>30523908</v>
      </c>
      <c r="D212" s="235">
        <v>30523908</v>
      </c>
      <c r="E212" s="577">
        <v>35822582.5</v>
      </c>
      <c r="F212" s="576"/>
      <c r="G212" s="235"/>
      <c r="H212" s="578"/>
      <c r="I212" s="219">
        <v>30523908</v>
      </c>
      <c r="J212" s="579">
        <v>30523908</v>
      </c>
      <c r="K212" s="221">
        <v>35822582.5</v>
      </c>
    </row>
    <row r="213" spans="1:11">
      <c r="A213" s="575">
        <v>22012500</v>
      </c>
      <c r="B213" s="412" t="s">
        <v>785</v>
      </c>
      <c r="C213" s="576">
        <v>789263157.28000009</v>
      </c>
      <c r="D213" s="235">
        <v>789263157.28000009</v>
      </c>
      <c r="E213" s="577">
        <v>887199058.69999993</v>
      </c>
      <c r="F213" s="576"/>
      <c r="G213" s="235"/>
      <c r="H213" s="578"/>
      <c r="I213" s="219">
        <v>789263157.28000009</v>
      </c>
      <c r="J213" s="579">
        <v>789263157.28000009</v>
      </c>
      <c r="K213" s="221">
        <v>887199058.69999993</v>
      </c>
    </row>
    <row r="214" spans="1:11" ht="24">
      <c r="A214" s="575">
        <v>22012600</v>
      </c>
      <c r="B214" s="412" t="s">
        <v>786</v>
      </c>
      <c r="C214" s="576">
        <v>115276102.73000002</v>
      </c>
      <c r="D214" s="235">
        <v>115276102.73000002</v>
      </c>
      <c r="E214" s="577">
        <v>171070099.58000001</v>
      </c>
      <c r="F214" s="576"/>
      <c r="G214" s="235"/>
      <c r="H214" s="578"/>
      <c r="I214" s="219">
        <v>115276102.73000002</v>
      </c>
      <c r="J214" s="579">
        <v>115276102.73000002</v>
      </c>
      <c r="K214" s="221">
        <v>171070099.58000001</v>
      </c>
    </row>
    <row r="215" spans="1:11" ht="60">
      <c r="A215" s="575">
        <v>22012900</v>
      </c>
      <c r="B215" s="412" t="s">
        <v>1256</v>
      </c>
      <c r="C215" s="576">
        <v>4369648</v>
      </c>
      <c r="D215" s="235">
        <v>4369648</v>
      </c>
      <c r="E215" s="577">
        <v>7614861.8300000001</v>
      </c>
      <c r="F215" s="576"/>
      <c r="G215" s="235"/>
      <c r="H215" s="578"/>
      <c r="I215" s="219">
        <v>4369648</v>
      </c>
      <c r="J215" s="579">
        <v>4369648</v>
      </c>
      <c r="K215" s="221">
        <v>7614861.8300000001</v>
      </c>
    </row>
    <row r="216" spans="1:11">
      <c r="A216" s="575">
        <v>22020000</v>
      </c>
      <c r="B216" s="234" t="s">
        <v>790</v>
      </c>
      <c r="C216" s="576">
        <v>9398</v>
      </c>
      <c r="D216" s="235">
        <v>9398</v>
      </c>
      <c r="E216" s="577">
        <v>14920.58</v>
      </c>
      <c r="F216" s="576"/>
      <c r="G216" s="235"/>
      <c r="H216" s="578"/>
      <c r="I216" s="219">
        <v>9398</v>
      </c>
      <c r="J216" s="579">
        <v>9398</v>
      </c>
      <c r="K216" s="221">
        <v>14920.58</v>
      </c>
    </row>
    <row r="217" spans="1:11" hidden="1">
      <c r="A217" s="575">
        <v>22030000</v>
      </c>
      <c r="B217" s="412" t="s">
        <v>791</v>
      </c>
      <c r="C217" s="576"/>
      <c r="D217" s="235"/>
      <c r="E217" s="577"/>
      <c r="F217" s="576"/>
      <c r="G217" s="235"/>
      <c r="H217" s="578"/>
      <c r="I217" s="219">
        <v>0</v>
      </c>
      <c r="J217" s="579">
        <v>0</v>
      </c>
      <c r="K217" s="221">
        <v>0</v>
      </c>
    </row>
    <row r="218" spans="1:11" s="360" customFormat="1" hidden="1">
      <c r="A218" s="575">
        <v>22060000</v>
      </c>
      <c r="B218" s="412" t="s">
        <v>794</v>
      </c>
      <c r="C218" s="581"/>
      <c r="D218" s="469"/>
      <c r="E218" s="231"/>
      <c r="F218" s="581"/>
      <c r="G218" s="469"/>
      <c r="H218" s="233"/>
      <c r="I218" s="210">
        <v>0</v>
      </c>
      <c r="J218" s="579">
        <v>0</v>
      </c>
      <c r="K218" s="211">
        <v>0</v>
      </c>
    </row>
    <row r="219" spans="1:11" s="360" customFormat="1" hidden="1">
      <c r="A219" s="575">
        <v>22070000</v>
      </c>
      <c r="B219" s="412" t="s">
        <v>795</v>
      </c>
      <c r="C219" s="581"/>
      <c r="D219" s="469"/>
      <c r="E219" s="231"/>
      <c r="F219" s="581"/>
      <c r="G219" s="469"/>
      <c r="H219" s="233"/>
      <c r="I219" s="210">
        <v>0</v>
      </c>
      <c r="J219" s="579">
        <v>0</v>
      </c>
      <c r="K219" s="211">
        <v>0</v>
      </c>
    </row>
    <row r="220" spans="1:11" ht="24" customHeight="1">
      <c r="A220" s="575">
        <v>22080000</v>
      </c>
      <c r="B220" s="234" t="s">
        <v>796</v>
      </c>
      <c r="C220" s="576">
        <v>757757031.08000004</v>
      </c>
      <c r="D220" s="235">
        <v>757758231.08000004</v>
      </c>
      <c r="E220" s="577">
        <v>859653168.50999999</v>
      </c>
      <c r="F220" s="576">
        <v>0</v>
      </c>
      <c r="G220" s="235">
        <v>0</v>
      </c>
      <c r="H220" s="578">
        <v>0</v>
      </c>
      <c r="I220" s="219">
        <v>757757031.08000004</v>
      </c>
      <c r="J220" s="579">
        <v>757758231.08000004</v>
      </c>
      <c r="K220" s="221">
        <v>859653168.50999999</v>
      </c>
    </row>
    <row r="221" spans="1:11" s="360" customFormat="1" ht="24" hidden="1">
      <c r="A221" s="583">
        <v>22080100</v>
      </c>
      <c r="B221" s="412" t="s">
        <v>797</v>
      </c>
      <c r="C221" s="581"/>
      <c r="D221" s="469"/>
      <c r="E221" s="231"/>
      <c r="F221" s="581"/>
      <c r="G221" s="469"/>
      <c r="H221" s="233"/>
      <c r="I221" s="210">
        <v>0</v>
      </c>
      <c r="J221" s="579">
        <v>0</v>
      </c>
      <c r="K221" s="211">
        <v>0</v>
      </c>
    </row>
    <row r="222" spans="1:11" s="360" customFormat="1" ht="24" hidden="1">
      <c r="A222" s="583">
        <v>22080200</v>
      </c>
      <c r="B222" s="412" t="s">
        <v>798</v>
      </c>
      <c r="C222" s="581"/>
      <c r="D222" s="469"/>
      <c r="E222" s="231"/>
      <c r="F222" s="581"/>
      <c r="G222" s="469"/>
      <c r="H222" s="233"/>
      <c r="I222" s="210">
        <v>0</v>
      </c>
      <c r="J222" s="579">
        <v>0</v>
      </c>
      <c r="K222" s="211">
        <v>0</v>
      </c>
    </row>
    <row r="223" spans="1:11" s="360" customFormat="1" hidden="1">
      <c r="A223" s="583">
        <v>22080300</v>
      </c>
      <c r="B223" s="412" t="s">
        <v>799</v>
      </c>
      <c r="C223" s="581"/>
      <c r="D223" s="469"/>
      <c r="E223" s="231"/>
      <c r="F223" s="581"/>
      <c r="G223" s="469"/>
      <c r="H223" s="233"/>
      <c r="I223" s="210">
        <v>0</v>
      </c>
      <c r="J223" s="579">
        <v>0</v>
      </c>
      <c r="K223" s="211">
        <v>0</v>
      </c>
    </row>
    <row r="224" spans="1:11" ht="24.75" customHeight="1">
      <c r="A224" s="583">
        <v>22080400</v>
      </c>
      <c r="B224" s="412" t="s">
        <v>800</v>
      </c>
      <c r="C224" s="576">
        <v>757757031.08000004</v>
      </c>
      <c r="D224" s="235">
        <v>757758231.08000004</v>
      </c>
      <c r="E224" s="577">
        <v>859653168.16999996</v>
      </c>
      <c r="F224" s="576"/>
      <c r="G224" s="235"/>
      <c r="H224" s="578"/>
      <c r="I224" s="219">
        <v>757757031.08000004</v>
      </c>
      <c r="J224" s="579">
        <v>757758231.08000004</v>
      </c>
      <c r="K224" s="221">
        <v>859653168.16999996</v>
      </c>
    </row>
    <row r="225" spans="1:11" ht="25.5" customHeight="1">
      <c r="A225" s="583">
        <v>22080500</v>
      </c>
      <c r="B225" s="412" t="s">
        <v>801</v>
      </c>
      <c r="C225" s="576"/>
      <c r="D225" s="235">
        <v>0</v>
      </c>
      <c r="E225" s="577">
        <v>0.34</v>
      </c>
      <c r="F225" s="576"/>
      <c r="G225" s="235"/>
      <c r="H225" s="578"/>
      <c r="I225" s="219">
        <v>0</v>
      </c>
      <c r="J225" s="579">
        <v>0</v>
      </c>
      <c r="K225" s="221">
        <v>0.34</v>
      </c>
    </row>
    <row r="226" spans="1:11">
      <c r="A226" s="575">
        <v>22090000</v>
      </c>
      <c r="B226" s="234" t="s">
        <v>802</v>
      </c>
      <c r="C226" s="576">
        <v>408130565.98000002</v>
      </c>
      <c r="D226" s="235">
        <v>408130640.98000002</v>
      </c>
      <c r="E226" s="577">
        <v>387570787.83999997</v>
      </c>
      <c r="F226" s="576">
        <v>0</v>
      </c>
      <c r="G226" s="235">
        <v>0</v>
      </c>
      <c r="H226" s="578">
        <v>0</v>
      </c>
      <c r="I226" s="219">
        <v>408130565.98000002</v>
      </c>
      <c r="J226" s="579">
        <v>408130640.98000002</v>
      </c>
      <c r="K226" s="221">
        <v>387570787.83999997</v>
      </c>
    </row>
    <row r="227" spans="1:11" ht="24.75" customHeight="1">
      <c r="A227" s="575">
        <v>22090100</v>
      </c>
      <c r="B227" s="412" t="s">
        <v>803</v>
      </c>
      <c r="C227" s="576">
        <v>65889845.700000003</v>
      </c>
      <c r="D227" s="235">
        <v>65889920.700000003</v>
      </c>
      <c r="E227" s="577">
        <v>68843317.340000004</v>
      </c>
      <c r="F227" s="576"/>
      <c r="G227" s="235"/>
      <c r="H227" s="578"/>
      <c r="I227" s="219">
        <v>65889845.700000003</v>
      </c>
      <c r="J227" s="579">
        <v>65889920.700000003</v>
      </c>
      <c r="K227" s="221">
        <v>68843317.340000004</v>
      </c>
    </row>
    <row r="228" spans="1:11" s="360" customFormat="1">
      <c r="A228" s="583">
        <v>22090200</v>
      </c>
      <c r="B228" s="412" t="s">
        <v>804</v>
      </c>
      <c r="C228" s="581">
        <v>5480641.8200000003</v>
      </c>
      <c r="D228" s="469">
        <v>5480641.8200000003</v>
      </c>
      <c r="E228" s="231">
        <v>5042049.6500000013</v>
      </c>
      <c r="F228" s="581"/>
      <c r="G228" s="469"/>
      <c r="H228" s="233"/>
      <c r="I228" s="210">
        <v>5480641.8200000003</v>
      </c>
      <c r="J228" s="579">
        <v>5480641.8200000003</v>
      </c>
      <c r="K228" s="211">
        <v>5042049.6500000013</v>
      </c>
    </row>
    <row r="229" spans="1:11" s="360" customFormat="1" ht="36">
      <c r="A229" s="583">
        <v>22090300</v>
      </c>
      <c r="B229" s="412" t="s">
        <v>805</v>
      </c>
      <c r="C229" s="598">
        <v>6450792</v>
      </c>
      <c r="D229" s="599">
        <v>6450792</v>
      </c>
      <c r="E229" s="600">
        <v>17245585.530000001</v>
      </c>
      <c r="F229" s="598"/>
      <c r="G229" s="599"/>
      <c r="H229" s="601"/>
      <c r="I229" s="210">
        <v>6450792</v>
      </c>
      <c r="J229" s="579">
        <v>6450792</v>
      </c>
      <c r="K229" s="211">
        <v>17245585.530000001</v>
      </c>
    </row>
    <row r="230" spans="1:11" ht="24">
      <c r="A230" s="583">
        <v>22090400</v>
      </c>
      <c r="B230" s="412" t="s">
        <v>806</v>
      </c>
      <c r="C230" s="602">
        <v>330309286.46000004</v>
      </c>
      <c r="D230" s="603">
        <v>330309286.46000004</v>
      </c>
      <c r="E230" s="604">
        <v>296439750.14999998</v>
      </c>
      <c r="F230" s="602"/>
      <c r="G230" s="603"/>
      <c r="H230" s="605"/>
      <c r="I230" s="219">
        <v>330309286.46000004</v>
      </c>
      <c r="J230" s="579">
        <v>330309286.46000004</v>
      </c>
      <c r="K230" s="221">
        <v>296439750.14999998</v>
      </c>
    </row>
    <row r="231" spans="1:11" s="360" customFormat="1" ht="12.75" customHeight="1">
      <c r="A231" s="583">
        <v>22090500</v>
      </c>
      <c r="B231" s="406" t="s">
        <v>807</v>
      </c>
      <c r="C231" s="598">
        <v>0</v>
      </c>
      <c r="D231" s="599">
        <v>0</v>
      </c>
      <c r="E231" s="600">
        <v>85.17</v>
      </c>
      <c r="F231" s="598"/>
      <c r="G231" s="599"/>
      <c r="H231" s="601"/>
      <c r="I231" s="210">
        <v>0</v>
      </c>
      <c r="J231" s="579">
        <v>0</v>
      </c>
      <c r="K231" s="211">
        <v>85.17</v>
      </c>
    </row>
    <row r="232" spans="1:11" ht="48">
      <c r="A232" s="575">
        <v>22130000</v>
      </c>
      <c r="B232" s="234" t="s">
        <v>809</v>
      </c>
      <c r="C232" s="602">
        <v>5665959.5099999998</v>
      </c>
      <c r="D232" s="603">
        <v>5665959.5099999998</v>
      </c>
      <c r="E232" s="604">
        <v>8076369.2700000005</v>
      </c>
      <c r="F232" s="602"/>
      <c r="G232" s="603"/>
      <c r="H232" s="605"/>
      <c r="I232" s="219">
        <v>5665959.5099999998</v>
      </c>
      <c r="J232" s="579">
        <v>5665959.5099999998</v>
      </c>
      <c r="K232" s="221">
        <v>8076369.2700000005</v>
      </c>
    </row>
    <row r="233" spans="1:11" s="360" customFormat="1" ht="25.5" hidden="1" customHeight="1">
      <c r="A233" s="575">
        <v>22200000</v>
      </c>
      <c r="B233" s="412" t="s">
        <v>815</v>
      </c>
      <c r="C233" s="598"/>
      <c r="D233" s="599"/>
      <c r="E233" s="600"/>
      <c r="F233" s="598"/>
      <c r="G233" s="599"/>
      <c r="H233" s="601"/>
      <c r="I233" s="210">
        <v>0</v>
      </c>
      <c r="J233" s="568">
        <v>0</v>
      </c>
      <c r="K233" s="211">
        <v>0</v>
      </c>
    </row>
    <row r="234" spans="1:11">
      <c r="A234" s="570">
        <v>24000000</v>
      </c>
      <c r="B234" s="421" t="s">
        <v>1266</v>
      </c>
      <c r="C234" s="606">
        <v>328430568.39999998</v>
      </c>
      <c r="D234" s="607">
        <v>328430568.39999998</v>
      </c>
      <c r="E234" s="608">
        <v>388981141.85000008</v>
      </c>
      <c r="F234" s="606">
        <v>836601827.69999993</v>
      </c>
      <c r="G234" s="607">
        <v>836601827.69999993</v>
      </c>
      <c r="H234" s="608">
        <v>1468410978.5399997</v>
      </c>
      <c r="I234" s="217">
        <v>1165032396.0999999</v>
      </c>
      <c r="J234" s="568">
        <v>1165032396.0999999</v>
      </c>
      <c r="K234" s="218">
        <v>1857392120.3899999</v>
      </c>
    </row>
    <row r="235" spans="1:11" s="360" customFormat="1" ht="24" hidden="1">
      <c r="A235" s="575">
        <v>24010000</v>
      </c>
      <c r="B235" s="412" t="s">
        <v>1267</v>
      </c>
      <c r="C235" s="598">
        <v>0</v>
      </c>
      <c r="D235" s="599">
        <v>0</v>
      </c>
      <c r="E235" s="600">
        <v>0</v>
      </c>
      <c r="F235" s="598">
        <v>0</v>
      </c>
      <c r="G235" s="599">
        <v>0</v>
      </c>
      <c r="H235" s="601">
        <v>0</v>
      </c>
      <c r="I235" s="210">
        <v>0</v>
      </c>
      <c r="J235" s="579">
        <v>0</v>
      </c>
      <c r="K235" s="211">
        <v>0</v>
      </c>
    </row>
    <row r="236" spans="1:11" s="360" customFormat="1" hidden="1">
      <c r="A236" s="575">
        <v>24010100</v>
      </c>
      <c r="B236" s="406" t="s">
        <v>817</v>
      </c>
      <c r="C236" s="598"/>
      <c r="D236" s="599"/>
      <c r="E236" s="600"/>
      <c r="F236" s="598"/>
      <c r="G236" s="599"/>
      <c r="H236" s="601"/>
      <c r="I236" s="210">
        <v>0</v>
      </c>
      <c r="J236" s="568">
        <v>0</v>
      </c>
      <c r="K236" s="211">
        <v>0</v>
      </c>
    </row>
    <row r="237" spans="1:11" s="360" customFormat="1" ht="24" hidden="1">
      <c r="A237" s="597">
        <v>24010200</v>
      </c>
      <c r="B237" s="406" t="s">
        <v>818</v>
      </c>
      <c r="C237" s="598"/>
      <c r="D237" s="599"/>
      <c r="E237" s="600"/>
      <c r="F237" s="598"/>
      <c r="G237" s="599"/>
      <c r="H237" s="601"/>
      <c r="I237" s="210">
        <v>0</v>
      </c>
      <c r="J237" s="568">
        <v>0</v>
      </c>
      <c r="K237" s="211">
        <v>0</v>
      </c>
    </row>
    <row r="238" spans="1:11" s="360" customFormat="1" ht="24" hidden="1">
      <c r="A238" s="575">
        <v>24010300</v>
      </c>
      <c r="B238" s="406" t="s">
        <v>819</v>
      </c>
      <c r="C238" s="598"/>
      <c r="D238" s="599"/>
      <c r="E238" s="600"/>
      <c r="F238" s="598"/>
      <c r="G238" s="599"/>
      <c r="H238" s="601"/>
      <c r="I238" s="210">
        <v>0</v>
      </c>
      <c r="J238" s="568">
        <v>0</v>
      </c>
      <c r="K238" s="211">
        <v>0</v>
      </c>
    </row>
    <row r="239" spans="1:11" s="360" customFormat="1" ht="24" hidden="1">
      <c r="A239" s="575">
        <v>24010400</v>
      </c>
      <c r="B239" s="406" t="s">
        <v>820</v>
      </c>
      <c r="C239" s="598"/>
      <c r="D239" s="599"/>
      <c r="E239" s="600"/>
      <c r="F239" s="598"/>
      <c r="G239" s="599"/>
      <c r="H239" s="601"/>
      <c r="I239" s="210">
        <v>0</v>
      </c>
      <c r="J239" s="568">
        <v>0</v>
      </c>
      <c r="K239" s="211">
        <v>0</v>
      </c>
    </row>
    <row r="240" spans="1:11" ht="26.25" customHeight="1">
      <c r="A240" s="575">
        <v>24030000</v>
      </c>
      <c r="B240" s="234" t="s">
        <v>821</v>
      </c>
      <c r="C240" s="602">
        <v>706606</v>
      </c>
      <c r="D240" s="603">
        <v>706606</v>
      </c>
      <c r="E240" s="604">
        <v>1043564.5499999999</v>
      </c>
      <c r="F240" s="602"/>
      <c r="G240" s="603"/>
      <c r="H240" s="605"/>
      <c r="I240" s="219">
        <v>706606</v>
      </c>
      <c r="J240" s="579">
        <v>706606</v>
      </c>
      <c r="K240" s="221">
        <v>1043564.5499999999</v>
      </c>
    </row>
    <row r="241" spans="1:11" s="360" customFormat="1" ht="24" hidden="1">
      <c r="A241" s="575">
        <v>24040000</v>
      </c>
      <c r="B241" s="412" t="s">
        <v>1364</v>
      </c>
      <c r="C241" s="598"/>
      <c r="D241" s="599"/>
      <c r="E241" s="600"/>
      <c r="F241" s="598"/>
      <c r="G241" s="599"/>
      <c r="H241" s="601"/>
      <c r="I241" s="210">
        <v>0</v>
      </c>
      <c r="J241" s="579">
        <v>0</v>
      </c>
      <c r="K241" s="211">
        <v>0</v>
      </c>
    </row>
    <row r="242" spans="1:11" s="360" customFormat="1" ht="60" hidden="1">
      <c r="A242" s="575">
        <v>24050000</v>
      </c>
      <c r="B242" s="412" t="s">
        <v>1365</v>
      </c>
      <c r="C242" s="598"/>
      <c r="D242" s="599"/>
      <c r="E242" s="600"/>
      <c r="F242" s="598"/>
      <c r="G242" s="599"/>
      <c r="H242" s="601"/>
      <c r="I242" s="210">
        <v>0</v>
      </c>
      <c r="J242" s="579">
        <v>0</v>
      </c>
      <c r="K242" s="211">
        <v>0</v>
      </c>
    </row>
    <row r="243" spans="1:11">
      <c r="A243" s="575">
        <v>24060000</v>
      </c>
      <c r="B243" s="234" t="s">
        <v>743</v>
      </c>
      <c r="C243" s="602">
        <v>321107782.39999998</v>
      </c>
      <c r="D243" s="603">
        <v>321107782.39999998</v>
      </c>
      <c r="E243" s="604">
        <v>379148444.41000003</v>
      </c>
      <c r="F243" s="602">
        <v>45176639.879999995</v>
      </c>
      <c r="G243" s="603">
        <v>45176639.879999995</v>
      </c>
      <c r="H243" s="605">
        <v>113609385.36000001</v>
      </c>
      <c r="I243" s="219">
        <v>366284422.27999997</v>
      </c>
      <c r="J243" s="579">
        <v>366284422.27999997</v>
      </c>
      <c r="K243" s="221">
        <v>492757829.77000004</v>
      </c>
    </row>
    <row r="244" spans="1:11">
      <c r="A244" s="575">
        <v>24060300</v>
      </c>
      <c r="B244" s="412" t="s">
        <v>743</v>
      </c>
      <c r="C244" s="602">
        <v>312279884.39999998</v>
      </c>
      <c r="D244" s="603">
        <v>312279884.39999998</v>
      </c>
      <c r="E244" s="604">
        <v>365407599.10000002</v>
      </c>
      <c r="F244" s="602"/>
      <c r="G244" s="603"/>
      <c r="H244" s="605"/>
      <c r="I244" s="219">
        <v>312279884.39999998</v>
      </c>
      <c r="J244" s="579">
        <v>312279884.39999998</v>
      </c>
      <c r="K244" s="221">
        <v>365407599.10000002</v>
      </c>
    </row>
    <row r="245" spans="1:11" s="360" customFormat="1" ht="24" hidden="1">
      <c r="A245" s="575">
        <v>24060500</v>
      </c>
      <c r="B245" s="412" t="s">
        <v>824</v>
      </c>
      <c r="C245" s="598"/>
      <c r="D245" s="599"/>
      <c r="E245" s="600"/>
      <c r="F245" s="598"/>
      <c r="G245" s="599"/>
      <c r="H245" s="601"/>
      <c r="I245" s="210">
        <v>0</v>
      </c>
      <c r="J245" s="579">
        <v>0</v>
      </c>
      <c r="K245" s="211">
        <v>0</v>
      </c>
    </row>
    <row r="246" spans="1:11">
      <c r="A246" s="597">
        <v>24060600</v>
      </c>
      <c r="B246" s="406" t="s">
        <v>825</v>
      </c>
      <c r="C246" s="602">
        <v>22633</v>
      </c>
      <c r="D246" s="603">
        <v>22633</v>
      </c>
      <c r="E246" s="604">
        <v>95207.37000000001</v>
      </c>
      <c r="F246" s="602"/>
      <c r="G246" s="603"/>
      <c r="H246" s="605"/>
      <c r="I246" s="219">
        <v>22633</v>
      </c>
      <c r="J246" s="579">
        <v>22633</v>
      </c>
      <c r="K246" s="221">
        <v>95207.37000000001</v>
      </c>
    </row>
    <row r="247" spans="1:11" s="360" customFormat="1" ht="13.5" hidden="1" customHeight="1">
      <c r="A247" s="597">
        <v>24060700</v>
      </c>
      <c r="B247" s="406" t="s">
        <v>826</v>
      </c>
      <c r="C247" s="598"/>
      <c r="D247" s="599"/>
      <c r="E247" s="600"/>
      <c r="F247" s="598"/>
      <c r="G247" s="599"/>
      <c r="H247" s="601"/>
      <c r="I247" s="210">
        <v>0</v>
      </c>
      <c r="J247" s="579">
        <v>0</v>
      </c>
      <c r="K247" s="211">
        <v>0</v>
      </c>
    </row>
    <row r="248" spans="1:11" ht="12.75" hidden="1" customHeight="1">
      <c r="A248" s="575">
        <v>24060800</v>
      </c>
      <c r="B248" s="412" t="s">
        <v>827</v>
      </c>
      <c r="C248" s="602"/>
      <c r="D248" s="603"/>
      <c r="E248" s="604"/>
      <c r="F248" s="602"/>
      <c r="G248" s="603"/>
      <c r="H248" s="605"/>
      <c r="I248" s="219">
        <v>0</v>
      </c>
      <c r="J248" s="579">
        <v>0</v>
      </c>
      <c r="K248" s="221">
        <v>0</v>
      </c>
    </row>
    <row r="249" spans="1:11" s="360" customFormat="1" ht="36" hidden="1">
      <c r="A249" s="575">
        <v>24061500</v>
      </c>
      <c r="B249" s="412" t="s">
        <v>828</v>
      </c>
      <c r="C249" s="598"/>
      <c r="D249" s="599"/>
      <c r="E249" s="600"/>
      <c r="F249" s="598"/>
      <c r="G249" s="599"/>
      <c r="H249" s="601"/>
      <c r="I249" s="210">
        <v>0</v>
      </c>
      <c r="J249" s="579">
        <v>0</v>
      </c>
      <c r="K249" s="211">
        <v>0</v>
      </c>
    </row>
    <row r="250" spans="1:11" s="360" customFormat="1" ht="15.75" customHeight="1">
      <c r="A250" s="575">
        <v>24061600</v>
      </c>
      <c r="B250" s="412" t="s">
        <v>829</v>
      </c>
      <c r="C250" s="598"/>
      <c r="D250" s="599"/>
      <c r="E250" s="600"/>
      <c r="F250" s="598">
        <v>4548100</v>
      </c>
      <c r="G250" s="599">
        <v>4548100</v>
      </c>
      <c r="H250" s="601">
        <v>5843889.3699999982</v>
      </c>
      <c r="I250" s="210">
        <v>4548100</v>
      </c>
      <c r="J250" s="579">
        <v>4548100</v>
      </c>
      <c r="K250" s="211">
        <v>5843889.3699999982</v>
      </c>
    </row>
    <row r="251" spans="1:11" s="360" customFormat="1" ht="18.75" hidden="1" customHeight="1">
      <c r="A251" s="575">
        <v>24061800</v>
      </c>
      <c r="B251" s="412" t="s">
        <v>830</v>
      </c>
      <c r="C251" s="598"/>
      <c r="D251" s="599"/>
      <c r="E251" s="600"/>
      <c r="F251" s="598"/>
      <c r="G251" s="599"/>
      <c r="H251" s="601"/>
      <c r="I251" s="210">
        <v>0</v>
      </c>
      <c r="J251" s="579">
        <v>0</v>
      </c>
      <c r="K251" s="211">
        <v>0</v>
      </c>
    </row>
    <row r="252" spans="1:11" ht="36.75" customHeight="1">
      <c r="A252" s="575">
        <v>24061900</v>
      </c>
      <c r="B252" s="412" t="s">
        <v>831</v>
      </c>
      <c r="C252" s="602">
        <v>330400</v>
      </c>
      <c r="D252" s="603">
        <v>330400</v>
      </c>
      <c r="E252" s="604">
        <v>4085444.44</v>
      </c>
      <c r="F252" s="602"/>
      <c r="G252" s="603"/>
      <c r="H252" s="605"/>
      <c r="I252" s="219">
        <v>330400</v>
      </c>
      <c r="J252" s="579">
        <v>330400</v>
      </c>
      <c r="K252" s="221">
        <v>4085444.44</v>
      </c>
    </row>
    <row r="253" spans="1:11" s="360" customFormat="1" ht="37.5" customHeight="1">
      <c r="A253" s="575">
        <v>24062000</v>
      </c>
      <c r="B253" s="412" t="s">
        <v>832</v>
      </c>
      <c r="C253" s="598"/>
      <c r="D253" s="599"/>
      <c r="E253" s="600">
        <v>2572</v>
      </c>
      <c r="F253" s="598"/>
      <c r="G253" s="599"/>
      <c r="H253" s="601"/>
      <c r="I253" s="210">
        <v>0</v>
      </c>
      <c r="J253" s="579">
        <v>0</v>
      </c>
      <c r="K253" s="211">
        <v>2572</v>
      </c>
    </row>
    <row r="254" spans="1:11" ht="36.75" customHeight="1">
      <c r="A254" s="575">
        <v>24062100</v>
      </c>
      <c r="B254" s="412" t="s">
        <v>834</v>
      </c>
      <c r="C254" s="602"/>
      <c r="D254" s="603"/>
      <c r="E254" s="604"/>
      <c r="F254" s="602">
        <v>40628539.879999995</v>
      </c>
      <c r="G254" s="603">
        <v>40628539.879999995</v>
      </c>
      <c r="H254" s="605">
        <v>107765495.99000001</v>
      </c>
      <c r="I254" s="219">
        <v>40628539.879999995</v>
      </c>
      <c r="J254" s="579">
        <v>40628539.879999995</v>
      </c>
      <c r="K254" s="221">
        <v>107765495.99000001</v>
      </c>
    </row>
    <row r="255" spans="1:11" ht="73.5" customHeight="1">
      <c r="A255" s="575">
        <v>24062200</v>
      </c>
      <c r="B255" s="439" t="s">
        <v>835</v>
      </c>
      <c r="C255" s="602">
        <v>8474865</v>
      </c>
      <c r="D255" s="603">
        <v>8474865</v>
      </c>
      <c r="E255" s="604">
        <v>9557621.5000000037</v>
      </c>
      <c r="F255" s="602"/>
      <c r="G255" s="603"/>
      <c r="H255" s="605"/>
      <c r="I255" s="219">
        <v>8474865</v>
      </c>
      <c r="J255" s="579">
        <v>8474865</v>
      </c>
      <c r="K255" s="221">
        <v>9557621.5000000037</v>
      </c>
    </row>
    <row r="256" spans="1:11">
      <c r="A256" s="575">
        <v>24110000</v>
      </c>
      <c r="B256" s="234" t="s">
        <v>842</v>
      </c>
      <c r="C256" s="602">
        <v>200</v>
      </c>
      <c r="D256" s="603">
        <v>200</v>
      </c>
      <c r="E256" s="604">
        <v>318.54000000000002</v>
      </c>
      <c r="F256" s="602">
        <v>709841.02</v>
      </c>
      <c r="G256" s="603">
        <v>709841.02</v>
      </c>
      <c r="H256" s="605">
        <v>1055738.6299999999</v>
      </c>
      <c r="I256" s="219">
        <v>710041.02</v>
      </c>
      <c r="J256" s="579">
        <v>710041.02</v>
      </c>
      <c r="K256" s="221">
        <v>1056057.17</v>
      </c>
    </row>
    <row r="257" spans="1:11" s="360" customFormat="1" ht="24" hidden="1">
      <c r="A257" s="597">
        <v>24110100</v>
      </c>
      <c r="B257" s="406" t="s">
        <v>843</v>
      </c>
      <c r="C257" s="598"/>
      <c r="D257" s="599"/>
      <c r="E257" s="600"/>
      <c r="F257" s="598"/>
      <c r="G257" s="599"/>
      <c r="H257" s="601"/>
      <c r="I257" s="210">
        <v>0</v>
      </c>
      <c r="J257" s="579">
        <v>0</v>
      </c>
      <c r="K257" s="211">
        <v>0</v>
      </c>
    </row>
    <row r="258" spans="1:11" s="360" customFormat="1" hidden="1">
      <c r="A258" s="575">
        <v>24110200</v>
      </c>
      <c r="B258" s="412" t="s">
        <v>844</v>
      </c>
      <c r="C258" s="598"/>
      <c r="D258" s="599"/>
      <c r="E258" s="600"/>
      <c r="F258" s="598"/>
      <c r="G258" s="599"/>
      <c r="H258" s="601"/>
      <c r="I258" s="210">
        <v>0</v>
      </c>
      <c r="J258" s="579">
        <v>0</v>
      </c>
      <c r="K258" s="211">
        <v>0</v>
      </c>
    </row>
    <row r="259" spans="1:11" s="360" customFormat="1" ht="24" hidden="1">
      <c r="A259" s="575">
        <v>24110300</v>
      </c>
      <c r="B259" s="406" t="s">
        <v>845</v>
      </c>
      <c r="C259" s="598"/>
      <c r="D259" s="599"/>
      <c r="E259" s="600"/>
      <c r="F259" s="598"/>
      <c r="G259" s="599"/>
      <c r="H259" s="601"/>
      <c r="I259" s="210">
        <v>0</v>
      </c>
      <c r="J259" s="579">
        <v>0</v>
      </c>
      <c r="K259" s="211">
        <v>0</v>
      </c>
    </row>
    <row r="260" spans="1:11" s="360" customFormat="1" ht="36" hidden="1">
      <c r="A260" s="575">
        <v>24110400</v>
      </c>
      <c r="B260" s="412" t="s">
        <v>1366</v>
      </c>
      <c r="C260" s="598"/>
      <c r="D260" s="599"/>
      <c r="E260" s="600"/>
      <c r="F260" s="598"/>
      <c r="G260" s="599"/>
      <c r="H260" s="601"/>
      <c r="I260" s="210">
        <v>0</v>
      </c>
      <c r="J260" s="579">
        <v>0</v>
      </c>
      <c r="K260" s="211">
        <v>0</v>
      </c>
    </row>
    <row r="261" spans="1:11" s="360" customFormat="1" hidden="1">
      <c r="A261" s="575">
        <v>24110500</v>
      </c>
      <c r="B261" s="406" t="s">
        <v>847</v>
      </c>
      <c r="C261" s="598"/>
      <c r="D261" s="599"/>
      <c r="E261" s="600"/>
      <c r="F261" s="598"/>
      <c r="G261" s="599"/>
      <c r="H261" s="601"/>
      <c r="I261" s="210">
        <v>0</v>
      </c>
      <c r="J261" s="579">
        <v>0</v>
      </c>
      <c r="K261" s="211">
        <v>0</v>
      </c>
    </row>
    <row r="262" spans="1:11" ht="15.75" customHeight="1">
      <c r="A262" s="575">
        <v>24110600</v>
      </c>
      <c r="B262" s="406" t="s">
        <v>848</v>
      </c>
      <c r="C262" s="602">
        <v>200</v>
      </c>
      <c r="D262" s="603">
        <v>200</v>
      </c>
      <c r="E262" s="604">
        <v>318.54000000000002</v>
      </c>
      <c r="F262" s="602">
        <v>272704.55</v>
      </c>
      <c r="G262" s="603">
        <v>272704.55</v>
      </c>
      <c r="H262" s="605">
        <v>290687.94</v>
      </c>
      <c r="I262" s="219">
        <v>272904.55</v>
      </c>
      <c r="J262" s="579">
        <v>272904.55</v>
      </c>
      <c r="K262" s="221">
        <v>291006.48</v>
      </c>
    </row>
    <row r="263" spans="1:11" s="360" customFormat="1" ht="24">
      <c r="A263" s="575">
        <v>24110700</v>
      </c>
      <c r="B263" s="406" t="s">
        <v>849</v>
      </c>
      <c r="C263" s="598"/>
      <c r="D263" s="599"/>
      <c r="E263" s="600"/>
      <c r="F263" s="598">
        <v>13248</v>
      </c>
      <c r="G263" s="599">
        <v>13248</v>
      </c>
      <c r="H263" s="601">
        <v>14321.31</v>
      </c>
      <c r="I263" s="210">
        <v>13248</v>
      </c>
      <c r="J263" s="579">
        <v>13248</v>
      </c>
      <c r="K263" s="211">
        <v>14321.31</v>
      </c>
    </row>
    <row r="264" spans="1:11" s="360" customFormat="1" hidden="1">
      <c r="A264" s="575">
        <v>24110800</v>
      </c>
      <c r="B264" s="412" t="s">
        <v>850</v>
      </c>
      <c r="C264" s="598"/>
      <c r="D264" s="599"/>
      <c r="E264" s="600"/>
      <c r="F264" s="598"/>
      <c r="G264" s="599"/>
      <c r="H264" s="601"/>
      <c r="I264" s="210">
        <v>0</v>
      </c>
      <c r="J264" s="579">
        <v>0</v>
      </c>
      <c r="K264" s="211">
        <v>0</v>
      </c>
    </row>
    <row r="265" spans="1:11" ht="36">
      <c r="A265" s="575">
        <v>24110900</v>
      </c>
      <c r="B265" s="412" t="s">
        <v>851</v>
      </c>
      <c r="C265" s="602"/>
      <c r="D265" s="603"/>
      <c r="E265" s="604"/>
      <c r="F265" s="602">
        <v>423888.47</v>
      </c>
      <c r="G265" s="603">
        <v>423888.47</v>
      </c>
      <c r="H265" s="605">
        <v>750729.38</v>
      </c>
      <c r="I265" s="219">
        <v>423888.47</v>
      </c>
      <c r="J265" s="579">
        <v>423888.47</v>
      </c>
      <c r="K265" s="221">
        <v>750729.38</v>
      </c>
    </row>
    <row r="266" spans="1:11" s="360" customFormat="1" ht="27" hidden="1" customHeight="1">
      <c r="A266" s="575">
        <v>24130000</v>
      </c>
      <c r="B266" s="412" t="s">
        <v>853</v>
      </c>
      <c r="C266" s="598"/>
      <c r="D266" s="599"/>
      <c r="E266" s="600"/>
      <c r="F266" s="598"/>
      <c r="G266" s="599"/>
      <c r="H266" s="601"/>
      <c r="I266" s="210">
        <v>0</v>
      </c>
      <c r="J266" s="579">
        <v>0</v>
      </c>
      <c r="K266" s="211">
        <v>0</v>
      </c>
    </row>
    <row r="267" spans="1:11" s="360" customFormat="1" ht="24" hidden="1">
      <c r="A267" s="575">
        <v>24140000</v>
      </c>
      <c r="B267" s="412" t="s">
        <v>857</v>
      </c>
      <c r="C267" s="598">
        <v>0</v>
      </c>
      <c r="D267" s="599">
        <v>0</v>
      </c>
      <c r="E267" s="600">
        <v>0</v>
      </c>
      <c r="F267" s="598">
        <v>0</v>
      </c>
      <c r="G267" s="599">
        <v>0</v>
      </c>
      <c r="H267" s="601">
        <v>0</v>
      </c>
      <c r="I267" s="210">
        <v>0</v>
      </c>
      <c r="J267" s="579">
        <v>0</v>
      </c>
      <c r="K267" s="211">
        <v>0</v>
      </c>
    </row>
    <row r="268" spans="1:11" s="360" customFormat="1" hidden="1">
      <c r="A268" s="575">
        <v>24140100</v>
      </c>
      <c r="B268" s="412" t="s">
        <v>1367</v>
      </c>
      <c r="C268" s="598"/>
      <c r="D268" s="599"/>
      <c r="E268" s="600"/>
      <c r="F268" s="598"/>
      <c r="G268" s="599"/>
      <c r="H268" s="601"/>
      <c r="I268" s="210">
        <v>0</v>
      </c>
      <c r="J268" s="579">
        <v>0</v>
      </c>
      <c r="K268" s="211">
        <v>0</v>
      </c>
    </row>
    <row r="269" spans="1:11" s="360" customFormat="1" ht="24" hidden="1">
      <c r="A269" s="575">
        <v>24140200</v>
      </c>
      <c r="B269" s="412" t="s">
        <v>1368</v>
      </c>
      <c r="C269" s="598"/>
      <c r="D269" s="599"/>
      <c r="E269" s="600"/>
      <c r="F269" s="598"/>
      <c r="G269" s="599"/>
      <c r="H269" s="601"/>
      <c r="I269" s="210">
        <v>0</v>
      </c>
      <c r="J269" s="579">
        <v>0</v>
      </c>
      <c r="K269" s="211">
        <v>0</v>
      </c>
    </row>
    <row r="270" spans="1:11" s="360" customFormat="1" hidden="1">
      <c r="A270" s="575">
        <v>24140300</v>
      </c>
      <c r="B270" s="412" t="s">
        <v>1369</v>
      </c>
      <c r="C270" s="598"/>
      <c r="D270" s="599"/>
      <c r="E270" s="600"/>
      <c r="F270" s="598"/>
      <c r="G270" s="599"/>
      <c r="H270" s="601"/>
      <c r="I270" s="210">
        <v>0</v>
      </c>
      <c r="J270" s="579">
        <v>0</v>
      </c>
      <c r="K270" s="211">
        <v>0</v>
      </c>
    </row>
    <row r="271" spans="1:11" s="360" customFormat="1" hidden="1">
      <c r="A271" s="575">
        <v>24140500</v>
      </c>
      <c r="B271" s="412" t="s">
        <v>861</v>
      </c>
      <c r="C271" s="598"/>
      <c r="D271" s="599"/>
      <c r="E271" s="600"/>
      <c r="F271" s="598"/>
      <c r="G271" s="599"/>
      <c r="H271" s="601"/>
      <c r="I271" s="210">
        <v>0</v>
      </c>
      <c r="J271" s="579">
        <v>0</v>
      </c>
      <c r="K271" s="211">
        <v>0</v>
      </c>
    </row>
    <row r="272" spans="1:11" s="360" customFormat="1" hidden="1">
      <c r="A272" s="575">
        <v>24140600</v>
      </c>
      <c r="B272" s="412" t="s">
        <v>862</v>
      </c>
      <c r="C272" s="598"/>
      <c r="D272" s="599"/>
      <c r="E272" s="600"/>
      <c r="F272" s="598"/>
      <c r="G272" s="599"/>
      <c r="H272" s="601"/>
      <c r="I272" s="210">
        <v>0</v>
      </c>
      <c r="J272" s="579">
        <v>0</v>
      </c>
      <c r="K272" s="211">
        <v>0</v>
      </c>
    </row>
    <row r="273" spans="1:11">
      <c r="A273" s="575">
        <v>24160000</v>
      </c>
      <c r="B273" s="234" t="s">
        <v>1278</v>
      </c>
      <c r="C273" s="602">
        <v>6615980</v>
      </c>
      <c r="D273" s="603">
        <v>6615980</v>
      </c>
      <c r="E273" s="604">
        <v>8788814.3499999996</v>
      </c>
      <c r="F273" s="602">
        <v>0</v>
      </c>
      <c r="G273" s="603">
        <v>0</v>
      </c>
      <c r="H273" s="604">
        <v>170</v>
      </c>
      <c r="I273" s="219">
        <v>6615980</v>
      </c>
      <c r="J273" s="579">
        <v>6615980</v>
      </c>
      <c r="K273" s="221">
        <v>8788984.3499999996</v>
      </c>
    </row>
    <row r="274" spans="1:11" ht="24">
      <c r="A274" s="575">
        <v>24160100</v>
      </c>
      <c r="B274" s="412" t="s">
        <v>863</v>
      </c>
      <c r="C274" s="602">
        <v>6615980</v>
      </c>
      <c r="D274" s="603">
        <v>6615980</v>
      </c>
      <c r="E274" s="604">
        <v>8788814.3499999996</v>
      </c>
      <c r="F274" s="602"/>
      <c r="G274" s="603"/>
      <c r="H274" s="605"/>
      <c r="I274" s="219">
        <v>6615980</v>
      </c>
      <c r="J274" s="579">
        <v>6615980</v>
      </c>
      <c r="K274" s="221">
        <v>8788814.3499999996</v>
      </c>
    </row>
    <row r="275" spans="1:11" ht="24">
      <c r="A275" s="575">
        <v>24160200</v>
      </c>
      <c r="B275" s="412" t="s">
        <v>864</v>
      </c>
      <c r="C275" s="602"/>
      <c r="D275" s="603"/>
      <c r="E275" s="604"/>
      <c r="F275" s="602"/>
      <c r="G275" s="603"/>
      <c r="H275" s="605">
        <v>170</v>
      </c>
      <c r="I275" s="219">
        <v>0</v>
      </c>
      <c r="J275" s="579">
        <v>0</v>
      </c>
      <c r="K275" s="221">
        <v>170</v>
      </c>
    </row>
    <row r="276" spans="1:11" ht="25.5" customHeight="1">
      <c r="A276" s="575">
        <v>24170000</v>
      </c>
      <c r="B276" s="234" t="s">
        <v>866</v>
      </c>
      <c r="C276" s="602"/>
      <c r="D276" s="603"/>
      <c r="E276" s="604"/>
      <c r="F276" s="602">
        <v>790715346.79999995</v>
      </c>
      <c r="G276" s="603">
        <v>790715346.79999995</v>
      </c>
      <c r="H276" s="605">
        <v>1353745684.5499997</v>
      </c>
      <c r="I276" s="219">
        <v>790715346.79999995</v>
      </c>
      <c r="J276" s="579">
        <v>790715346.79999995</v>
      </c>
      <c r="K276" s="221">
        <v>1353745684.5499997</v>
      </c>
    </row>
    <row r="277" spans="1:11">
      <c r="A277" s="570">
        <v>25000000</v>
      </c>
      <c r="B277" s="421" t="s">
        <v>1279</v>
      </c>
      <c r="C277" s="606">
        <v>0</v>
      </c>
      <c r="D277" s="607">
        <v>0</v>
      </c>
      <c r="E277" s="608">
        <v>0</v>
      </c>
      <c r="F277" s="606">
        <v>6883718120.0100002</v>
      </c>
      <c r="G277" s="607">
        <v>15058154848.26</v>
      </c>
      <c r="H277" s="609">
        <v>14866886585.68</v>
      </c>
      <c r="I277" s="217">
        <v>6883718120.0100002</v>
      </c>
      <c r="J277" s="568">
        <v>15058154848.26</v>
      </c>
      <c r="K277" s="218">
        <v>14866886585.68</v>
      </c>
    </row>
    <row r="278" spans="1:11" ht="24">
      <c r="A278" s="575">
        <v>25010000</v>
      </c>
      <c r="B278" s="234" t="s">
        <v>867</v>
      </c>
      <c r="C278" s="602"/>
      <c r="D278" s="603"/>
      <c r="E278" s="604"/>
      <c r="F278" s="602">
        <v>5969208552.7400007</v>
      </c>
      <c r="G278" s="603">
        <v>6188251426.0500011</v>
      </c>
      <c r="H278" s="605">
        <v>6176749388.8000011</v>
      </c>
      <c r="I278" s="219">
        <v>5969208552.7400007</v>
      </c>
      <c r="J278" s="579">
        <v>6188251426.0500011</v>
      </c>
      <c r="K278" s="221">
        <v>6176749388.8000011</v>
      </c>
    </row>
    <row r="279" spans="1:11" s="360" customFormat="1" ht="24" hidden="1">
      <c r="A279" s="575">
        <v>25010100</v>
      </c>
      <c r="B279" s="412" t="s">
        <v>868</v>
      </c>
      <c r="C279" s="598"/>
      <c r="D279" s="599"/>
      <c r="E279" s="600"/>
      <c r="F279" s="598"/>
      <c r="G279" s="599"/>
      <c r="H279" s="601"/>
      <c r="I279" s="210">
        <v>0</v>
      </c>
      <c r="J279" s="579">
        <v>0</v>
      </c>
      <c r="K279" s="211">
        <v>0</v>
      </c>
    </row>
    <row r="280" spans="1:11" s="360" customFormat="1" ht="15.75" hidden="1" customHeight="1">
      <c r="A280" s="575">
        <v>25010200</v>
      </c>
      <c r="B280" s="412" t="s">
        <v>869</v>
      </c>
      <c r="C280" s="598"/>
      <c r="D280" s="599"/>
      <c r="E280" s="600"/>
      <c r="F280" s="598"/>
      <c r="G280" s="599"/>
      <c r="H280" s="601"/>
      <c r="I280" s="210">
        <v>0</v>
      </c>
      <c r="J280" s="579">
        <v>0</v>
      </c>
      <c r="K280" s="211">
        <v>0</v>
      </c>
    </row>
    <row r="281" spans="1:11" s="360" customFormat="1" hidden="1">
      <c r="A281" s="575">
        <v>25010300</v>
      </c>
      <c r="B281" s="412" t="s">
        <v>870</v>
      </c>
      <c r="C281" s="598"/>
      <c r="D281" s="599"/>
      <c r="E281" s="600"/>
      <c r="F281" s="598"/>
      <c r="G281" s="599"/>
      <c r="H281" s="601"/>
      <c r="I281" s="210">
        <v>0</v>
      </c>
      <c r="J281" s="579">
        <v>0</v>
      </c>
      <c r="K281" s="211">
        <v>0</v>
      </c>
    </row>
    <row r="282" spans="1:11" s="360" customFormat="1" ht="24" hidden="1">
      <c r="A282" s="575">
        <v>25010400</v>
      </c>
      <c r="B282" s="412" t="s">
        <v>871</v>
      </c>
      <c r="C282" s="598"/>
      <c r="D282" s="599"/>
      <c r="E282" s="600"/>
      <c r="F282" s="598"/>
      <c r="G282" s="599"/>
      <c r="H282" s="601"/>
      <c r="I282" s="210">
        <v>0</v>
      </c>
      <c r="J282" s="579">
        <v>0</v>
      </c>
      <c r="K282" s="211">
        <v>0</v>
      </c>
    </row>
    <row r="283" spans="1:11">
      <c r="A283" s="575">
        <v>25020000</v>
      </c>
      <c r="B283" s="234" t="s">
        <v>872</v>
      </c>
      <c r="C283" s="602"/>
      <c r="D283" s="603"/>
      <c r="E283" s="604"/>
      <c r="F283" s="602">
        <v>914509567.26999998</v>
      </c>
      <c r="G283" s="603">
        <v>8869903422.2099991</v>
      </c>
      <c r="H283" s="605">
        <v>8690137196.8799992</v>
      </c>
      <c r="I283" s="219">
        <v>914509567.26999998</v>
      </c>
      <c r="J283" s="579">
        <v>8869903422.2099991</v>
      </c>
      <c r="K283" s="221">
        <v>8690137196.8799992</v>
      </c>
    </row>
    <row r="284" spans="1:11" s="360" customFormat="1" hidden="1">
      <c r="A284" s="575">
        <v>25020100</v>
      </c>
      <c r="B284" s="412" t="s">
        <v>873</v>
      </c>
      <c r="C284" s="598"/>
      <c r="D284" s="599"/>
      <c r="E284" s="600"/>
      <c r="F284" s="598"/>
      <c r="G284" s="599"/>
      <c r="H284" s="601"/>
      <c r="I284" s="210">
        <v>0</v>
      </c>
      <c r="J284" s="568">
        <v>0</v>
      </c>
      <c r="K284" s="211">
        <v>0</v>
      </c>
    </row>
    <row r="285" spans="1:11" s="360" customFormat="1" ht="27" hidden="1" customHeight="1">
      <c r="A285" s="575">
        <v>25020200</v>
      </c>
      <c r="B285" s="456" t="s">
        <v>874</v>
      </c>
      <c r="C285" s="598"/>
      <c r="D285" s="599"/>
      <c r="E285" s="600"/>
      <c r="F285" s="598"/>
      <c r="G285" s="599"/>
      <c r="H285" s="601"/>
      <c r="I285" s="210">
        <v>0</v>
      </c>
      <c r="J285" s="568">
        <v>0</v>
      </c>
      <c r="K285" s="211">
        <v>0</v>
      </c>
    </row>
    <row r="286" spans="1:11" s="360" customFormat="1" ht="27" hidden="1" customHeight="1">
      <c r="A286" s="208">
        <v>25020300</v>
      </c>
      <c r="B286" s="457" t="s">
        <v>1282</v>
      </c>
      <c r="C286" s="598"/>
      <c r="D286" s="599"/>
      <c r="E286" s="600"/>
      <c r="F286" s="598"/>
      <c r="G286" s="599"/>
      <c r="H286" s="601"/>
      <c r="I286" s="210"/>
      <c r="J286" s="568"/>
      <c r="K286" s="211"/>
    </row>
    <row r="287" spans="1:11" s="360" customFormat="1" ht="27" hidden="1" customHeight="1">
      <c r="A287" s="208">
        <v>25020400</v>
      </c>
      <c r="B287" s="457" t="s">
        <v>1283</v>
      </c>
      <c r="C287" s="598"/>
      <c r="D287" s="599"/>
      <c r="E287" s="600"/>
      <c r="F287" s="598"/>
      <c r="G287" s="599"/>
      <c r="H287" s="601"/>
      <c r="I287" s="210"/>
      <c r="J287" s="568"/>
      <c r="K287" s="211"/>
    </row>
    <row r="288" spans="1:11">
      <c r="A288" s="570">
        <v>30000000</v>
      </c>
      <c r="B288" s="458" t="s">
        <v>875</v>
      </c>
      <c r="C288" s="610">
        <v>7821165.8399999999</v>
      </c>
      <c r="D288" s="611">
        <v>7821165.8399999999</v>
      </c>
      <c r="E288" s="612">
        <v>13553483.459999999</v>
      </c>
      <c r="F288" s="610">
        <v>1410713165.4700003</v>
      </c>
      <c r="G288" s="611">
        <v>1410713165.4700003</v>
      </c>
      <c r="H288" s="613">
        <v>1388933774.6900001</v>
      </c>
      <c r="I288" s="202">
        <v>1418534331.3100002</v>
      </c>
      <c r="J288" s="568">
        <v>1418534331.3100002</v>
      </c>
      <c r="K288" s="200">
        <v>1402487258.1500001</v>
      </c>
    </row>
    <row r="289" spans="1:11">
      <c r="A289" s="570">
        <v>31000000</v>
      </c>
      <c r="B289" s="421" t="s">
        <v>876</v>
      </c>
      <c r="C289" s="606">
        <v>7615921.8399999999</v>
      </c>
      <c r="D289" s="607">
        <v>7615921.8399999999</v>
      </c>
      <c r="E289" s="608">
        <v>13278869.629999999</v>
      </c>
      <c r="F289" s="606">
        <v>586342476.43000007</v>
      </c>
      <c r="G289" s="607">
        <v>586342476.43000007</v>
      </c>
      <c r="H289" s="609">
        <v>468121506.89999998</v>
      </c>
      <c r="I289" s="202">
        <v>593958398.2700001</v>
      </c>
      <c r="J289" s="568">
        <v>593958398.2700001</v>
      </c>
      <c r="K289" s="200">
        <v>481400376.52999997</v>
      </c>
    </row>
    <row r="290" spans="1:11" ht="36" customHeight="1">
      <c r="A290" s="575">
        <v>31010000</v>
      </c>
      <c r="B290" s="234" t="s">
        <v>877</v>
      </c>
      <c r="C290" s="602">
        <v>7409880.3399999999</v>
      </c>
      <c r="D290" s="603">
        <v>7409880.3399999999</v>
      </c>
      <c r="E290" s="604">
        <v>12802725.049999999</v>
      </c>
      <c r="F290" s="602">
        <v>0</v>
      </c>
      <c r="G290" s="603">
        <v>0</v>
      </c>
      <c r="H290" s="605">
        <v>0</v>
      </c>
      <c r="I290" s="219">
        <v>7409880.3399999999</v>
      </c>
      <c r="J290" s="579">
        <v>7409880.3399999999</v>
      </c>
      <c r="K290" s="221">
        <v>12802725.049999999</v>
      </c>
    </row>
    <row r="291" spans="1:11" ht="36" customHeight="1">
      <c r="A291" s="575">
        <v>31010200</v>
      </c>
      <c r="B291" s="412" t="s">
        <v>879</v>
      </c>
      <c r="C291" s="602">
        <v>7409880.3399999999</v>
      </c>
      <c r="D291" s="603">
        <v>7409880.3399999999</v>
      </c>
      <c r="E291" s="604">
        <v>12802725.049999999</v>
      </c>
      <c r="F291" s="602"/>
      <c r="G291" s="603"/>
      <c r="H291" s="605"/>
      <c r="I291" s="219">
        <v>7409880.3399999999</v>
      </c>
      <c r="J291" s="579">
        <v>7409880.3399999999</v>
      </c>
      <c r="K291" s="221">
        <v>12802725.049999999</v>
      </c>
    </row>
    <row r="292" spans="1:11" ht="24.75" customHeight="1">
      <c r="A292" s="575">
        <v>31020000</v>
      </c>
      <c r="B292" s="234" t="s">
        <v>880</v>
      </c>
      <c r="C292" s="602">
        <v>206041.5</v>
      </c>
      <c r="D292" s="603">
        <v>206041.5</v>
      </c>
      <c r="E292" s="604">
        <v>476144.58</v>
      </c>
      <c r="F292" s="602"/>
      <c r="G292" s="603"/>
      <c r="H292" s="605"/>
      <c r="I292" s="219">
        <v>206041.5</v>
      </c>
      <c r="J292" s="579">
        <v>206041.5</v>
      </c>
      <c r="K292" s="221">
        <v>476144.58</v>
      </c>
    </row>
    <row r="293" spans="1:11" ht="24">
      <c r="A293" s="575">
        <v>31030000</v>
      </c>
      <c r="B293" s="234" t="s">
        <v>881</v>
      </c>
      <c r="C293" s="602"/>
      <c r="D293" s="603"/>
      <c r="E293" s="604"/>
      <c r="F293" s="602">
        <v>586342476.43000007</v>
      </c>
      <c r="G293" s="603">
        <v>586342476.43000007</v>
      </c>
      <c r="H293" s="605">
        <v>468121506.89999998</v>
      </c>
      <c r="I293" s="219">
        <v>586342476.43000007</v>
      </c>
      <c r="J293" s="579">
        <v>586342476.43000007</v>
      </c>
      <c r="K293" s="221">
        <v>468121506.89999998</v>
      </c>
    </row>
    <row r="294" spans="1:11" s="360" customFormat="1" hidden="1">
      <c r="A294" s="575">
        <v>32000000</v>
      </c>
      <c r="B294" s="421" t="s">
        <v>1286</v>
      </c>
      <c r="C294" s="614">
        <v>0</v>
      </c>
      <c r="D294" s="615">
        <v>0</v>
      </c>
      <c r="E294" s="616">
        <v>0</v>
      </c>
      <c r="F294" s="614">
        <v>0</v>
      </c>
      <c r="G294" s="615">
        <v>0</v>
      </c>
      <c r="H294" s="617">
        <v>0</v>
      </c>
      <c r="I294" s="205">
        <v>0</v>
      </c>
      <c r="J294" s="568">
        <v>0</v>
      </c>
      <c r="K294" s="206">
        <v>0</v>
      </c>
    </row>
    <row r="295" spans="1:11" s="360" customFormat="1" hidden="1">
      <c r="A295" s="575">
        <v>32010000</v>
      </c>
      <c r="B295" s="234" t="s">
        <v>1370</v>
      </c>
      <c r="C295" s="598"/>
      <c r="D295" s="599"/>
      <c r="E295" s="600"/>
      <c r="F295" s="598"/>
      <c r="G295" s="599"/>
      <c r="H295" s="601"/>
      <c r="I295" s="210">
        <v>0</v>
      </c>
      <c r="J295" s="568">
        <v>0</v>
      </c>
      <c r="K295" s="211">
        <v>0</v>
      </c>
    </row>
    <row r="296" spans="1:11" s="360" customFormat="1" ht="24" hidden="1">
      <c r="A296" s="575">
        <v>32020000</v>
      </c>
      <c r="B296" s="234" t="s">
        <v>884</v>
      </c>
      <c r="C296" s="598"/>
      <c r="D296" s="599"/>
      <c r="E296" s="600"/>
      <c r="F296" s="598"/>
      <c r="G296" s="599"/>
      <c r="H296" s="601"/>
      <c r="I296" s="210">
        <v>0</v>
      </c>
      <c r="J296" s="568">
        <v>0</v>
      </c>
      <c r="K296" s="211">
        <v>0</v>
      </c>
    </row>
    <row r="297" spans="1:11">
      <c r="A297" s="570">
        <v>33000000</v>
      </c>
      <c r="B297" s="421" t="s">
        <v>885</v>
      </c>
      <c r="C297" s="606">
        <v>205244</v>
      </c>
      <c r="D297" s="607">
        <v>205244</v>
      </c>
      <c r="E297" s="608">
        <v>274613.83</v>
      </c>
      <c r="F297" s="606">
        <v>824370689.04000008</v>
      </c>
      <c r="G297" s="607">
        <v>824370689.04000008</v>
      </c>
      <c r="H297" s="608">
        <v>920812267.7900002</v>
      </c>
      <c r="I297" s="217">
        <v>824575933.04000008</v>
      </c>
      <c r="J297" s="568">
        <v>824575933.04000008</v>
      </c>
      <c r="K297" s="218">
        <v>921086881.62000024</v>
      </c>
    </row>
    <row r="298" spans="1:11">
      <c r="A298" s="575">
        <v>33010000</v>
      </c>
      <c r="B298" s="223" t="s">
        <v>1288</v>
      </c>
      <c r="C298" s="602">
        <v>0</v>
      </c>
      <c r="D298" s="603">
        <v>0</v>
      </c>
      <c r="E298" s="604">
        <v>0</v>
      </c>
      <c r="F298" s="602">
        <v>824370689.04000008</v>
      </c>
      <c r="G298" s="603">
        <v>824370689.04000008</v>
      </c>
      <c r="H298" s="605">
        <v>920812267.7900002</v>
      </c>
      <c r="I298" s="219">
        <v>824370689.04000008</v>
      </c>
      <c r="J298" s="579">
        <v>824370689.04000008</v>
      </c>
      <c r="K298" s="221">
        <v>920812267.7900002</v>
      </c>
    </row>
    <row r="299" spans="1:11" ht="37.5" customHeight="1">
      <c r="A299" s="575">
        <v>33010100</v>
      </c>
      <c r="B299" s="406" t="s">
        <v>886</v>
      </c>
      <c r="C299" s="602"/>
      <c r="D299" s="603"/>
      <c r="E299" s="604"/>
      <c r="F299" s="602">
        <v>757387752.3900001</v>
      </c>
      <c r="G299" s="603">
        <v>757387752.3900001</v>
      </c>
      <c r="H299" s="605">
        <v>886428913.50000024</v>
      </c>
      <c r="I299" s="219">
        <v>757387752.3900001</v>
      </c>
      <c r="J299" s="579">
        <v>757387752.3900001</v>
      </c>
      <c r="K299" s="221">
        <v>886428913.50000024</v>
      </c>
    </row>
    <row r="300" spans="1:11" ht="37.5" customHeight="1">
      <c r="A300" s="575">
        <v>33010200</v>
      </c>
      <c r="B300" s="406" t="s">
        <v>887</v>
      </c>
      <c r="C300" s="602"/>
      <c r="D300" s="603"/>
      <c r="E300" s="604"/>
      <c r="F300" s="602">
        <v>10659071</v>
      </c>
      <c r="G300" s="603">
        <v>10659071</v>
      </c>
      <c r="H300" s="605">
        <v>8913418.5599999987</v>
      </c>
      <c r="I300" s="219">
        <v>10659071</v>
      </c>
      <c r="J300" s="579">
        <v>10659071</v>
      </c>
      <c r="K300" s="221">
        <v>8913418.5599999987</v>
      </c>
    </row>
    <row r="301" spans="1:11" ht="34.5" hidden="1" customHeight="1">
      <c r="A301" s="575">
        <v>33010300</v>
      </c>
      <c r="B301" s="406" t="s">
        <v>888</v>
      </c>
      <c r="C301" s="602"/>
      <c r="D301" s="603"/>
      <c r="E301" s="604"/>
      <c r="F301" s="602"/>
      <c r="G301" s="603"/>
      <c r="H301" s="605"/>
      <c r="I301" s="219">
        <v>0</v>
      </c>
      <c r="J301" s="579">
        <v>0</v>
      </c>
      <c r="K301" s="221">
        <v>0</v>
      </c>
    </row>
    <row r="302" spans="1:11" ht="36">
      <c r="A302" s="575">
        <v>33010400</v>
      </c>
      <c r="B302" s="406" t="s">
        <v>889</v>
      </c>
      <c r="C302" s="602"/>
      <c r="D302" s="603"/>
      <c r="E302" s="604"/>
      <c r="F302" s="602">
        <v>56323865.649999999</v>
      </c>
      <c r="G302" s="603">
        <v>56323865.649999999</v>
      </c>
      <c r="H302" s="605">
        <v>25469935.729999997</v>
      </c>
      <c r="I302" s="219">
        <v>56323865.649999999</v>
      </c>
      <c r="J302" s="579">
        <v>56323865.649999999</v>
      </c>
      <c r="K302" s="221">
        <v>25469935.729999997</v>
      </c>
    </row>
    <row r="303" spans="1:11" ht="60.75" hidden="1" customHeight="1">
      <c r="A303" s="575">
        <v>33010500</v>
      </c>
      <c r="B303" s="414" t="s">
        <v>890</v>
      </c>
      <c r="C303" s="602"/>
      <c r="D303" s="603"/>
      <c r="E303" s="604"/>
      <c r="F303" s="602"/>
      <c r="G303" s="603"/>
      <c r="H303" s="605"/>
      <c r="I303" s="219">
        <v>0</v>
      </c>
      <c r="J303" s="579">
        <v>0</v>
      </c>
      <c r="K303" s="221">
        <v>0</v>
      </c>
    </row>
    <row r="304" spans="1:11" s="360" customFormat="1" ht="25.5" hidden="1" customHeight="1">
      <c r="A304" s="575">
        <v>33010600</v>
      </c>
      <c r="B304" s="414" t="s">
        <v>891</v>
      </c>
      <c r="C304" s="598"/>
      <c r="D304" s="599"/>
      <c r="E304" s="600"/>
      <c r="F304" s="598"/>
      <c r="G304" s="599"/>
      <c r="H304" s="601"/>
      <c r="I304" s="210">
        <v>0</v>
      </c>
      <c r="J304" s="579">
        <v>0</v>
      </c>
      <c r="K304" s="211">
        <v>0</v>
      </c>
    </row>
    <row r="305" spans="1:12" ht="36" hidden="1" customHeight="1">
      <c r="A305" s="575">
        <v>33010700</v>
      </c>
      <c r="B305" s="414" t="s">
        <v>892</v>
      </c>
      <c r="C305" s="602"/>
      <c r="D305" s="603"/>
      <c r="E305" s="604"/>
      <c r="F305" s="602"/>
      <c r="G305" s="603"/>
      <c r="H305" s="605"/>
      <c r="I305" s="219">
        <v>0</v>
      </c>
      <c r="J305" s="579">
        <v>0</v>
      </c>
      <c r="K305" s="221">
        <v>0</v>
      </c>
    </row>
    <row r="306" spans="1:12" s="360" customFormat="1">
      <c r="A306" s="575">
        <v>33020000</v>
      </c>
      <c r="B306" s="223" t="s">
        <v>893</v>
      </c>
      <c r="C306" s="598">
        <v>205244</v>
      </c>
      <c r="D306" s="599">
        <v>205244</v>
      </c>
      <c r="E306" s="600">
        <v>274613.83</v>
      </c>
      <c r="F306" s="598"/>
      <c r="G306" s="599"/>
      <c r="H306" s="601"/>
      <c r="I306" s="210">
        <v>205244</v>
      </c>
      <c r="J306" s="579">
        <v>205244</v>
      </c>
      <c r="K306" s="211">
        <v>274613.83</v>
      </c>
    </row>
    <row r="307" spans="1:12" s="360" customFormat="1" hidden="1">
      <c r="A307" s="575">
        <v>34000000</v>
      </c>
      <c r="B307" s="421" t="s">
        <v>896</v>
      </c>
      <c r="C307" s="614"/>
      <c r="D307" s="615"/>
      <c r="E307" s="616"/>
      <c r="F307" s="614"/>
      <c r="G307" s="615"/>
      <c r="H307" s="617"/>
      <c r="I307" s="205">
        <v>0</v>
      </c>
      <c r="J307" s="568">
        <v>0</v>
      </c>
      <c r="K307" s="206">
        <v>0</v>
      </c>
    </row>
    <row r="308" spans="1:12" s="360" customFormat="1">
      <c r="A308" s="570">
        <v>42000000</v>
      </c>
      <c r="B308" s="421" t="s">
        <v>1289</v>
      </c>
      <c r="C308" s="618">
        <v>0</v>
      </c>
      <c r="D308" s="619">
        <v>0</v>
      </c>
      <c r="E308" s="620">
        <v>0</v>
      </c>
      <c r="F308" s="673">
        <v>132745135.46000001</v>
      </c>
      <c r="G308" s="619">
        <v>132745135.46000001</v>
      </c>
      <c r="H308" s="621">
        <v>88845196.579999983</v>
      </c>
      <c r="I308" s="236">
        <v>132745135.46000001</v>
      </c>
      <c r="J308" s="568">
        <v>132745135.46000001</v>
      </c>
      <c r="K308" s="622">
        <v>88845196.579999983</v>
      </c>
    </row>
    <row r="309" spans="1:12" s="360" customFormat="1" ht="36" hidden="1">
      <c r="A309" s="575">
        <v>42010000</v>
      </c>
      <c r="B309" s="412" t="s">
        <v>1371</v>
      </c>
      <c r="C309" s="598"/>
      <c r="D309" s="599"/>
      <c r="E309" s="600"/>
      <c r="F309" s="674"/>
      <c r="G309" s="599"/>
      <c r="H309" s="601"/>
      <c r="I309" s="210">
        <v>0</v>
      </c>
      <c r="J309" s="568">
        <v>0</v>
      </c>
      <c r="K309" s="211">
        <v>0</v>
      </c>
    </row>
    <row r="310" spans="1:12" s="360" customFormat="1">
      <c r="A310" s="575">
        <v>42020000</v>
      </c>
      <c r="B310" s="223" t="s">
        <v>898</v>
      </c>
      <c r="C310" s="598"/>
      <c r="D310" s="599"/>
      <c r="E310" s="600"/>
      <c r="F310" s="674">
        <v>80834135.460000008</v>
      </c>
      <c r="G310" s="599">
        <v>80834135.460000008</v>
      </c>
      <c r="H310" s="601">
        <v>34567592.239999995</v>
      </c>
      <c r="I310" s="210">
        <v>80834135.460000008</v>
      </c>
      <c r="J310" s="579">
        <v>80834135.460000008</v>
      </c>
      <c r="K310" s="211">
        <v>34567592.239999995</v>
      </c>
    </row>
    <row r="311" spans="1:12" s="360" customFormat="1">
      <c r="A311" s="575">
        <v>42030000</v>
      </c>
      <c r="B311" s="223" t="s">
        <v>899</v>
      </c>
      <c r="C311" s="598"/>
      <c r="D311" s="599"/>
      <c r="E311" s="600"/>
      <c r="F311" s="674">
        <v>51911000</v>
      </c>
      <c r="G311" s="599">
        <v>51911000</v>
      </c>
      <c r="H311" s="623">
        <v>54277604.339999996</v>
      </c>
      <c r="I311" s="210">
        <v>51911000</v>
      </c>
      <c r="J311" s="579">
        <v>51911000</v>
      </c>
      <c r="K311" s="211">
        <v>54277604.339999996</v>
      </c>
    </row>
    <row r="312" spans="1:12" s="360" customFormat="1">
      <c r="A312" s="575">
        <v>42030200</v>
      </c>
      <c r="B312" s="406" t="s">
        <v>1372</v>
      </c>
      <c r="C312" s="598"/>
      <c r="D312" s="599"/>
      <c r="E312" s="600"/>
      <c r="F312" s="598">
        <v>51911000</v>
      </c>
      <c r="G312" s="599">
        <v>51911000</v>
      </c>
      <c r="H312" s="623">
        <v>54277604.339999996</v>
      </c>
      <c r="I312" s="210">
        <v>51911000</v>
      </c>
      <c r="J312" s="579">
        <v>51911000</v>
      </c>
      <c r="K312" s="211">
        <v>54277604.339999996</v>
      </c>
    </row>
    <row r="313" spans="1:12">
      <c r="A313" s="570">
        <v>50000000</v>
      </c>
      <c r="B313" s="458" t="s">
        <v>902</v>
      </c>
      <c r="C313" s="610">
        <v>0</v>
      </c>
      <c r="D313" s="611">
        <v>0</v>
      </c>
      <c r="E313" s="612">
        <v>0</v>
      </c>
      <c r="F313" s="610">
        <v>416657217.24000001</v>
      </c>
      <c r="G313" s="611">
        <v>416658117.24000001</v>
      </c>
      <c r="H313" s="612">
        <v>495071791.42000002</v>
      </c>
      <c r="I313" s="202">
        <v>416657217.24000001</v>
      </c>
      <c r="J313" s="568">
        <v>416658117.24000001</v>
      </c>
      <c r="K313" s="200">
        <v>495071791.42000002</v>
      </c>
    </row>
    <row r="314" spans="1:12" s="360" customFormat="1" hidden="1">
      <c r="A314" s="570"/>
      <c r="B314" s="624"/>
      <c r="C314" s="598"/>
      <c r="D314" s="599"/>
      <c r="E314" s="600"/>
      <c r="F314" s="598"/>
      <c r="G314" s="599"/>
      <c r="H314" s="625"/>
      <c r="I314" s="210">
        <v>0</v>
      </c>
      <c r="J314" s="568">
        <v>0</v>
      </c>
      <c r="K314" s="211">
        <v>0</v>
      </c>
    </row>
    <row r="315" spans="1:12" s="360" customFormat="1" hidden="1">
      <c r="A315" s="575">
        <v>50070000</v>
      </c>
      <c r="B315" s="412" t="s">
        <v>903</v>
      </c>
      <c r="C315" s="598"/>
      <c r="D315" s="599"/>
      <c r="E315" s="600"/>
      <c r="F315" s="598"/>
      <c r="G315" s="599"/>
      <c r="H315" s="625"/>
      <c r="I315" s="210">
        <v>0</v>
      </c>
      <c r="J315" s="568">
        <v>0</v>
      </c>
      <c r="K315" s="211">
        <v>0</v>
      </c>
    </row>
    <row r="316" spans="1:12" s="360" customFormat="1" hidden="1">
      <c r="A316" s="575">
        <v>50100000</v>
      </c>
      <c r="B316" s="406" t="s">
        <v>1373</v>
      </c>
      <c r="C316" s="598"/>
      <c r="D316" s="599"/>
      <c r="E316" s="600"/>
      <c r="F316" s="598"/>
      <c r="G316" s="599"/>
      <c r="H316" s="625"/>
      <c r="I316" s="210">
        <v>0</v>
      </c>
      <c r="J316" s="568">
        <v>0</v>
      </c>
      <c r="K316" s="211">
        <v>0</v>
      </c>
    </row>
    <row r="317" spans="1:12" ht="26.25" customHeight="1">
      <c r="A317" s="575">
        <v>50110000</v>
      </c>
      <c r="B317" s="223" t="s">
        <v>909</v>
      </c>
      <c r="C317" s="602"/>
      <c r="D317" s="603"/>
      <c r="E317" s="604"/>
      <c r="F317" s="602">
        <v>416657217.24000001</v>
      </c>
      <c r="G317" s="603">
        <v>416658117.24000001</v>
      </c>
      <c r="H317" s="626">
        <v>495071791.42000002</v>
      </c>
      <c r="I317" s="219">
        <v>416657217.24000001</v>
      </c>
      <c r="J317" s="579">
        <v>416658117.24000001</v>
      </c>
      <c r="K317" s="221">
        <v>495071791.42000002</v>
      </c>
    </row>
    <row r="318" spans="1:12">
      <c r="A318" s="575"/>
      <c r="B318" s="416" t="s">
        <v>1294</v>
      </c>
      <c r="C318" s="610">
        <v>132437195039.11002</v>
      </c>
      <c r="D318" s="611">
        <v>132438712324.11002</v>
      </c>
      <c r="E318" s="612">
        <v>146648277930.57996</v>
      </c>
      <c r="F318" s="610">
        <v>13709938329.550001</v>
      </c>
      <c r="G318" s="611">
        <v>21884375957.800003</v>
      </c>
      <c r="H318" s="612">
        <v>24099567905.830002</v>
      </c>
      <c r="I318" s="627">
        <v>146147133368.66</v>
      </c>
      <c r="J318" s="611">
        <v>154323088281.91</v>
      </c>
      <c r="K318" s="628">
        <v>170747845836.40997</v>
      </c>
    </row>
    <row r="319" spans="1:12">
      <c r="A319" s="629">
        <v>40000000</v>
      </c>
      <c r="B319" s="630" t="s">
        <v>1374</v>
      </c>
      <c r="C319" s="201">
        <v>195501321200.06</v>
      </c>
      <c r="D319" s="588">
        <v>195667180700</v>
      </c>
      <c r="E319" s="596">
        <v>194706207642.07999</v>
      </c>
      <c r="F319" s="201">
        <v>955398100</v>
      </c>
      <c r="G319" s="588">
        <v>1076115400</v>
      </c>
      <c r="H319" s="596">
        <v>689065997.94999993</v>
      </c>
      <c r="I319" s="202">
        <v>196456719300.06</v>
      </c>
      <c r="J319" s="631">
        <v>196743296100</v>
      </c>
      <c r="K319" s="200">
        <v>195395273640.03</v>
      </c>
      <c r="L319" s="675"/>
    </row>
    <row r="320" spans="1:12" s="677" customFormat="1" ht="12" customHeight="1">
      <c r="A320" s="629">
        <v>41000000</v>
      </c>
      <c r="B320" s="633" t="s">
        <v>1375</v>
      </c>
      <c r="C320" s="571">
        <v>195501321200.06</v>
      </c>
      <c r="D320" s="572">
        <v>195667180700</v>
      </c>
      <c r="E320" s="574">
        <v>194706207642.07999</v>
      </c>
      <c r="F320" s="571">
        <v>955398100</v>
      </c>
      <c r="G320" s="572">
        <v>1076115400</v>
      </c>
      <c r="H320" s="574">
        <v>689065997.94999993</v>
      </c>
      <c r="I320" s="217">
        <v>196456719300.06</v>
      </c>
      <c r="J320" s="585">
        <v>196743296100</v>
      </c>
      <c r="K320" s="218">
        <v>195395273640.03</v>
      </c>
      <c r="L320" s="676"/>
    </row>
    <row r="321" spans="1:13" s="357" customFormat="1" hidden="1">
      <c r="A321" s="636">
        <v>41010000</v>
      </c>
      <c r="B321" s="224" t="s">
        <v>1376</v>
      </c>
      <c r="C321" s="581">
        <v>0</v>
      </c>
      <c r="D321" s="469"/>
      <c r="E321" s="233">
        <v>0</v>
      </c>
      <c r="F321" s="581">
        <v>0</v>
      </c>
      <c r="G321" s="225"/>
      <c r="H321" s="233">
        <v>0</v>
      </c>
      <c r="I321" s="210">
        <v>0</v>
      </c>
      <c r="J321" s="232"/>
      <c r="K321" s="211">
        <v>0</v>
      </c>
    </row>
    <row r="322" spans="1:13" s="360" customFormat="1" ht="24" hidden="1">
      <c r="A322" s="636">
        <v>41010800</v>
      </c>
      <c r="B322" s="633" t="s">
        <v>1377</v>
      </c>
      <c r="C322" s="207"/>
      <c r="D322" s="586"/>
      <c r="E322" s="233"/>
      <c r="F322" s="207"/>
      <c r="G322" s="638"/>
      <c r="H322" s="233"/>
      <c r="I322" s="210">
        <v>0</v>
      </c>
      <c r="J322" s="232"/>
      <c r="K322" s="211">
        <v>0</v>
      </c>
    </row>
    <row r="323" spans="1:13">
      <c r="A323" s="639">
        <v>41020000</v>
      </c>
      <c r="B323" s="640" t="s">
        <v>1378</v>
      </c>
      <c r="C323" s="580">
        <v>6778845900</v>
      </c>
      <c r="D323" s="235">
        <v>6932687400</v>
      </c>
      <c r="E323" s="577">
        <v>6836579900</v>
      </c>
      <c r="F323" s="576">
        <v>0</v>
      </c>
      <c r="G323" s="235">
        <v>0</v>
      </c>
      <c r="H323" s="577">
        <v>0</v>
      </c>
      <c r="I323" s="219">
        <v>6778845900</v>
      </c>
      <c r="J323" s="580">
        <v>6932687400</v>
      </c>
      <c r="K323" s="221">
        <v>6836579900</v>
      </c>
      <c r="M323" s="675"/>
    </row>
    <row r="324" spans="1:13">
      <c r="A324" s="639">
        <v>41020100</v>
      </c>
      <c r="B324" s="456" t="s">
        <v>492</v>
      </c>
      <c r="C324" s="576">
        <v>4744159200</v>
      </c>
      <c r="D324" s="235">
        <v>4840266700</v>
      </c>
      <c r="E324" s="578">
        <v>4744159200</v>
      </c>
      <c r="F324" s="576"/>
      <c r="G324" s="220"/>
      <c r="H324" s="221"/>
      <c r="I324" s="219">
        <v>4744159200</v>
      </c>
      <c r="J324" s="580">
        <v>4840266700</v>
      </c>
      <c r="K324" s="221">
        <v>4744159200</v>
      </c>
    </row>
    <row r="325" spans="1:13">
      <c r="A325" s="639">
        <v>41020600</v>
      </c>
      <c r="B325" s="456" t="s">
        <v>493</v>
      </c>
      <c r="C325" s="576">
        <v>1942266000</v>
      </c>
      <c r="D325" s="235">
        <v>2000000000</v>
      </c>
      <c r="E325" s="578">
        <v>2000000000</v>
      </c>
      <c r="F325" s="576"/>
      <c r="G325" s="235"/>
      <c r="H325" s="578"/>
      <c r="I325" s="219">
        <v>1942266000</v>
      </c>
      <c r="J325" s="580">
        <v>2000000000</v>
      </c>
      <c r="K325" s="221">
        <v>2000000000</v>
      </c>
    </row>
    <row r="326" spans="1:13" ht="26.25" customHeight="1">
      <c r="A326" s="639">
        <v>41020800</v>
      </c>
      <c r="B326" s="456" t="s">
        <v>1380</v>
      </c>
      <c r="C326" s="576">
        <v>10000000</v>
      </c>
      <c r="D326" s="235">
        <v>10000000</v>
      </c>
      <c r="E326" s="578">
        <v>10000000</v>
      </c>
      <c r="F326" s="576"/>
      <c r="G326" s="235"/>
      <c r="H326" s="578"/>
      <c r="I326" s="219">
        <v>10000000</v>
      </c>
      <c r="J326" s="580">
        <v>10000000</v>
      </c>
      <c r="K326" s="221">
        <v>10000000</v>
      </c>
      <c r="M326" s="675"/>
    </row>
    <row r="327" spans="1:13" ht="36">
      <c r="A327" s="639">
        <v>41021000</v>
      </c>
      <c r="B327" s="457" t="s">
        <v>1446</v>
      </c>
      <c r="C327" s="576">
        <v>82420700</v>
      </c>
      <c r="D327" s="235">
        <v>82420700</v>
      </c>
      <c r="E327" s="578">
        <v>82420700</v>
      </c>
      <c r="F327" s="576"/>
      <c r="G327" s="235"/>
      <c r="H327" s="578"/>
      <c r="I327" s="219">
        <v>82420700</v>
      </c>
      <c r="J327" s="580">
        <v>82420700</v>
      </c>
      <c r="K327" s="221">
        <v>82420700</v>
      </c>
    </row>
    <row r="328" spans="1:13">
      <c r="A328" s="639">
        <v>41030000</v>
      </c>
      <c r="B328" s="224" t="s">
        <v>1388</v>
      </c>
      <c r="C328" s="576">
        <v>188722475300.06</v>
      </c>
      <c r="D328" s="235">
        <v>188734493300</v>
      </c>
      <c r="E328" s="577">
        <v>187869627742.07999</v>
      </c>
      <c r="F328" s="576">
        <v>955398100</v>
      </c>
      <c r="G328" s="235">
        <v>1076115400</v>
      </c>
      <c r="H328" s="577">
        <v>689065997.94999993</v>
      </c>
      <c r="I328" s="219">
        <v>189677873400.06</v>
      </c>
      <c r="J328" s="580">
        <v>189810608700</v>
      </c>
      <c r="K328" s="221">
        <v>188558693740.03</v>
      </c>
    </row>
    <row r="329" spans="1:13" ht="49.5" customHeight="1">
      <c r="A329" s="639">
        <v>41030600</v>
      </c>
      <c r="B329" s="457" t="s">
        <v>1390</v>
      </c>
      <c r="C329" s="576">
        <v>47190989800</v>
      </c>
      <c r="D329" s="235">
        <v>47190989800</v>
      </c>
      <c r="E329" s="578">
        <v>47153842700.650002</v>
      </c>
      <c r="F329" s="220"/>
      <c r="G329" s="235"/>
      <c r="H329" s="578"/>
      <c r="I329" s="219">
        <v>47190989800</v>
      </c>
      <c r="J329" s="580">
        <v>47190989800</v>
      </c>
      <c r="K329" s="221">
        <v>47153842700.650002</v>
      </c>
    </row>
    <row r="330" spans="1:13" ht="55.5" customHeight="1">
      <c r="A330" s="639">
        <v>41030800</v>
      </c>
      <c r="B330" s="463" t="s">
        <v>1392</v>
      </c>
      <c r="C330" s="576">
        <v>44269906700</v>
      </c>
      <c r="D330" s="235">
        <v>44269906700</v>
      </c>
      <c r="E330" s="578">
        <v>44120105674.51001</v>
      </c>
      <c r="F330" s="220"/>
      <c r="G330" s="235"/>
      <c r="H330" s="578"/>
      <c r="I330" s="219">
        <v>44269906700</v>
      </c>
      <c r="J330" s="580">
        <v>44269906700</v>
      </c>
      <c r="K330" s="221">
        <v>44120105674.51001</v>
      </c>
    </row>
    <row r="331" spans="1:13" ht="36.75" customHeight="1">
      <c r="A331" s="639">
        <v>41031000</v>
      </c>
      <c r="B331" s="456" t="s">
        <v>1394</v>
      </c>
      <c r="C331" s="576">
        <v>2298598700</v>
      </c>
      <c r="D331" s="235">
        <v>2294823700</v>
      </c>
      <c r="E331" s="578">
        <v>2279800213.27</v>
      </c>
      <c r="F331" s="220"/>
      <c r="G331" s="235"/>
      <c r="H331" s="578"/>
      <c r="I331" s="219">
        <v>2298598700</v>
      </c>
      <c r="J331" s="580">
        <v>2294823700</v>
      </c>
      <c r="K331" s="221">
        <v>2279800213.27</v>
      </c>
    </row>
    <row r="332" spans="1:13" ht="26.25" customHeight="1">
      <c r="A332" s="639">
        <v>41031200</v>
      </c>
      <c r="B332" s="456" t="s">
        <v>1447</v>
      </c>
      <c r="C332" s="576">
        <v>300000000</v>
      </c>
      <c r="D332" s="235">
        <v>300000000</v>
      </c>
      <c r="E332" s="578">
        <v>248063568.56</v>
      </c>
      <c r="F332" s="220"/>
      <c r="G332" s="235"/>
      <c r="H332" s="578"/>
      <c r="I332" s="219">
        <v>300000000</v>
      </c>
      <c r="J332" s="580">
        <v>300000000</v>
      </c>
      <c r="K332" s="221">
        <v>248063568.56</v>
      </c>
    </row>
    <row r="333" spans="1:13" ht="24">
      <c r="A333" s="639">
        <v>41031400</v>
      </c>
      <c r="B333" s="456" t="s">
        <v>1448</v>
      </c>
      <c r="C333" s="576"/>
      <c r="D333" s="235"/>
      <c r="E333" s="578"/>
      <c r="F333" s="220">
        <v>229282700</v>
      </c>
      <c r="G333" s="235">
        <v>350000000</v>
      </c>
      <c r="H333" s="578"/>
      <c r="I333" s="219">
        <v>229282700</v>
      </c>
      <c r="J333" s="580">
        <v>350000000</v>
      </c>
      <c r="K333" s="221">
        <v>0</v>
      </c>
    </row>
    <row r="334" spans="1:13" ht="36">
      <c r="A334" s="639">
        <v>41031500</v>
      </c>
      <c r="B334" s="456" t="s">
        <v>1398</v>
      </c>
      <c r="C334" s="576">
        <v>8480100</v>
      </c>
      <c r="D334" s="235">
        <v>8480100</v>
      </c>
      <c r="E334" s="578">
        <v>8475039.4299999997</v>
      </c>
      <c r="F334" s="220"/>
      <c r="G334" s="235"/>
      <c r="H334" s="578"/>
      <c r="I334" s="219">
        <v>8480100</v>
      </c>
      <c r="J334" s="580">
        <v>8480100</v>
      </c>
      <c r="K334" s="221">
        <v>8475039.4299999997</v>
      </c>
    </row>
    <row r="335" spans="1:13" s="360" customFormat="1" ht="38.25" customHeight="1">
      <c r="A335" s="639">
        <v>41032600</v>
      </c>
      <c r="B335" s="456" t="s">
        <v>1409</v>
      </c>
      <c r="C335" s="581">
        <v>137992300</v>
      </c>
      <c r="D335" s="469">
        <v>137992300</v>
      </c>
      <c r="E335" s="233">
        <v>136142656.56999999</v>
      </c>
      <c r="F335" s="225"/>
      <c r="G335" s="469"/>
      <c r="H335" s="233"/>
      <c r="I335" s="210">
        <v>137992300</v>
      </c>
      <c r="J335" s="580">
        <v>137992300</v>
      </c>
      <c r="K335" s="211">
        <v>136142656.56999999</v>
      </c>
    </row>
    <row r="336" spans="1:13" ht="24">
      <c r="A336" s="639">
        <v>41033200</v>
      </c>
      <c r="B336" s="456" t="s">
        <v>1449</v>
      </c>
      <c r="C336" s="576">
        <v>1000000000</v>
      </c>
      <c r="D336" s="235">
        <v>1000000000</v>
      </c>
      <c r="E336" s="578">
        <v>945557847.22000003</v>
      </c>
      <c r="F336" s="220"/>
      <c r="G336" s="235"/>
      <c r="H336" s="578"/>
      <c r="I336" s="219">
        <v>1000000000</v>
      </c>
      <c r="J336" s="580">
        <v>1000000000</v>
      </c>
      <c r="K336" s="221">
        <v>945557847.22000003</v>
      </c>
    </row>
    <row r="337" spans="1:14" ht="36">
      <c r="A337" s="639" t="s">
        <v>1417</v>
      </c>
      <c r="B337" s="456" t="s">
        <v>1418</v>
      </c>
      <c r="C337" s="576">
        <v>18972600</v>
      </c>
      <c r="D337" s="235">
        <v>18972600</v>
      </c>
      <c r="E337" s="578">
        <v>18435091.500000004</v>
      </c>
      <c r="F337" s="220"/>
      <c r="G337" s="235"/>
      <c r="H337" s="578"/>
      <c r="I337" s="219">
        <v>18972600</v>
      </c>
      <c r="J337" s="580">
        <v>18972600</v>
      </c>
      <c r="K337" s="221">
        <v>18435091.500000004</v>
      </c>
    </row>
    <row r="338" spans="1:14" ht="36">
      <c r="A338" s="639">
        <v>41033800</v>
      </c>
      <c r="B338" s="456" t="s">
        <v>1450</v>
      </c>
      <c r="C338" s="576">
        <v>50000000</v>
      </c>
      <c r="D338" s="235">
        <v>50000000</v>
      </c>
      <c r="E338" s="578">
        <v>40265995.840000004</v>
      </c>
      <c r="F338" s="220"/>
      <c r="G338" s="235"/>
      <c r="H338" s="578"/>
      <c r="I338" s="219">
        <v>50000000</v>
      </c>
      <c r="J338" s="580">
        <v>50000000</v>
      </c>
      <c r="K338" s="221">
        <v>40265995.840000004</v>
      </c>
    </row>
    <row r="339" spans="1:14">
      <c r="A339" s="639">
        <v>41033900</v>
      </c>
      <c r="B339" s="456" t="s">
        <v>1419</v>
      </c>
      <c r="C339" s="576">
        <v>44512493700</v>
      </c>
      <c r="D339" s="235">
        <v>44512493700</v>
      </c>
      <c r="E339" s="578">
        <v>44512493700</v>
      </c>
      <c r="F339" s="220"/>
      <c r="G339" s="235"/>
      <c r="H339" s="578"/>
      <c r="I339" s="219">
        <v>44512493700</v>
      </c>
      <c r="J339" s="580">
        <v>44512493700</v>
      </c>
      <c r="K339" s="221">
        <v>44512493700</v>
      </c>
    </row>
    <row r="340" spans="1:14">
      <c r="A340" s="639">
        <v>41034200</v>
      </c>
      <c r="B340" s="645" t="s">
        <v>1422</v>
      </c>
      <c r="C340" s="576">
        <v>44433563696.059998</v>
      </c>
      <c r="D340" s="235">
        <v>44433709800</v>
      </c>
      <c r="E340" s="578">
        <v>44433692584.900002</v>
      </c>
      <c r="F340" s="220"/>
      <c r="G340" s="235"/>
      <c r="H340" s="578"/>
      <c r="I340" s="219">
        <v>44433563696.059998</v>
      </c>
      <c r="J340" s="580">
        <v>44433709800</v>
      </c>
      <c r="K340" s="221">
        <v>44433692584.900002</v>
      </c>
    </row>
    <row r="341" spans="1:14" ht="24">
      <c r="A341" s="639">
        <v>41034500</v>
      </c>
      <c r="B341" s="645" t="s">
        <v>349</v>
      </c>
      <c r="C341" s="576">
        <v>3239364104</v>
      </c>
      <c r="D341" s="235">
        <v>3255000000</v>
      </c>
      <c r="E341" s="578">
        <v>2790955067.8699999</v>
      </c>
      <c r="F341" s="220"/>
      <c r="G341" s="235"/>
      <c r="H341" s="578"/>
      <c r="I341" s="219">
        <v>3239364104</v>
      </c>
      <c r="J341" s="580">
        <v>3255000000</v>
      </c>
      <c r="K341" s="221">
        <v>2790955067.8699999</v>
      </c>
    </row>
    <row r="342" spans="1:14" s="360" customFormat="1" ht="48" customHeight="1">
      <c r="A342" s="639">
        <v>41034900</v>
      </c>
      <c r="B342" s="463" t="s">
        <v>1426</v>
      </c>
      <c r="C342" s="581"/>
      <c r="D342" s="469"/>
      <c r="E342" s="233"/>
      <c r="F342" s="225">
        <v>179715400</v>
      </c>
      <c r="G342" s="469">
        <v>179715400</v>
      </c>
      <c r="H342" s="233">
        <v>179714983.16999996</v>
      </c>
      <c r="I342" s="219">
        <v>179715400</v>
      </c>
      <c r="J342" s="580">
        <v>179715400</v>
      </c>
      <c r="K342" s="221">
        <v>179714983.16999996</v>
      </c>
    </row>
    <row r="343" spans="1:14" ht="36">
      <c r="A343" s="639">
        <v>41035100</v>
      </c>
      <c r="B343" s="463" t="s">
        <v>1427</v>
      </c>
      <c r="C343" s="576">
        <v>115893500</v>
      </c>
      <c r="D343" s="235">
        <v>115893500</v>
      </c>
      <c r="E343" s="578">
        <v>97337341.109999999</v>
      </c>
      <c r="F343" s="220"/>
      <c r="G343" s="235"/>
      <c r="H343" s="578"/>
      <c r="I343" s="219">
        <v>115893500</v>
      </c>
      <c r="J343" s="580">
        <v>115893500</v>
      </c>
      <c r="K343" s="221">
        <v>97337341.109999999</v>
      </c>
    </row>
    <row r="344" spans="1:14" ht="60" customHeight="1">
      <c r="A344" s="639">
        <v>41035800</v>
      </c>
      <c r="B344" s="456" t="s">
        <v>1430</v>
      </c>
      <c r="C344" s="576">
        <v>656174700</v>
      </c>
      <c r="D344" s="235">
        <v>656174700</v>
      </c>
      <c r="E344" s="578">
        <v>597429050.28999996</v>
      </c>
      <c r="F344" s="220"/>
      <c r="G344" s="235"/>
      <c r="H344" s="578"/>
      <c r="I344" s="219">
        <v>656174700</v>
      </c>
      <c r="J344" s="580">
        <v>656174700</v>
      </c>
      <c r="K344" s="221">
        <v>597429050.28999996</v>
      </c>
    </row>
    <row r="345" spans="1:14" ht="60">
      <c r="A345" s="639">
        <v>41036100</v>
      </c>
      <c r="B345" s="457" t="s">
        <v>1433</v>
      </c>
      <c r="C345" s="576">
        <v>416830000</v>
      </c>
      <c r="D345" s="235">
        <v>416830000</v>
      </c>
      <c r="E345" s="578">
        <v>416058096.29000002</v>
      </c>
      <c r="F345" s="220"/>
      <c r="G345" s="235"/>
      <c r="H345" s="578"/>
      <c r="I345" s="219">
        <v>416830000</v>
      </c>
      <c r="J345" s="580">
        <v>416830000</v>
      </c>
      <c r="K345" s="221">
        <v>416058096.29000002</v>
      </c>
    </row>
    <row r="346" spans="1:14" ht="25.5" customHeight="1">
      <c r="A346" s="639">
        <v>41037000</v>
      </c>
      <c r="B346" s="456" t="s">
        <v>1438</v>
      </c>
      <c r="C346" s="576">
        <v>53093900</v>
      </c>
      <c r="D346" s="235">
        <v>53104900</v>
      </c>
      <c r="E346" s="578">
        <v>50873397.68999999</v>
      </c>
      <c r="F346" s="220"/>
      <c r="G346" s="235"/>
      <c r="H346" s="578"/>
      <c r="I346" s="219">
        <v>53093900</v>
      </c>
      <c r="J346" s="580">
        <v>53104900</v>
      </c>
      <c r="K346" s="221">
        <v>50873397.68999999</v>
      </c>
    </row>
    <row r="347" spans="1:14" ht="24.75" customHeight="1">
      <c r="A347" s="639">
        <v>41037700</v>
      </c>
      <c r="B347" s="456" t="s">
        <v>1440</v>
      </c>
      <c r="C347" s="576"/>
      <c r="D347" s="235"/>
      <c r="E347" s="578"/>
      <c r="F347" s="235">
        <v>546400000</v>
      </c>
      <c r="G347" s="235">
        <v>546400000</v>
      </c>
      <c r="H347" s="578">
        <v>509351014.77999997</v>
      </c>
      <c r="I347" s="219">
        <v>546400000</v>
      </c>
      <c r="J347" s="580">
        <v>546400000</v>
      </c>
      <c r="K347" s="221">
        <v>509351014.77999997</v>
      </c>
    </row>
    <row r="348" spans="1:14" ht="36">
      <c r="A348" s="678">
        <v>41039100</v>
      </c>
      <c r="B348" s="679" t="s">
        <v>1451</v>
      </c>
      <c r="C348" s="649">
        <v>20121500</v>
      </c>
      <c r="D348" s="650">
        <v>20121500</v>
      </c>
      <c r="E348" s="651">
        <v>20099716.379999999</v>
      </c>
      <c r="F348" s="652"/>
      <c r="G348" s="680"/>
      <c r="H348" s="681"/>
      <c r="I348" s="682">
        <v>20121500</v>
      </c>
      <c r="J348" s="652">
        <v>20121500</v>
      </c>
      <c r="K348" s="681">
        <v>20099716.379999999</v>
      </c>
    </row>
    <row r="349" spans="1:14" ht="15" customHeight="1">
      <c r="A349" s="683"/>
      <c r="B349" s="684" t="s">
        <v>419</v>
      </c>
      <c r="C349" s="685">
        <v>327938516239.17004</v>
      </c>
      <c r="D349" s="686">
        <v>328105893024.10999</v>
      </c>
      <c r="E349" s="687">
        <v>341354485572.65991</v>
      </c>
      <c r="F349" s="685">
        <v>14665336429.550001</v>
      </c>
      <c r="G349" s="688">
        <v>22960491357.800003</v>
      </c>
      <c r="H349" s="689">
        <v>24788633903.780003</v>
      </c>
      <c r="I349" s="690">
        <v>342603852668.71997</v>
      </c>
      <c r="J349" s="691">
        <v>351066384381.91003</v>
      </c>
      <c r="K349" s="689">
        <v>366143119476.43994</v>
      </c>
      <c r="N349" s="675"/>
    </row>
    <row r="350" spans="1:14" ht="18" customHeight="1">
      <c r="A350" s="544" t="s">
        <v>1443</v>
      </c>
      <c r="C350" s="667"/>
      <c r="D350" s="667"/>
      <c r="E350" s="667"/>
      <c r="F350" s="547"/>
      <c r="G350" s="547"/>
      <c r="H350" s="547"/>
      <c r="I350" s="547"/>
      <c r="J350" s="547"/>
      <c r="K350" s="547"/>
    </row>
    <row r="351" spans="1:14" ht="15" customHeight="1">
      <c r="A351" s="544"/>
      <c r="C351" s="667"/>
      <c r="D351" s="667"/>
      <c r="E351" s="667"/>
      <c r="F351" s="547"/>
      <c r="G351" s="547"/>
      <c r="H351" s="547"/>
      <c r="I351" s="547"/>
      <c r="J351" s="547"/>
      <c r="K351" s="547"/>
    </row>
    <row r="352" spans="1:14" ht="12.75" customHeight="1">
      <c r="A352" s="544"/>
      <c r="C352" s="667"/>
      <c r="D352" s="667"/>
      <c r="E352" s="667"/>
      <c r="F352" s="547"/>
      <c r="G352" s="547"/>
      <c r="H352" s="547"/>
      <c r="I352" s="547"/>
      <c r="J352" s="547"/>
      <c r="K352" s="547"/>
    </row>
    <row r="353" spans="1:11" ht="51" customHeight="1">
      <c r="A353" s="544"/>
      <c r="C353" s="667"/>
      <c r="D353" s="667"/>
      <c r="E353" s="667"/>
      <c r="F353" s="547"/>
      <c r="G353" s="547"/>
      <c r="H353" s="547"/>
      <c r="I353" s="547"/>
      <c r="J353" s="547"/>
      <c r="K353" s="547"/>
    </row>
    <row r="354" spans="1:11" ht="16.5" customHeight="1">
      <c r="A354" s="692"/>
      <c r="B354" s="518"/>
      <c r="C354" s="525"/>
      <c r="D354" s="525"/>
      <c r="E354" s="525"/>
      <c r="F354" s="524"/>
      <c r="G354" s="524"/>
      <c r="H354" s="524"/>
      <c r="I354" s="524"/>
      <c r="J354" s="524"/>
      <c r="K354" s="524"/>
    </row>
    <row r="355" spans="1:11" ht="18">
      <c r="A355" s="692"/>
      <c r="B355" s="692"/>
      <c r="C355" s="693"/>
      <c r="D355" s="692"/>
      <c r="E355" s="692"/>
      <c r="F355" s="692"/>
      <c r="G355" s="692"/>
      <c r="H355" s="692"/>
      <c r="I355" s="692"/>
      <c r="J355" s="692"/>
      <c r="K355" s="692"/>
    </row>
    <row r="356" spans="1:11">
      <c r="C356" s="675"/>
    </row>
  </sheetData>
  <mergeCells count="11">
    <mergeCell ref="A10:A11"/>
    <mergeCell ref="B10:B11"/>
    <mergeCell ref="C10:E10"/>
    <mergeCell ref="F10:H10"/>
    <mergeCell ref="I10:K10"/>
    <mergeCell ref="J1:K1"/>
    <mergeCell ref="J2:K2"/>
    <mergeCell ref="B3:K3"/>
    <mergeCell ref="B4:K4"/>
    <mergeCell ref="B5:K5"/>
    <mergeCell ref="B8:K8"/>
  </mergeCells>
  <pageMargins left="0.39370078740157483" right="0.31496062992125984" top="0.62992125984251968" bottom="0.62992125984251968" header="0.39370078740157483" footer="0.15748031496062992"/>
  <pageSetup paperSize="9" scale="60" orientation="landscape" r:id="rId1"/>
  <headerFooter alignWithMargins="0">
    <oddHeader xml:space="preserve">&amp;R&amp;"Arial,обычный"&amp;8&amp;P&amp;9
</oddHeader>
    <oddFooter>&amp;L&amp;8 2016 рік&amp;R&amp;"Arial,обычный"&amp;8&amp;F_m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4"/>
  <sheetViews>
    <sheetView showZeros="0" zoomScaleNormal="100" workbookViewId="0">
      <selection activeCell="D13" sqref="D13"/>
    </sheetView>
  </sheetViews>
  <sheetFormatPr defaultRowHeight="12.75"/>
  <cols>
    <col min="1" max="1" width="10.5703125" style="531" customWidth="1"/>
    <col min="2" max="2" width="67.42578125" style="531" customWidth="1"/>
    <col min="3" max="4" width="17.5703125" style="536" customWidth="1"/>
    <col min="5" max="5" width="17.42578125" style="536" customWidth="1"/>
    <col min="6" max="6" width="16.42578125" style="536" customWidth="1"/>
    <col min="7" max="7" width="16.7109375" style="536" customWidth="1"/>
    <col min="8" max="8" width="17.140625" style="536" customWidth="1"/>
    <col min="9" max="9" width="17.5703125" style="536" customWidth="1"/>
    <col min="10" max="10" width="18.28515625" style="536" customWidth="1"/>
    <col min="11" max="11" width="17.28515625" style="536" customWidth="1"/>
    <col min="12" max="12" width="15" style="536" bestFit="1" customWidth="1"/>
    <col min="13" max="13" width="14" style="536" bestFit="1" customWidth="1"/>
    <col min="14" max="14" width="15.42578125" style="536" bestFit="1" customWidth="1"/>
    <col min="15" max="256" width="9.140625" style="536"/>
    <col min="257" max="257" width="10.5703125" style="536" customWidth="1"/>
    <col min="258" max="258" width="67.42578125" style="536" customWidth="1"/>
    <col min="259" max="260" width="17.5703125" style="536" customWidth="1"/>
    <col min="261" max="261" width="17.42578125" style="536" customWidth="1"/>
    <col min="262" max="262" width="16.42578125" style="536" customWidth="1"/>
    <col min="263" max="263" width="16.7109375" style="536" customWidth="1"/>
    <col min="264" max="264" width="17.140625" style="536" customWidth="1"/>
    <col min="265" max="265" width="17.5703125" style="536" customWidth="1"/>
    <col min="266" max="266" width="18.28515625" style="536" customWidth="1"/>
    <col min="267" max="267" width="17.28515625" style="536" customWidth="1"/>
    <col min="268" max="268" width="15" style="536" bestFit="1" customWidth="1"/>
    <col min="269" max="269" width="14" style="536" bestFit="1" customWidth="1"/>
    <col min="270" max="270" width="15.42578125" style="536" bestFit="1" customWidth="1"/>
    <col min="271" max="512" width="9.140625" style="536"/>
    <col min="513" max="513" width="10.5703125" style="536" customWidth="1"/>
    <col min="514" max="514" width="67.42578125" style="536" customWidth="1"/>
    <col min="515" max="516" width="17.5703125" style="536" customWidth="1"/>
    <col min="517" max="517" width="17.42578125" style="536" customWidth="1"/>
    <col min="518" max="518" width="16.42578125" style="536" customWidth="1"/>
    <col min="519" max="519" width="16.7109375" style="536" customWidth="1"/>
    <col min="520" max="520" width="17.140625" style="536" customWidth="1"/>
    <col min="521" max="521" width="17.5703125" style="536" customWidth="1"/>
    <col min="522" max="522" width="18.28515625" style="536" customWidth="1"/>
    <col min="523" max="523" width="17.28515625" style="536" customWidth="1"/>
    <col min="524" max="524" width="15" style="536" bestFit="1" customWidth="1"/>
    <col min="525" max="525" width="14" style="536" bestFit="1" customWidth="1"/>
    <col min="526" max="526" width="15.42578125" style="536" bestFit="1" customWidth="1"/>
    <col min="527" max="768" width="9.140625" style="536"/>
    <col min="769" max="769" width="10.5703125" style="536" customWidth="1"/>
    <col min="770" max="770" width="67.42578125" style="536" customWidth="1"/>
    <col min="771" max="772" width="17.5703125" style="536" customWidth="1"/>
    <col min="773" max="773" width="17.42578125" style="536" customWidth="1"/>
    <col min="774" max="774" width="16.42578125" style="536" customWidth="1"/>
    <col min="775" max="775" width="16.7109375" style="536" customWidth="1"/>
    <col min="776" max="776" width="17.140625" style="536" customWidth="1"/>
    <col min="777" max="777" width="17.5703125" style="536" customWidth="1"/>
    <col min="778" max="778" width="18.28515625" style="536" customWidth="1"/>
    <col min="779" max="779" width="17.28515625" style="536" customWidth="1"/>
    <col min="780" max="780" width="15" style="536" bestFit="1" customWidth="1"/>
    <col min="781" max="781" width="14" style="536" bestFit="1" customWidth="1"/>
    <col min="782" max="782" width="15.42578125" style="536" bestFit="1" customWidth="1"/>
    <col min="783" max="1024" width="9.140625" style="536"/>
    <col min="1025" max="1025" width="10.5703125" style="536" customWidth="1"/>
    <col min="1026" max="1026" width="67.42578125" style="536" customWidth="1"/>
    <col min="1027" max="1028" width="17.5703125" style="536" customWidth="1"/>
    <col min="1029" max="1029" width="17.42578125" style="536" customWidth="1"/>
    <col min="1030" max="1030" width="16.42578125" style="536" customWidth="1"/>
    <col min="1031" max="1031" width="16.7109375" style="536" customWidth="1"/>
    <col min="1032" max="1032" width="17.140625" style="536" customWidth="1"/>
    <col min="1033" max="1033" width="17.5703125" style="536" customWidth="1"/>
    <col min="1034" max="1034" width="18.28515625" style="536" customWidth="1"/>
    <col min="1035" max="1035" width="17.28515625" style="536" customWidth="1"/>
    <col min="1036" max="1036" width="15" style="536" bestFit="1" customWidth="1"/>
    <col min="1037" max="1037" width="14" style="536" bestFit="1" customWidth="1"/>
    <col min="1038" max="1038" width="15.42578125" style="536" bestFit="1" customWidth="1"/>
    <col min="1039" max="1280" width="9.140625" style="536"/>
    <col min="1281" max="1281" width="10.5703125" style="536" customWidth="1"/>
    <col min="1282" max="1282" width="67.42578125" style="536" customWidth="1"/>
    <col min="1283" max="1284" width="17.5703125" style="536" customWidth="1"/>
    <col min="1285" max="1285" width="17.42578125" style="536" customWidth="1"/>
    <col min="1286" max="1286" width="16.42578125" style="536" customWidth="1"/>
    <col min="1287" max="1287" width="16.7109375" style="536" customWidth="1"/>
    <col min="1288" max="1288" width="17.140625" style="536" customWidth="1"/>
    <col min="1289" max="1289" width="17.5703125" style="536" customWidth="1"/>
    <col min="1290" max="1290" width="18.28515625" style="536" customWidth="1"/>
    <col min="1291" max="1291" width="17.28515625" style="536" customWidth="1"/>
    <col min="1292" max="1292" width="15" style="536" bestFit="1" customWidth="1"/>
    <col min="1293" max="1293" width="14" style="536" bestFit="1" customWidth="1"/>
    <col min="1294" max="1294" width="15.42578125" style="536" bestFit="1" customWidth="1"/>
    <col min="1295" max="1536" width="9.140625" style="536"/>
    <col min="1537" max="1537" width="10.5703125" style="536" customWidth="1"/>
    <col min="1538" max="1538" width="67.42578125" style="536" customWidth="1"/>
    <col min="1539" max="1540" width="17.5703125" style="536" customWidth="1"/>
    <col min="1541" max="1541" width="17.42578125" style="536" customWidth="1"/>
    <col min="1542" max="1542" width="16.42578125" style="536" customWidth="1"/>
    <col min="1543" max="1543" width="16.7109375" style="536" customWidth="1"/>
    <col min="1544" max="1544" width="17.140625" style="536" customWidth="1"/>
    <col min="1545" max="1545" width="17.5703125" style="536" customWidth="1"/>
    <col min="1546" max="1546" width="18.28515625" style="536" customWidth="1"/>
    <col min="1547" max="1547" width="17.28515625" style="536" customWidth="1"/>
    <col min="1548" max="1548" width="15" style="536" bestFit="1" customWidth="1"/>
    <col min="1549" max="1549" width="14" style="536" bestFit="1" customWidth="1"/>
    <col min="1550" max="1550" width="15.42578125" style="536" bestFit="1" customWidth="1"/>
    <col min="1551" max="1792" width="9.140625" style="536"/>
    <col min="1793" max="1793" width="10.5703125" style="536" customWidth="1"/>
    <col min="1794" max="1794" width="67.42578125" style="536" customWidth="1"/>
    <col min="1795" max="1796" width="17.5703125" style="536" customWidth="1"/>
    <col min="1797" max="1797" width="17.42578125" style="536" customWidth="1"/>
    <col min="1798" max="1798" width="16.42578125" style="536" customWidth="1"/>
    <col min="1799" max="1799" width="16.7109375" style="536" customWidth="1"/>
    <col min="1800" max="1800" width="17.140625" style="536" customWidth="1"/>
    <col min="1801" max="1801" width="17.5703125" style="536" customWidth="1"/>
    <col min="1802" max="1802" width="18.28515625" style="536" customWidth="1"/>
    <col min="1803" max="1803" width="17.28515625" style="536" customWidth="1"/>
    <col min="1804" max="1804" width="15" style="536" bestFit="1" customWidth="1"/>
    <col min="1805" max="1805" width="14" style="536" bestFit="1" customWidth="1"/>
    <col min="1806" max="1806" width="15.42578125" style="536" bestFit="1" customWidth="1"/>
    <col min="1807" max="2048" width="9.140625" style="536"/>
    <col min="2049" max="2049" width="10.5703125" style="536" customWidth="1"/>
    <col min="2050" max="2050" width="67.42578125" style="536" customWidth="1"/>
    <col min="2051" max="2052" width="17.5703125" style="536" customWidth="1"/>
    <col min="2053" max="2053" width="17.42578125" style="536" customWidth="1"/>
    <col min="2054" max="2054" width="16.42578125" style="536" customWidth="1"/>
    <col min="2055" max="2055" width="16.7109375" style="536" customWidth="1"/>
    <col min="2056" max="2056" width="17.140625" style="536" customWidth="1"/>
    <col min="2057" max="2057" width="17.5703125" style="536" customWidth="1"/>
    <col min="2058" max="2058" width="18.28515625" style="536" customWidth="1"/>
    <col min="2059" max="2059" width="17.28515625" style="536" customWidth="1"/>
    <col min="2060" max="2060" width="15" style="536" bestFit="1" customWidth="1"/>
    <col min="2061" max="2061" width="14" style="536" bestFit="1" customWidth="1"/>
    <col min="2062" max="2062" width="15.42578125" style="536" bestFit="1" customWidth="1"/>
    <col min="2063" max="2304" width="9.140625" style="536"/>
    <col min="2305" max="2305" width="10.5703125" style="536" customWidth="1"/>
    <col min="2306" max="2306" width="67.42578125" style="536" customWidth="1"/>
    <col min="2307" max="2308" width="17.5703125" style="536" customWidth="1"/>
    <col min="2309" max="2309" width="17.42578125" style="536" customWidth="1"/>
    <col min="2310" max="2310" width="16.42578125" style="536" customWidth="1"/>
    <col min="2311" max="2311" width="16.7109375" style="536" customWidth="1"/>
    <col min="2312" max="2312" width="17.140625" style="536" customWidth="1"/>
    <col min="2313" max="2313" width="17.5703125" style="536" customWidth="1"/>
    <col min="2314" max="2314" width="18.28515625" style="536" customWidth="1"/>
    <col min="2315" max="2315" width="17.28515625" style="536" customWidth="1"/>
    <col min="2316" max="2316" width="15" style="536" bestFit="1" customWidth="1"/>
    <col min="2317" max="2317" width="14" style="536" bestFit="1" customWidth="1"/>
    <col min="2318" max="2318" width="15.42578125" style="536" bestFit="1" customWidth="1"/>
    <col min="2319" max="2560" width="9.140625" style="536"/>
    <col min="2561" max="2561" width="10.5703125" style="536" customWidth="1"/>
    <col min="2562" max="2562" width="67.42578125" style="536" customWidth="1"/>
    <col min="2563" max="2564" width="17.5703125" style="536" customWidth="1"/>
    <col min="2565" max="2565" width="17.42578125" style="536" customWidth="1"/>
    <col min="2566" max="2566" width="16.42578125" style="536" customWidth="1"/>
    <col min="2567" max="2567" width="16.7109375" style="536" customWidth="1"/>
    <col min="2568" max="2568" width="17.140625" style="536" customWidth="1"/>
    <col min="2569" max="2569" width="17.5703125" style="536" customWidth="1"/>
    <col min="2570" max="2570" width="18.28515625" style="536" customWidth="1"/>
    <col min="2571" max="2571" width="17.28515625" style="536" customWidth="1"/>
    <col min="2572" max="2572" width="15" style="536" bestFit="1" customWidth="1"/>
    <col min="2573" max="2573" width="14" style="536" bestFit="1" customWidth="1"/>
    <col min="2574" max="2574" width="15.42578125" style="536" bestFit="1" customWidth="1"/>
    <col min="2575" max="2816" width="9.140625" style="536"/>
    <col min="2817" max="2817" width="10.5703125" style="536" customWidth="1"/>
    <col min="2818" max="2818" width="67.42578125" style="536" customWidth="1"/>
    <col min="2819" max="2820" width="17.5703125" style="536" customWidth="1"/>
    <col min="2821" max="2821" width="17.42578125" style="536" customWidth="1"/>
    <col min="2822" max="2822" width="16.42578125" style="536" customWidth="1"/>
    <col min="2823" max="2823" width="16.7109375" style="536" customWidth="1"/>
    <col min="2824" max="2824" width="17.140625" style="536" customWidth="1"/>
    <col min="2825" max="2825" width="17.5703125" style="536" customWidth="1"/>
    <col min="2826" max="2826" width="18.28515625" style="536" customWidth="1"/>
    <col min="2827" max="2827" width="17.28515625" style="536" customWidth="1"/>
    <col min="2828" max="2828" width="15" style="536" bestFit="1" customWidth="1"/>
    <col min="2829" max="2829" width="14" style="536" bestFit="1" customWidth="1"/>
    <col min="2830" max="2830" width="15.42578125" style="536" bestFit="1" customWidth="1"/>
    <col min="2831" max="3072" width="9.140625" style="536"/>
    <col min="3073" max="3073" width="10.5703125" style="536" customWidth="1"/>
    <col min="3074" max="3074" width="67.42578125" style="536" customWidth="1"/>
    <col min="3075" max="3076" width="17.5703125" style="536" customWidth="1"/>
    <col min="3077" max="3077" width="17.42578125" style="536" customWidth="1"/>
    <col min="3078" max="3078" width="16.42578125" style="536" customWidth="1"/>
    <col min="3079" max="3079" width="16.7109375" style="536" customWidth="1"/>
    <col min="3080" max="3080" width="17.140625" style="536" customWidth="1"/>
    <col min="3081" max="3081" width="17.5703125" style="536" customWidth="1"/>
    <col min="3082" max="3082" width="18.28515625" style="536" customWidth="1"/>
    <col min="3083" max="3083" width="17.28515625" style="536" customWidth="1"/>
    <col min="3084" max="3084" width="15" style="536" bestFit="1" customWidth="1"/>
    <col min="3085" max="3085" width="14" style="536" bestFit="1" customWidth="1"/>
    <col min="3086" max="3086" width="15.42578125" style="536" bestFit="1" customWidth="1"/>
    <col min="3087" max="3328" width="9.140625" style="536"/>
    <col min="3329" max="3329" width="10.5703125" style="536" customWidth="1"/>
    <col min="3330" max="3330" width="67.42578125" style="536" customWidth="1"/>
    <col min="3331" max="3332" width="17.5703125" style="536" customWidth="1"/>
    <col min="3333" max="3333" width="17.42578125" style="536" customWidth="1"/>
    <col min="3334" max="3334" width="16.42578125" style="536" customWidth="1"/>
    <col min="3335" max="3335" width="16.7109375" style="536" customWidth="1"/>
    <col min="3336" max="3336" width="17.140625" style="536" customWidth="1"/>
    <col min="3337" max="3337" width="17.5703125" style="536" customWidth="1"/>
    <col min="3338" max="3338" width="18.28515625" style="536" customWidth="1"/>
    <col min="3339" max="3339" width="17.28515625" style="536" customWidth="1"/>
    <col min="3340" max="3340" width="15" style="536" bestFit="1" customWidth="1"/>
    <col min="3341" max="3341" width="14" style="536" bestFit="1" customWidth="1"/>
    <col min="3342" max="3342" width="15.42578125" style="536" bestFit="1" customWidth="1"/>
    <col min="3343" max="3584" width="9.140625" style="536"/>
    <col min="3585" max="3585" width="10.5703125" style="536" customWidth="1"/>
    <col min="3586" max="3586" width="67.42578125" style="536" customWidth="1"/>
    <col min="3587" max="3588" width="17.5703125" style="536" customWidth="1"/>
    <col min="3589" max="3589" width="17.42578125" style="536" customWidth="1"/>
    <col min="3590" max="3590" width="16.42578125" style="536" customWidth="1"/>
    <col min="3591" max="3591" width="16.7109375" style="536" customWidth="1"/>
    <col min="3592" max="3592" width="17.140625" style="536" customWidth="1"/>
    <col min="3593" max="3593" width="17.5703125" style="536" customWidth="1"/>
    <col min="3594" max="3594" width="18.28515625" style="536" customWidth="1"/>
    <col min="3595" max="3595" width="17.28515625" style="536" customWidth="1"/>
    <col min="3596" max="3596" width="15" style="536" bestFit="1" customWidth="1"/>
    <col min="3597" max="3597" width="14" style="536" bestFit="1" customWidth="1"/>
    <col min="3598" max="3598" width="15.42578125" style="536" bestFit="1" customWidth="1"/>
    <col min="3599" max="3840" width="9.140625" style="536"/>
    <col min="3841" max="3841" width="10.5703125" style="536" customWidth="1"/>
    <col min="3842" max="3842" width="67.42578125" style="536" customWidth="1"/>
    <col min="3843" max="3844" width="17.5703125" style="536" customWidth="1"/>
    <col min="3845" max="3845" width="17.42578125" style="536" customWidth="1"/>
    <col min="3846" max="3846" width="16.42578125" style="536" customWidth="1"/>
    <col min="3847" max="3847" width="16.7109375" style="536" customWidth="1"/>
    <col min="3848" max="3848" width="17.140625" style="536" customWidth="1"/>
    <col min="3849" max="3849" width="17.5703125" style="536" customWidth="1"/>
    <col min="3850" max="3850" width="18.28515625" style="536" customWidth="1"/>
    <col min="3851" max="3851" width="17.28515625" style="536" customWidth="1"/>
    <col min="3852" max="3852" width="15" style="536" bestFit="1" customWidth="1"/>
    <col min="3853" max="3853" width="14" style="536" bestFit="1" customWidth="1"/>
    <col min="3854" max="3854" width="15.42578125" style="536" bestFit="1" customWidth="1"/>
    <col min="3855" max="4096" width="9.140625" style="536"/>
    <col min="4097" max="4097" width="10.5703125" style="536" customWidth="1"/>
    <col min="4098" max="4098" width="67.42578125" style="536" customWidth="1"/>
    <col min="4099" max="4100" width="17.5703125" style="536" customWidth="1"/>
    <col min="4101" max="4101" width="17.42578125" style="536" customWidth="1"/>
    <col min="4102" max="4102" width="16.42578125" style="536" customWidth="1"/>
    <col min="4103" max="4103" width="16.7109375" style="536" customWidth="1"/>
    <col min="4104" max="4104" width="17.140625" style="536" customWidth="1"/>
    <col min="4105" max="4105" width="17.5703125" style="536" customWidth="1"/>
    <col min="4106" max="4106" width="18.28515625" style="536" customWidth="1"/>
    <col min="4107" max="4107" width="17.28515625" style="536" customWidth="1"/>
    <col min="4108" max="4108" width="15" style="536" bestFit="1" customWidth="1"/>
    <col min="4109" max="4109" width="14" style="536" bestFit="1" customWidth="1"/>
    <col min="4110" max="4110" width="15.42578125" style="536" bestFit="1" customWidth="1"/>
    <col min="4111" max="4352" width="9.140625" style="536"/>
    <col min="4353" max="4353" width="10.5703125" style="536" customWidth="1"/>
    <col min="4354" max="4354" width="67.42578125" style="536" customWidth="1"/>
    <col min="4355" max="4356" width="17.5703125" style="536" customWidth="1"/>
    <col min="4357" max="4357" width="17.42578125" style="536" customWidth="1"/>
    <col min="4358" max="4358" width="16.42578125" style="536" customWidth="1"/>
    <col min="4359" max="4359" width="16.7109375" style="536" customWidth="1"/>
    <col min="4360" max="4360" width="17.140625" style="536" customWidth="1"/>
    <col min="4361" max="4361" width="17.5703125" style="536" customWidth="1"/>
    <col min="4362" max="4362" width="18.28515625" style="536" customWidth="1"/>
    <col min="4363" max="4363" width="17.28515625" style="536" customWidth="1"/>
    <col min="4364" max="4364" width="15" style="536" bestFit="1" customWidth="1"/>
    <col min="4365" max="4365" width="14" style="536" bestFit="1" customWidth="1"/>
    <col min="4366" max="4366" width="15.42578125" style="536" bestFit="1" customWidth="1"/>
    <col min="4367" max="4608" width="9.140625" style="536"/>
    <col min="4609" max="4609" width="10.5703125" style="536" customWidth="1"/>
    <col min="4610" max="4610" width="67.42578125" style="536" customWidth="1"/>
    <col min="4611" max="4612" width="17.5703125" style="536" customWidth="1"/>
    <col min="4613" max="4613" width="17.42578125" style="536" customWidth="1"/>
    <col min="4614" max="4614" width="16.42578125" style="536" customWidth="1"/>
    <col min="4615" max="4615" width="16.7109375" style="536" customWidth="1"/>
    <col min="4616" max="4616" width="17.140625" style="536" customWidth="1"/>
    <col min="4617" max="4617" width="17.5703125" style="536" customWidth="1"/>
    <col min="4618" max="4618" width="18.28515625" style="536" customWidth="1"/>
    <col min="4619" max="4619" width="17.28515625" style="536" customWidth="1"/>
    <col min="4620" max="4620" width="15" style="536" bestFit="1" customWidth="1"/>
    <col min="4621" max="4621" width="14" style="536" bestFit="1" customWidth="1"/>
    <col min="4622" max="4622" width="15.42578125" style="536" bestFit="1" customWidth="1"/>
    <col min="4623" max="4864" width="9.140625" style="536"/>
    <col min="4865" max="4865" width="10.5703125" style="536" customWidth="1"/>
    <col min="4866" max="4866" width="67.42578125" style="536" customWidth="1"/>
    <col min="4867" max="4868" width="17.5703125" style="536" customWidth="1"/>
    <col min="4869" max="4869" width="17.42578125" style="536" customWidth="1"/>
    <col min="4870" max="4870" width="16.42578125" style="536" customWidth="1"/>
    <col min="4871" max="4871" width="16.7109375" style="536" customWidth="1"/>
    <col min="4872" max="4872" width="17.140625" style="536" customWidth="1"/>
    <col min="4873" max="4873" width="17.5703125" style="536" customWidth="1"/>
    <col min="4874" max="4874" width="18.28515625" style="536" customWidth="1"/>
    <col min="4875" max="4875" width="17.28515625" style="536" customWidth="1"/>
    <col min="4876" max="4876" width="15" style="536" bestFit="1" customWidth="1"/>
    <col min="4877" max="4877" width="14" style="536" bestFit="1" customWidth="1"/>
    <col min="4878" max="4878" width="15.42578125" style="536" bestFit="1" customWidth="1"/>
    <col min="4879" max="5120" width="9.140625" style="536"/>
    <col min="5121" max="5121" width="10.5703125" style="536" customWidth="1"/>
    <col min="5122" max="5122" width="67.42578125" style="536" customWidth="1"/>
    <col min="5123" max="5124" width="17.5703125" style="536" customWidth="1"/>
    <col min="5125" max="5125" width="17.42578125" style="536" customWidth="1"/>
    <col min="5126" max="5126" width="16.42578125" style="536" customWidth="1"/>
    <col min="5127" max="5127" width="16.7109375" style="536" customWidth="1"/>
    <col min="5128" max="5128" width="17.140625" style="536" customWidth="1"/>
    <col min="5129" max="5129" width="17.5703125" style="536" customWidth="1"/>
    <col min="5130" max="5130" width="18.28515625" style="536" customWidth="1"/>
    <col min="5131" max="5131" width="17.28515625" style="536" customWidth="1"/>
    <col min="5132" max="5132" width="15" style="536" bestFit="1" customWidth="1"/>
    <col min="5133" max="5133" width="14" style="536" bestFit="1" customWidth="1"/>
    <col min="5134" max="5134" width="15.42578125" style="536" bestFit="1" customWidth="1"/>
    <col min="5135" max="5376" width="9.140625" style="536"/>
    <col min="5377" max="5377" width="10.5703125" style="536" customWidth="1"/>
    <col min="5378" max="5378" width="67.42578125" style="536" customWidth="1"/>
    <col min="5379" max="5380" width="17.5703125" style="536" customWidth="1"/>
    <col min="5381" max="5381" width="17.42578125" style="536" customWidth="1"/>
    <col min="5382" max="5382" width="16.42578125" style="536" customWidth="1"/>
    <col min="5383" max="5383" width="16.7109375" style="536" customWidth="1"/>
    <col min="5384" max="5384" width="17.140625" style="536" customWidth="1"/>
    <col min="5385" max="5385" width="17.5703125" style="536" customWidth="1"/>
    <col min="5386" max="5386" width="18.28515625" style="536" customWidth="1"/>
    <col min="5387" max="5387" width="17.28515625" style="536" customWidth="1"/>
    <col min="5388" max="5388" width="15" style="536" bestFit="1" customWidth="1"/>
    <col min="5389" max="5389" width="14" style="536" bestFit="1" customWidth="1"/>
    <col min="5390" max="5390" width="15.42578125" style="536" bestFit="1" customWidth="1"/>
    <col min="5391" max="5632" width="9.140625" style="536"/>
    <col min="5633" max="5633" width="10.5703125" style="536" customWidth="1"/>
    <col min="5634" max="5634" width="67.42578125" style="536" customWidth="1"/>
    <col min="5635" max="5636" width="17.5703125" style="536" customWidth="1"/>
    <col min="5637" max="5637" width="17.42578125" style="536" customWidth="1"/>
    <col min="5638" max="5638" width="16.42578125" style="536" customWidth="1"/>
    <col min="5639" max="5639" width="16.7109375" style="536" customWidth="1"/>
    <col min="5640" max="5640" width="17.140625" style="536" customWidth="1"/>
    <col min="5641" max="5641" width="17.5703125" style="536" customWidth="1"/>
    <col min="5642" max="5642" width="18.28515625" style="536" customWidth="1"/>
    <col min="5643" max="5643" width="17.28515625" style="536" customWidth="1"/>
    <col min="5644" max="5644" width="15" style="536" bestFit="1" customWidth="1"/>
    <col min="5645" max="5645" width="14" style="536" bestFit="1" customWidth="1"/>
    <col min="5646" max="5646" width="15.42578125" style="536" bestFit="1" customWidth="1"/>
    <col min="5647" max="5888" width="9.140625" style="536"/>
    <col min="5889" max="5889" width="10.5703125" style="536" customWidth="1"/>
    <col min="5890" max="5890" width="67.42578125" style="536" customWidth="1"/>
    <col min="5891" max="5892" width="17.5703125" style="536" customWidth="1"/>
    <col min="5893" max="5893" width="17.42578125" style="536" customWidth="1"/>
    <col min="5894" max="5894" width="16.42578125" style="536" customWidth="1"/>
    <col min="5895" max="5895" width="16.7109375" style="536" customWidth="1"/>
    <col min="5896" max="5896" width="17.140625" style="536" customWidth="1"/>
    <col min="5897" max="5897" width="17.5703125" style="536" customWidth="1"/>
    <col min="5898" max="5898" width="18.28515625" style="536" customWidth="1"/>
    <col min="5899" max="5899" width="17.28515625" style="536" customWidth="1"/>
    <col min="5900" max="5900" width="15" style="536" bestFit="1" customWidth="1"/>
    <col min="5901" max="5901" width="14" style="536" bestFit="1" customWidth="1"/>
    <col min="5902" max="5902" width="15.42578125" style="536" bestFit="1" customWidth="1"/>
    <col min="5903" max="6144" width="9.140625" style="536"/>
    <col min="6145" max="6145" width="10.5703125" style="536" customWidth="1"/>
    <col min="6146" max="6146" width="67.42578125" style="536" customWidth="1"/>
    <col min="6147" max="6148" width="17.5703125" style="536" customWidth="1"/>
    <col min="6149" max="6149" width="17.42578125" style="536" customWidth="1"/>
    <col min="6150" max="6150" width="16.42578125" style="536" customWidth="1"/>
    <col min="6151" max="6151" width="16.7109375" style="536" customWidth="1"/>
    <col min="6152" max="6152" width="17.140625" style="536" customWidth="1"/>
    <col min="6153" max="6153" width="17.5703125" style="536" customWidth="1"/>
    <col min="6154" max="6154" width="18.28515625" style="536" customWidth="1"/>
    <col min="6155" max="6155" width="17.28515625" style="536" customWidth="1"/>
    <col min="6156" max="6156" width="15" style="536" bestFit="1" customWidth="1"/>
    <col min="6157" max="6157" width="14" style="536" bestFit="1" customWidth="1"/>
    <col min="6158" max="6158" width="15.42578125" style="536" bestFit="1" customWidth="1"/>
    <col min="6159" max="6400" width="9.140625" style="536"/>
    <col min="6401" max="6401" width="10.5703125" style="536" customWidth="1"/>
    <col min="6402" max="6402" width="67.42578125" style="536" customWidth="1"/>
    <col min="6403" max="6404" width="17.5703125" style="536" customWidth="1"/>
    <col min="6405" max="6405" width="17.42578125" style="536" customWidth="1"/>
    <col min="6406" max="6406" width="16.42578125" style="536" customWidth="1"/>
    <col min="6407" max="6407" width="16.7109375" style="536" customWidth="1"/>
    <col min="6408" max="6408" width="17.140625" style="536" customWidth="1"/>
    <col min="6409" max="6409" width="17.5703125" style="536" customWidth="1"/>
    <col min="6410" max="6410" width="18.28515625" style="536" customWidth="1"/>
    <col min="6411" max="6411" width="17.28515625" style="536" customWidth="1"/>
    <col min="6412" max="6412" width="15" style="536" bestFit="1" customWidth="1"/>
    <col min="6413" max="6413" width="14" style="536" bestFit="1" customWidth="1"/>
    <col min="6414" max="6414" width="15.42578125" style="536" bestFit="1" customWidth="1"/>
    <col min="6415" max="6656" width="9.140625" style="536"/>
    <col min="6657" max="6657" width="10.5703125" style="536" customWidth="1"/>
    <col min="6658" max="6658" width="67.42578125" style="536" customWidth="1"/>
    <col min="6659" max="6660" width="17.5703125" style="536" customWidth="1"/>
    <col min="6661" max="6661" width="17.42578125" style="536" customWidth="1"/>
    <col min="6662" max="6662" width="16.42578125" style="536" customWidth="1"/>
    <col min="6663" max="6663" width="16.7109375" style="536" customWidth="1"/>
    <col min="6664" max="6664" width="17.140625" style="536" customWidth="1"/>
    <col min="6665" max="6665" width="17.5703125" style="536" customWidth="1"/>
    <col min="6666" max="6666" width="18.28515625" style="536" customWidth="1"/>
    <col min="6667" max="6667" width="17.28515625" style="536" customWidth="1"/>
    <col min="6668" max="6668" width="15" style="536" bestFit="1" customWidth="1"/>
    <col min="6669" max="6669" width="14" style="536" bestFit="1" customWidth="1"/>
    <col min="6670" max="6670" width="15.42578125" style="536" bestFit="1" customWidth="1"/>
    <col min="6671" max="6912" width="9.140625" style="536"/>
    <col min="6913" max="6913" width="10.5703125" style="536" customWidth="1"/>
    <col min="6914" max="6914" width="67.42578125" style="536" customWidth="1"/>
    <col min="6915" max="6916" width="17.5703125" style="536" customWidth="1"/>
    <col min="6917" max="6917" width="17.42578125" style="536" customWidth="1"/>
    <col min="6918" max="6918" width="16.42578125" style="536" customWidth="1"/>
    <col min="6919" max="6919" width="16.7109375" style="536" customWidth="1"/>
    <col min="6920" max="6920" width="17.140625" style="536" customWidth="1"/>
    <col min="6921" max="6921" width="17.5703125" style="536" customWidth="1"/>
    <col min="6922" max="6922" width="18.28515625" style="536" customWidth="1"/>
    <col min="6923" max="6923" width="17.28515625" style="536" customWidth="1"/>
    <col min="6924" max="6924" width="15" style="536" bestFit="1" customWidth="1"/>
    <col min="6925" max="6925" width="14" style="536" bestFit="1" customWidth="1"/>
    <col min="6926" max="6926" width="15.42578125" style="536" bestFit="1" customWidth="1"/>
    <col min="6927" max="7168" width="9.140625" style="536"/>
    <col min="7169" max="7169" width="10.5703125" style="536" customWidth="1"/>
    <col min="7170" max="7170" width="67.42578125" style="536" customWidth="1"/>
    <col min="7171" max="7172" width="17.5703125" style="536" customWidth="1"/>
    <col min="7173" max="7173" width="17.42578125" style="536" customWidth="1"/>
    <col min="7174" max="7174" width="16.42578125" style="536" customWidth="1"/>
    <col min="7175" max="7175" width="16.7109375" style="536" customWidth="1"/>
    <col min="7176" max="7176" width="17.140625" style="536" customWidth="1"/>
    <col min="7177" max="7177" width="17.5703125" style="536" customWidth="1"/>
    <col min="7178" max="7178" width="18.28515625" style="536" customWidth="1"/>
    <col min="7179" max="7179" width="17.28515625" style="536" customWidth="1"/>
    <col min="7180" max="7180" width="15" style="536" bestFit="1" customWidth="1"/>
    <col min="7181" max="7181" width="14" style="536" bestFit="1" customWidth="1"/>
    <col min="7182" max="7182" width="15.42578125" style="536" bestFit="1" customWidth="1"/>
    <col min="7183" max="7424" width="9.140625" style="536"/>
    <col min="7425" max="7425" width="10.5703125" style="536" customWidth="1"/>
    <col min="7426" max="7426" width="67.42578125" style="536" customWidth="1"/>
    <col min="7427" max="7428" width="17.5703125" style="536" customWidth="1"/>
    <col min="7429" max="7429" width="17.42578125" style="536" customWidth="1"/>
    <col min="7430" max="7430" width="16.42578125" style="536" customWidth="1"/>
    <col min="7431" max="7431" width="16.7109375" style="536" customWidth="1"/>
    <col min="7432" max="7432" width="17.140625" style="536" customWidth="1"/>
    <col min="7433" max="7433" width="17.5703125" style="536" customWidth="1"/>
    <col min="7434" max="7434" width="18.28515625" style="536" customWidth="1"/>
    <col min="7435" max="7435" width="17.28515625" style="536" customWidth="1"/>
    <col min="7436" max="7436" width="15" style="536" bestFit="1" customWidth="1"/>
    <col min="7437" max="7437" width="14" style="536" bestFit="1" customWidth="1"/>
    <col min="7438" max="7438" width="15.42578125" style="536" bestFit="1" customWidth="1"/>
    <col min="7439" max="7680" width="9.140625" style="536"/>
    <col min="7681" max="7681" width="10.5703125" style="536" customWidth="1"/>
    <col min="7682" max="7682" width="67.42578125" style="536" customWidth="1"/>
    <col min="7683" max="7684" width="17.5703125" style="536" customWidth="1"/>
    <col min="7685" max="7685" width="17.42578125" style="536" customWidth="1"/>
    <col min="7686" max="7686" width="16.42578125" style="536" customWidth="1"/>
    <col min="7687" max="7687" width="16.7109375" style="536" customWidth="1"/>
    <col min="7688" max="7688" width="17.140625" style="536" customWidth="1"/>
    <col min="7689" max="7689" width="17.5703125" style="536" customWidth="1"/>
    <col min="7690" max="7690" width="18.28515625" style="536" customWidth="1"/>
    <col min="7691" max="7691" width="17.28515625" style="536" customWidth="1"/>
    <col min="7692" max="7692" width="15" style="536" bestFit="1" customWidth="1"/>
    <col min="7693" max="7693" width="14" style="536" bestFit="1" customWidth="1"/>
    <col min="7694" max="7694" width="15.42578125" style="536" bestFit="1" customWidth="1"/>
    <col min="7695" max="7936" width="9.140625" style="536"/>
    <col min="7937" max="7937" width="10.5703125" style="536" customWidth="1"/>
    <col min="7938" max="7938" width="67.42578125" style="536" customWidth="1"/>
    <col min="7939" max="7940" width="17.5703125" style="536" customWidth="1"/>
    <col min="7941" max="7941" width="17.42578125" style="536" customWidth="1"/>
    <col min="7942" max="7942" width="16.42578125" style="536" customWidth="1"/>
    <col min="7943" max="7943" width="16.7109375" style="536" customWidth="1"/>
    <col min="7944" max="7944" width="17.140625" style="536" customWidth="1"/>
    <col min="7945" max="7945" width="17.5703125" style="536" customWidth="1"/>
    <col min="7946" max="7946" width="18.28515625" style="536" customWidth="1"/>
    <col min="7947" max="7947" width="17.28515625" style="536" customWidth="1"/>
    <col min="7948" max="7948" width="15" style="536" bestFit="1" customWidth="1"/>
    <col min="7949" max="7949" width="14" style="536" bestFit="1" customWidth="1"/>
    <col min="7950" max="7950" width="15.42578125" style="536" bestFit="1" customWidth="1"/>
    <col min="7951" max="8192" width="9.140625" style="536"/>
    <col min="8193" max="8193" width="10.5703125" style="536" customWidth="1"/>
    <col min="8194" max="8194" width="67.42578125" style="536" customWidth="1"/>
    <col min="8195" max="8196" width="17.5703125" style="536" customWidth="1"/>
    <col min="8197" max="8197" width="17.42578125" style="536" customWidth="1"/>
    <col min="8198" max="8198" width="16.42578125" style="536" customWidth="1"/>
    <col min="8199" max="8199" width="16.7109375" style="536" customWidth="1"/>
    <col min="8200" max="8200" width="17.140625" style="536" customWidth="1"/>
    <col min="8201" max="8201" width="17.5703125" style="536" customWidth="1"/>
    <col min="8202" max="8202" width="18.28515625" style="536" customWidth="1"/>
    <col min="8203" max="8203" width="17.28515625" style="536" customWidth="1"/>
    <col min="8204" max="8204" width="15" style="536" bestFit="1" customWidth="1"/>
    <col min="8205" max="8205" width="14" style="536" bestFit="1" customWidth="1"/>
    <col min="8206" max="8206" width="15.42578125" style="536" bestFit="1" customWidth="1"/>
    <col min="8207" max="8448" width="9.140625" style="536"/>
    <col min="8449" max="8449" width="10.5703125" style="536" customWidth="1"/>
    <col min="8450" max="8450" width="67.42578125" style="536" customWidth="1"/>
    <col min="8451" max="8452" width="17.5703125" style="536" customWidth="1"/>
    <col min="8453" max="8453" width="17.42578125" style="536" customWidth="1"/>
    <col min="8454" max="8454" width="16.42578125" style="536" customWidth="1"/>
    <col min="8455" max="8455" width="16.7109375" style="536" customWidth="1"/>
    <col min="8456" max="8456" width="17.140625" style="536" customWidth="1"/>
    <col min="8457" max="8457" width="17.5703125" style="536" customWidth="1"/>
    <col min="8458" max="8458" width="18.28515625" style="536" customWidth="1"/>
    <col min="8459" max="8459" width="17.28515625" style="536" customWidth="1"/>
    <col min="8460" max="8460" width="15" style="536" bestFit="1" customWidth="1"/>
    <col min="8461" max="8461" width="14" style="536" bestFit="1" customWidth="1"/>
    <col min="8462" max="8462" width="15.42578125" style="536" bestFit="1" customWidth="1"/>
    <col min="8463" max="8704" width="9.140625" style="536"/>
    <col min="8705" max="8705" width="10.5703125" style="536" customWidth="1"/>
    <col min="8706" max="8706" width="67.42578125" style="536" customWidth="1"/>
    <col min="8707" max="8708" width="17.5703125" style="536" customWidth="1"/>
    <col min="8709" max="8709" width="17.42578125" style="536" customWidth="1"/>
    <col min="8710" max="8710" width="16.42578125" style="536" customWidth="1"/>
    <col min="8711" max="8711" width="16.7109375" style="536" customWidth="1"/>
    <col min="8712" max="8712" width="17.140625" style="536" customWidth="1"/>
    <col min="8713" max="8713" width="17.5703125" style="536" customWidth="1"/>
    <col min="8714" max="8714" width="18.28515625" style="536" customWidth="1"/>
    <col min="8715" max="8715" width="17.28515625" style="536" customWidth="1"/>
    <col min="8716" max="8716" width="15" style="536" bestFit="1" customWidth="1"/>
    <col min="8717" max="8717" width="14" style="536" bestFit="1" customWidth="1"/>
    <col min="8718" max="8718" width="15.42578125" style="536" bestFit="1" customWidth="1"/>
    <col min="8719" max="8960" width="9.140625" style="536"/>
    <col min="8961" max="8961" width="10.5703125" style="536" customWidth="1"/>
    <col min="8962" max="8962" width="67.42578125" style="536" customWidth="1"/>
    <col min="8963" max="8964" width="17.5703125" style="536" customWidth="1"/>
    <col min="8965" max="8965" width="17.42578125" style="536" customWidth="1"/>
    <col min="8966" max="8966" width="16.42578125" style="536" customWidth="1"/>
    <col min="8967" max="8967" width="16.7109375" style="536" customWidth="1"/>
    <col min="8968" max="8968" width="17.140625" style="536" customWidth="1"/>
    <col min="8969" max="8969" width="17.5703125" style="536" customWidth="1"/>
    <col min="8970" max="8970" width="18.28515625" style="536" customWidth="1"/>
    <col min="8971" max="8971" width="17.28515625" style="536" customWidth="1"/>
    <col min="8972" max="8972" width="15" style="536" bestFit="1" customWidth="1"/>
    <col min="8973" max="8973" width="14" style="536" bestFit="1" customWidth="1"/>
    <col min="8974" max="8974" width="15.42578125" style="536" bestFit="1" customWidth="1"/>
    <col min="8975" max="9216" width="9.140625" style="536"/>
    <col min="9217" max="9217" width="10.5703125" style="536" customWidth="1"/>
    <col min="9218" max="9218" width="67.42578125" style="536" customWidth="1"/>
    <col min="9219" max="9220" width="17.5703125" style="536" customWidth="1"/>
    <col min="9221" max="9221" width="17.42578125" style="536" customWidth="1"/>
    <col min="9222" max="9222" width="16.42578125" style="536" customWidth="1"/>
    <col min="9223" max="9223" width="16.7109375" style="536" customWidth="1"/>
    <col min="9224" max="9224" width="17.140625" style="536" customWidth="1"/>
    <col min="9225" max="9225" width="17.5703125" style="536" customWidth="1"/>
    <col min="9226" max="9226" width="18.28515625" style="536" customWidth="1"/>
    <col min="9227" max="9227" width="17.28515625" style="536" customWidth="1"/>
    <col min="9228" max="9228" width="15" style="536" bestFit="1" customWidth="1"/>
    <col min="9229" max="9229" width="14" style="536" bestFit="1" customWidth="1"/>
    <col min="9230" max="9230" width="15.42578125" style="536" bestFit="1" customWidth="1"/>
    <col min="9231" max="9472" width="9.140625" style="536"/>
    <col min="9473" max="9473" width="10.5703125" style="536" customWidth="1"/>
    <col min="9474" max="9474" width="67.42578125" style="536" customWidth="1"/>
    <col min="9475" max="9476" width="17.5703125" style="536" customWidth="1"/>
    <col min="9477" max="9477" width="17.42578125" style="536" customWidth="1"/>
    <col min="9478" max="9478" width="16.42578125" style="536" customWidth="1"/>
    <col min="9479" max="9479" width="16.7109375" style="536" customWidth="1"/>
    <col min="9480" max="9480" width="17.140625" style="536" customWidth="1"/>
    <col min="9481" max="9481" width="17.5703125" style="536" customWidth="1"/>
    <col min="9482" max="9482" width="18.28515625" style="536" customWidth="1"/>
    <col min="9483" max="9483" width="17.28515625" style="536" customWidth="1"/>
    <col min="9484" max="9484" width="15" style="536" bestFit="1" customWidth="1"/>
    <col min="9485" max="9485" width="14" style="536" bestFit="1" customWidth="1"/>
    <col min="9486" max="9486" width="15.42578125" style="536" bestFit="1" customWidth="1"/>
    <col min="9487" max="9728" width="9.140625" style="536"/>
    <col min="9729" max="9729" width="10.5703125" style="536" customWidth="1"/>
    <col min="9730" max="9730" width="67.42578125" style="536" customWidth="1"/>
    <col min="9731" max="9732" width="17.5703125" style="536" customWidth="1"/>
    <col min="9733" max="9733" width="17.42578125" style="536" customWidth="1"/>
    <col min="9734" max="9734" width="16.42578125" style="536" customWidth="1"/>
    <col min="9735" max="9735" width="16.7109375" style="536" customWidth="1"/>
    <col min="9736" max="9736" width="17.140625" style="536" customWidth="1"/>
    <col min="9737" max="9737" width="17.5703125" style="536" customWidth="1"/>
    <col min="9738" max="9738" width="18.28515625" style="536" customWidth="1"/>
    <col min="9739" max="9739" width="17.28515625" style="536" customWidth="1"/>
    <col min="9740" max="9740" width="15" style="536" bestFit="1" customWidth="1"/>
    <col min="9741" max="9741" width="14" style="536" bestFit="1" customWidth="1"/>
    <col min="9742" max="9742" width="15.42578125" style="536" bestFit="1" customWidth="1"/>
    <col min="9743" max="9984" width="9.140625" style="536"/>
    <col min="9985" max="9985" width="10.5703125" style="536" customWidth="1"/>
    <col min="9986" max="9986" width="67.42578125" style="536" customWidth="1"/>
    <col min="9987" max="9988" width="17.5703125" style="536" customWidth="1"/>
    <col min="9989" max="9989" width="17.42578125" style="536" customWidth="1"/>
    <col min="9990" max="9990" width="16.42578125" style="536" customWidth="1"/>
    <col min="9991" max="9991" width="16.7109375" style="536" customWidth="1"/>
    <col min="9992" max="9992" width="17.140625" style="536" customWidth="1"/>
    <col min="9993" max="9993" width="17.5703125" style="536" customWidth="1"/>
    <col min="9994" max="9994" width="18.28515625" style="536" customWidth="1"/>
    <col min="9995" max="9995" width="17.28515625" style="536" customWidth="1"/>
    <col min="9996" max="9996" width="15" style="536" bestFit="1" customWidth="1"/>
    <col min="9997" max="9997" width="14" style="536" bestFit="1" customWidth="1"/>
    <col min="9998" max="9998" width="15.42578125" style="536" bestFit="1" customWidth="1"/>
    <col min="9999" max="10240" width="9.140625" style="536"/>
    <col min="10241" max="10241" width="10.5703125" style="536" customWidth="1"/>
    <col min="10242" max="10242" width="67.42578125" style="536" customWidth="1"/>
    <col min="10243" max="10244" width="17.5703125" style="536" customWidth="1"/>
    <col min="10245" max="10245" width="17.42578125" style="536" customWidth="1"/>
    <col min="10246" max="10246" width="16.42578125" style="536" customWidth="1"/>
    <col min="10247" max="10247" width="16.7109375" style="536" customWidth="1"/>
    <col min="10248" max="10248" width="17.140625" style="536" customWidth="1"/>
    <col min="10249" max="10249" width="17.5703125" style="536" customWidth="1"/>
    <col min="10250" max="10250" width="18.28515625" style="536" customWidth="1"/>
    <col min="10251" max="10251" width="17.28515625" style="536" customWidth="1"/>
    <col min="10252" max="10252" width="15" style="536" bestFit="1" customWidth="1"/>
    <col min="10253" max="10253" width="14" style="536" bestFit="1" customWidth="1"/>
    <col min="10254" max="10254" width="15.42578125" style="536" bestFit="1" customWidth="1"/>
    <col min="10255" max="10496" width="9.140625" style="536"/>
    <col min="10497" max="10497" width="10.5703125" style="536" customWidth="1"/>
    <col min="10498" max="10498" width="67.42578125" style="536" customWidth="1"/>
    <col min="10499" max="10500" width="17.5703125" style="536" customWidth="1"/>
    <col min="10501" max="10501" width="17.42578125" style="536" customWidth="1"/>
    <col min="10502" max="10502" width="16.42578125" style="536" customWidth="1"/>
    <col min="10503" max="10503" width="16.7109375" style="536" customWidth="1"/>
    <col min="10504" max="10504" width="17.140625" style="536" customWidth="1"/>
    <col min="10505" max="10505" width="17.5703125" style="536" customWidth="1"/>
    <col min="10506" max="10506" width="18.28515625" style="536" customWidth="1"/>
    <col min="10507" max="10507" width="17.28515625" style="536" customWidth="1"/>
    <col min="10508" max="10508" width="15" style="536" bestFit="1" customWidth="1"/>
    <col min="10509" max="10509" width="14" style="536" bestFit="1" customWidth="1"/>
    <col min="10510" max="10510" width="15.42578125" style="536" bestFit="1" customWidth="1"/>
    <col min="10511" max="10752" width="9.140625" style="536"/>
    <col min="10753" max="10753" width="10.5703125" style="536" customWidth="1"/>
    <col min="10754" max="10754" width="67.42578125" style="536" customWidth="1"/>
    <col min="10755" max="10756" width="17.5703125" style="536" customWidth="1"/>
    <col min="10757" max="10757" width="17.42578125" style="536" customWidth="1"/>
    <col min="10758" max="10758" width="16.42578125" style="536" customWidth="1"/>
    <col min="10759" max="10759" width="16.7109375" style="536" customWidth="1"/>
    <col min="10760" max="10760" width="17.140625" style="536" customWidth="1"/>
    <col min="10761" max="10761" width="17.5703125" style="536" customWidth="1"/>
    <col min="10762" max="10762" width="18.28515625" style="536" customWidth="1"/>
    <col min="10763" max="10763" width="17.28515625" style="536" customWidth="1"/>
    <col min="10764" max="10764" width="15" style="536" bestFit="1" customWidth="1"/>
    <col min="10765" max="10765" width="14" style="536" bestFit="1" customWidth="1"/>
    <col min="10766" max="10766" width="15.42578125" style="536" bestFit="1" customWidth="1"/>
    <col min="10767" max="11008" width="9.140625" style="536"/>
    <col min="11009" max="11009" width="10.5703125" style="536" customWidth="1"/>
    <col min="11010" max="11010" width="67.42578125" style="536" customWidth="1"/>
    <col min="11011" max="11012" width="17.5703125" style="536" customWidth="1"/>
    <col min="11013" max="11013" width="17.42578125" style="536" customWidth="1"/>
    <col min="11014" max="11014" width="16.42578125" style="536" customWidth="1"/>
    <col min="11015" max="11015" width="16.7109375" style="536" customWidth="1"/>
    <col min="11016" max="11016" width="17.140625" style="536" customWidth="1"/>
    <col min="11017" max="11017" width="17.5703125" style="536" customWidth="1"/>
    <col min="11018" max="11018" width="18.28515625" style="536" customWidth="1"/>
    <col min="11019" max="11019" width="17.28515625" style="536" customWidth="1"/>
    <col min="11020" max="11020" width="15" style="536" bestFit="1" customWidth="1"/>
    <col min="11021" max="11021" width="14" style="536" bestFit="1" customWidth="1"/>
    <col min="11022" max="11022" width="15.42578125" style="536" bestFit="1" customWidth="1"/>
    <col min="11023" max="11264" width="9.140625" style="536"/>
    <col min="11265" max="11265" width="10.5703125" style="536" customWidth="1"/>
    <col min="11266" max="11266" width="67.42578125" style="536" customWidth="1"/>
    <col min="11267" max="11268" width="17.5703125" style="536" customWidth="1"/>
    <col min="11269" max="11269" width="17.42578125" style="536" customWidth="1"/>
    <col min="11270" max="11270" width="16.42578125" style="536" customWidth="1"/>
    <col min="11271" max="11271" width="16.7109375" style="536" customWidth="1"/>
    <col min="11272" max="11272" width="17.140625" style="536" customWidth="1"/>
    <col min="11273" max="11273" width="17.5703125" style="536" customWidth="1"/>
    <col min="11274" max="11274" width="18.28515625" style="536" customWidth="1"/>
    <col min="11275" max="11275" width="17.28515625" style="536" customWidth="1"/>
    <col min="11276" max="11276" width="15" style="536" bestFit="1" customWidth="1"/>
    <col min="11277" max="11277" width="14" style="536" bestFit="1" customWidth="1"/>
    <col min="11278" max="11278" width="15.42578125" style="536" bestFit="1" customWidth="1"/>
    <col min="11279" max="11520" width="9.140625" style="536"/>
    <col min="11521" max="11521" width="10.5703125" style="536" customWidth="1"/>
    <col min="11522" max="11522" width="67.42578125" style="536" customWidth="1"/>
    <col min="11523" max="11524" width="17.5703125" style="536" customWidth="1"/>
    <col min="11525" max="11525" width="17.42578125" style="536" customWidth="1"/>
    <col min="11526" max="11526" width="16.42578125" style="536" customWidth="1"/>
    <col min="11527" max="11527" width="16.7109375" style="536" customWidth="1"/>
    <col min="11528" max="11528" width="17.140625" style="536" customWidth="1"/>
    <col min="11529" max="11529" width="17.5703125" style="536" customWidth="1"/>
    <col min="11530" max="11530" width="18.28515625" style="536" customWidth="1"/>
    <col min="11531" max="11531" width="17.28515625" style="536" customWidth="1"/>
    <col min="11532" max="11532" width="15" style="536" bestFit="1" customWidth="1"/>
    <col min="11533" max="11533" width="14" style="536" bestFit="1" customWidth="1"/>
    <col min="11534" max="11534" width="15.42578125" style="536" bestFit="1" customWidth="1"/>
    <col min="11535" max="11776" width="9.140625" style="536"/>
    <col min="11777" max="11777" width="10.5703125" style="536" customWidth="1"/>
    <col min="11778" max="11778" width="67.42578125" style="536" customWidth="1"/>
    <col min="11779" max="11780" width="17.5703125" style="536" customWidth="1"/>
    <col min="11781" max="11781" width="17.42578125" style="536" customWidth="1"/>
    <col min="11782" max="11782" width="16.42578125" style="536" customWidth="1"/>
    <col min="11783" max="11783" width="16.7109375" style="536" customWidth="1"/>
    <col min="11784" max="11784" width="17.140625" style="536" customWidth="1"/>
    <col min="11785" max="11785" width="17.5703125" style="536" customWidth="1"/>
    <col min="11786" max="11786" width="18.28515625" style="536" customWidth="1"/>
    <col min="11787" max="11787" width="17.28515625" style="536" customWidth="1"/>
    <col min="11788" max="11788" width="15" style="536" bestFit="1" customWidth="1"/>
    <col min="11789" max="11789" width="14" style="536" bestFit="1" customWidth="1"/>
    <col min="11790" max="11790" width="15.42578125" style="536" bestFit="1" customWidth="1"/>
    <col min="11791" max="12032" width="9.140625" style="536"/>
    <col min="12033" max="12033" width="10.5703125" style="536" customWidth="1"/>
    <col min="12034" max="12034" width="67.42578125" style="536" customWidth="1"/>
    <col min="12035" max="12036" width="17.5703125" style="536" customWidth="1"/>
    <col min="12037" max="12037" width="17.42578125" style="536" customWidth="1"/>
    <col min="12038" max="12038" width="16.42578125" style="536" customWidth="1"/>
    <col min="12039" max="12039" width="16.7109375" style="536" customWidth="1"/>
    <col min="12040" max="12040" width="17.140625" style="536" customWidth="1"/>
    <col min="12041" max="12041" width="17.5703125" style="536" customWidth="1"/>
    <col min="12042" max="12042" width="18.28515625" style="536" customWidth="1"/>
    <col min="12043" max="12043" width="17.28515625" style="536" customWidth="1"/>
    <col min="12044" max="12044" width="15" style="536" bestFit="1" customWidth="1"/>
    <col min="12045" max="12045" width="14" style="536" bestFit="1" customWidth="1"/>
    <col min="12046" max="12046" width="15.42578125" style="536" bestFit="1" customWidth="1"/>
    <col min="12047" max="12288" width="9.140625" style="536"/>
    <col min="12289" max="12289" width="10.5703125" style="536" customWidth="1"/>
    <col min="12290" max="12290" width="67.42578125" style="536" customWidth="1"/>
    <col min="12291" max="12292" width="17.5703125" style="536" customWidth="1"/>
    <col min="12293" max="12293" width="17.42578125" style="536" customWidth="1"/>
    <col min="12294" max="12294" width="16.42578125" style="536" customWidth="1"/>
    <col min="12295" max="12295" width="16.7109375" style="536" customWidth="1"/>
    <col min="12296" max="12296" width="17.140625" style="536" customWidth="1"/>
    <col min="12297" max="12297" width="17.5703125" style="536" customWidth="1"/>
    <col min="12298" max="12298" width="18.28515625" style="536" customWidth="1"/>
    <col min="12299" max="12299" width="17.28515625" style="536" customWidth="1"/>
    <col min="12300" max="12300" width="15" style="536" bestFit="1" customWidth="1"/>
    <col min="12301" max="12301" width="14" style="536" bestFit="1" customWidth="1"/>
    <col min="12302" max="12302" width="15.42578125" style="536" bestFit="1" customWidth="1"/>
    <col min="12303" max="12544" width="9.140625" style="536"/>
    <col min="12545" max="12545" width="10.5703125" style="536" customWidth="1"/>
    <col min="12546" max="12546" width="67.42578125" style="536" customWidth="1"/>
    <col min="12547" max="12548" width="17.5703125" style="536" customWidth="1"/>
    <col min="12549" max="12549" width="17.42578125" style="536" customWidth="1"/>
    <col min="12550" max="12550" width="16.42578125" style="536" customWidth="1"/>
    <col min="12551" max="12551" width="16.7109375" style="536" customWidth="1"/>
    <col min="12552" max="12552" width="17.140625" style="536" customWidth="1"/>
    <col min="12553" max="12553" width="17.5703125" style="536" customWidth="1"/>
    <col min="12554" max="12554" width="18.28515625" style="536" customWidth="1"/>
    <col min="12555" max="12555" width="17.28515625" style="536" customWidth="1"/>
    <col min="12556" max="12556" width="15" style="536" bestFit="1" customWidth="1"/>
    <col min="12557" max="12557" width="14" style="536" bestFit="1" customWidth="1"/>
    <col min="12558" max="12558" width="15.42578125" style="536" bestFit="1" customWidth="1"/>
    <col min="12559" max="12800" width="9.140625" style="536"/>
    <col min="12801" max="12801" width="10.5703125" style="536" customWidth="1"/>
    <col min="12802" max="12802" width="67.42578125" style="536" customWidth="1"/>
    <col min="12803" max="12804" width="17.5703125" style="536" customWidth="1"/>
    <col min="12805" max="12805" width="17.42578125" style="536" customWidth="1"/>
    <col min="12806" max="12806" width="16.42578125" style="536" customWidth="1"/>
    <col min="12807" max="12807" width="16.7109375" style="536" customWidth="1"/>
    <col min="12808" max="12808" width="17.140625" style="536" customWidth="1"/>
    <col min="12809" max="12809" width="17.5703125" style="536" customWidth="1"/>
    <col min="12810" max="12810" width="18.28515625" style="536" customWidth="1"/>
    <col min="12811" max="12811" width="17.28515625" style="536" customWidth="1"/>
    <col min="12812" max="12812" width="15" style="536" bestFit="1" customWidth="1"/>
    <col min="12813" max="12813" width="14" style="536" bestFit="1" customWidth="1"/>
    <col min="12814" max="12814" width="15.42578125" style="536" bestFit="1" customWidth="1"/>
    <col min="12815" max="13056" width="9.140625" style="536"/>
    <col min="13057" max="13057" width="10.5703125" style="536" customWidth="1"/>
    <col min="13058" max="13058" width="67.42578125" style="536" customWidth="1"/>
    <col min="13059" max="13060" width="17.5703125" style="536" customWidth="1"/>
    <col min="13061" max="13061" width="17.42578125" style="536" customWidth="1"/>
    <col min="13062" max="13062" width="16.42578125" style="536" customWidth="1"/>
    <col min="13063" max="13063" width="16.7109375" style="536" customWidth="1"/>
    <col min="13064" max="13064" width="17.140625" style="536" customWidth="1"/>
    <col min="13065" max="13065" width="17.5703125" style="536" customWidth="1"/>
    <col min="13066" max="13066" width="18.28515625" style="536" customWidth="1"/>
    <col min="13067" max="13067" width="17.28515625" style="536" customWidth="1"/>
    <col min="13068" max="13068" width="15" style="536" bestFit="1" customWidth="1"/>
    <col min="13069" max="13069" width="14" style="536" bestFit="1" customWidth="1"/>
    <col min="13070" max="13070" width="15.42578125" style="536" bestFit="1" customWidth="1"/>
    <col min="13071" max="13312" width="9.140625" style="536"/>
    <col min="13313" max="13313" width="10.5703125" style="536" customWidth="1"/>
    <col min="13314" max="13314" width="67.42578125" style="536" customWidth="1"/>
    <col min="13315" max="13316" width="17.5703125" style="536" customWidth="1"/>
    <col min="13317" max="13317" width="17.42578125" style="536" customWidth="1"/>
    <col min="13318" max="13318" width="16.42578125" style="536" customWidth="1"/>
    <col min="13319" max="13319" width="16.7109375" style="536" customWidth="1"/>
    <col min="13320" max="13320" width="17.140625" style="536" customWidth="1"/>
    <col min="13321" max="13321" width="17.5703125" style="536" customWidth="1"/>
    <col min="13322" max="13322" width="18.28515625" style="536" customWidth="1"/>
    <col min="13323" max="13323" width="17.28515625" style="536" customWidth="1"/>
    <col min="13324" max="13324" width="15" style="536" bestFit="1" customWidth="1"/>
    <col min="13325" max="13325" width="14" style="536" bestFit="1" customWidth="1"/>
    <col min="13326" max="13326" width="15.42578125" style="536" bestFit="1" customWidth="1"/>
    <col min="13327" max="13568" width="9.140625" style="536"/>
    <col min="13569" max="13569" width="10.5703125" style="536" customWidth="1"/>
    <col min="13570" max="13570" width="67.42578125" style="536" customWidth="1"/>
    <col min="13571" max="13572" width="17.5703125" style="536" customWidth="1"/>
    <col min="13573" max="13573" width="17.42578125" style="536" customWidth="1"/>
    <col min="13574" max="13574" width="16.42578125" style="536" customWidth="1"/>
    <col min="13575" max="13575" width="16.7109375" style="536" customWidth="1"/>
    <col min="13576" max="13576" width="17.140625" style="536" customWidth="1"/>
    <col min="13577" max="13577" width="17.5703125" style="536" customWidth="1"/>
    <col min="13578" max="13578" width="18.28515625" style="536" customWidth="1"/>
    <col min="13579" max="13579" width="17.28515625" style="536" customWidth="1"/>
    <col min="13580" max="13580" width="15" style="536" bestFit="1" customWidth="1"/>
    <col min="13581" max="13581" width="14" style="536" bestFit="1" customWidth="1"/>
    <col min="13582" max="13582" width="15.42578125" style="536" bestFit="1" customWidth="1"/>
    <col min="13583" max="13824" width="9.140625" style="536"/>
    <col min="13825" max="13825" width="10.5703125" style="536" customWidth="1"/>
    <col min="13826" max="13826" width="67.42578125" style="536" customWidth="1"/>
    <col min="13827" max="13828" width="17.5703125" style="536" customWidth="1"/>
    <col min="13829" max="13829" width="17.42578125" style="536" customWidth="1"/>
    <col min="13830" max="13830" width="16.42578125" style="536" customWidth="1"/>
    <col min="13831" max="13831" width="16.7109375" style="536" customWidth="1"/>
    <col min="13832" max="13832" width="17.140625" style="536" customWidth="1"/>
    <col min="13833" max="13833" width="17.5703125" style="536" customWidth="1"/>
    <col min="13834" max="13834" width="18.28515625" style="536" customWidth="1"/>
    <col min="13835" max="13835" width="17.28515625" style="536" customWidth="1"/>
    <col min="13836" max="13836" width="15" style="536" bestFit="1" customWidth="1"/>
    <col min="13837" max="13837" width="14" style="536" bestFit="1" customWidth="1"/>
    <col min="13838" max="13838" width="15.42578125" style="536" bestFit="1" customWidth="1"/>
    <col min="13839" max="14080" width="9.140625" style="536"/>
    <col min="14081" max="14081" width="10.5703125" style="536" customWidth="1"/>
    <col min="14082" max="14082" width="67.42578125" style="536" customWidth="1"/>
    <col min="14083" max="14084" width="17.5703125" style="536" customWidth="1"/>
    <col min="14085" max="14085" width="17.42578125" style="536" customWidth="1"/>
    <col min="14086" max="14086" width="16.42578125" style="536" customWidth="1"/>
    <col min="14087" max="14087" width="16.7109375" style="536" customWidth="1"/>
    <col min="14088" max="14088" width="17.140625" style="536" customWidth="1"/>
    <col min="14089" max="14089" width="17.5703125" style="536" customWidth="1"/>
    <col min="14090" max="14090" width="18.28515625" style="536" customWidth="1"/>
    <col min="14091" max="14091" width="17.28515625" style="536" customWidth="1"/>
    <col min="14092" max="14092" width="15" style="536" bestFit="1" customWidth="1"/>
    <col min="14093" max="14093" width="14" style="536" bestFit="1" customWidth="1"/>
    <col min="14094" max="14094" width="15.42578125" style="536" bestFit="1" customWidth="1"/>
    <col min="14095" max="14336" width="9.140625" style="536"/>
    <col min="14337" max="14337" width="10.5703125" style="536" customWidth="1"/>
    <col min="14338" max="14338" width="67.42578125" style="536" customWidth="1"/>
    <col min="14339" max="14340" width="17.5703125" style="536" customWidth="1"/>
    <col min="14341" max="14341" width="17.42578125" style="536" customWidth="1"/>
    <col min="14342" max="14342" width="16.42578125" style="536" customWidth="1"/>
    <col min="14343" max="14343" width="16.7109375" style="536" customWidth="1"/>
    <col min="14344" max="14344" width="17.140625" style="536" customWidth="1"/>
    <col min="14345" max="14345" width="17.5703125" style="536" customWidth="1"/>
    <col min="14346" max="14346" width="18.28515625" style="536" customWidth="1"/>
    <col min="14347" max="14347" width="17.28515625" style="536" customWidth="1"/>
    <col min="14348" max="14348" width="15" style="536" bestFit="1" customWidth="1"/>
    <col min="14349" max="14349" width="14" style="536" bestFit="1" customWidth="1"/>
    <col min="14350" max="14350" width="15.42578125" style="536" bestFit="1" customWidth="1"/>
    <col min="14351" max="14592" width="9.140625" style="536"/>
    <col min="14593" max="14593" width="10.5703125" style="536" customWidth="1"/>
    <col min="14594" max="14594" width="67.42578125" style="536" customWidth="1"/>
    <col min="14595" max="14596" width="17.5703125" style="536" customWidth="1"/>
    <col min="14597" max="14597" width="17.42578125" style="536" customWidth="1"/>
    <col min="14598" max="14598" width="16.42578125" style="536" customWidth="1"/>
    <col min="14599" max="14599" width="16.7109375" style="536" customWidth="1"/>
    <col min="14600" max="14600" width="17.140625" style="536" customWidth="1"/>
    <col min="14601" max="14601" width="17.5703125" style="536" customWidth="1"/>
    <col min="14602" max="14602" width="18.28515625" style="536" customWidth="1"/>
    <col min="14603" max="14603" width="17.28515625" style="536" customWidth="1"/>
    <col min="14604" max="14604" width="15" style="536" bestFit="1" customWidth="1"/>
    <col min="14605" max="14605" width="14" style="536" bestFit="1" customWidth="1"/>
    <col min="14606" max="14606" width="15.42578125" style="536" bestFit="1" customWidth="1"/>
    <col min="14607" max="14848" width="9.140625" style="536"/>
    <col min="14849" max="14849" width="10.5703125" style="536" customWidth="1"/>
    <col min="14850" max="14850" width="67.42578125" style="536" customWidth="1"/>
    <col min="14851" max="14852" width="17.5703125" style="536" customWidth="1"/>
    <col min="14853" max="14853" width="17.42578125" style="536" customWidth="1"/>
    <col min="14854" max="14854" width="16.42578125" style="536" customWidth="1"/>
    <col min="14855" max="14855" width="16.7109375" style="536" customWidth="1"/>
    <col min="14856" max="14856" width="17.140625" style="536" customWidth="1"/>
    <col min="14857" max="14857" width="17.5703125" style="536" customWidth="1"/>
    <col min="14858" max="14858" width="18.28515625" style="536" customWidth="1"/>
    <col min="14859" max="14859" width="17.28515625" style="536" customWidth="1"/>
    <col min="14860" max="14860" width="15" style="536" bestFit="1" customWidth="1"/>
    <col min="14861" max="14861" width="14" style="536" bestFit="1" customWidth="1"/>
    <col min="14862" max="14862" width="15.42578125" style="536" bestFit="1" customWidth="1"/>
    <col min="14863" max="15104" width="9.140625" style="536"/>
    <col min="15105" max="15105" width="10.5703125" style="536" customWidth="1"/>
    <col min="15106" max="15106" width="67.42578125" style="536" customWidth="1"/>
    <col min="15107" max="15108" width="17.5703125" style="536" customWidth="1"/>
    <col min="15109" max="15109" width="17.42578125" style="536" customWidth="1"/>
    <col min="15110" max="15110" width="16.42578125" style="536" customWidth="1"/>
    <col min="15111" max="15111" width="16.7109375" style="536" customWidth="1"/>
    <col min="15112" max="15112" width="17.140625" style="536" customWidth="1"/>
    <col min="15113" max="15113" width="17.5703125" style="536" customWidth="1"/>
    <col min="15114" max="15114" width="18.28515625" style="536" customWidth="1"/>
    <col min="15115" max="15115" width="17.28515625" style="536" customWidth="1"/>
    <col min="15116" max="15116" width="15" style="536" bestFit="1" customWidth="1"/>
    <col min="15117" max="15117" width="14" style="536" bestFit="1" customWidth="1"/>
    <col min="15118" max="15118" width="15.42578125" style="536" bestFit="1" customWidth="1"/>
    <col min="15119" max="15360" width="9.140625" style="536"/>
    <col min="15361" max="15361" width="10.5703125" style="536" customWidth="1"/>
    <col min="15362" max="15362" width="67.42578125" style="536" customWidth="1"/>
    <col min="15363" max="15364" width="17.5703125" style="536" customWidth="1"/>
    <col min="15365" max="15365" width="17.42578125" style="536" customWidth="1"/>
    <col min="15366" max="15366" width="16.42578125" style="536" customWidth="1"/>
    <col min="15367" max="15367" width="16.7109375" style="536" customWidth="1"/>
    <col min="15368" max="15368" width="17.140625" style="536" customWidth="1"/>
    <col min="15369" max="15369" width="17.5703125" style="536" customWidth="1"/>
    <col min="15370" max="15370" width="18.28515625" style="536" customWidth="1"/>
    <col min="15371" max="15371" width="17.28515625" style="536" customWidth="1"/>
    <col min="15372" max="15372" width="15" style="536" bestFit="1" customWidth="1"/>
    <col min="15373" max="15373" width="14" style="536" bestFit="1" customWidth="1"/>
    <col min="15374" max="15374" width="15.42578125" style="536" bestFit="1" customWidth="1"/>
    <col min="15375" max="15616" width="9.140625" style="536"/>
    <col min="15617" max="15617" width="10.5703125" style="536" customWidth="1"/>
    <col min="15618" max="15618" width="67.42578125" style="536" customWidth="1"/>
    <col min="15619" max="15620" width="17.5703125" style="536" customWidth="1"/>
    <col min="15621" max="15621" width="17.42578125" style="536" customWidth="1"/>
    <col min="15622" max="15622" width="16.42578125" style="536" customWidth="1"/>
    <col min="15623" max="15623" width="16.7109375" style="536" customWidth="1"/>
    <col min="15624" max="15624" width="17.140625" style="536" customWidth="1"/>
    <col min="15625" max="15625" width="17.5703125" style="536" customWidth="1"/>
    <col min="15626" max="15626" width="18.28515625" style="536" customWidth="1"/>
    <col min="15627" max="15627" width="17.28515625" style="536" customWidth="1"/>
    <col min="15628" max="15628" width="15" style="536" bestFit="1" customWidth="1"/>
    <col min="15629" max="15629" width="14" style="536" bestFit="1" customWidth="1"/>
    <col min="15630" max="15630" width="15.42578125" style="536" bestFit="1" customWidth="1"/>
    <col min="15631" max="15872" width="9.140625" style="536"/>
    <col min="15873" max="15873" width="10.5703125" style="536" customWidth="1"/>
    <col min="15874" max="15874" width="67.42578125" style="536" customWidth="1"/>
    <col min="15875" max="15876" width="17.5703125" style="536" customWidth="1"/>
    <col min="15877" max="15877" width="17.42578125" style="536" customWidth="1"/>
    <col min="15878" max="15878" width="16.42578125" style="536" customWidth="1"/>
    <col min="15879" max="15879" width="16.7109375" style="536" customWidth="1"/>
    <col min="15880" max="15880" width="17.140625" style="536" customWidth="1"/>
    <col min="15881" max="15881" width="17.5703125" style="536" customWidth="1"/>
    <col min="15882" max="15882" width="18.28515625" style="536" customWidth="1"/>
    <col min="15883" max="15883" width="17.28515625" style="536" customWidth="1"/>
    <col min="15884" max="15884" width="15" style="536" bestFit="1" customWidth="1"/>
    <col min="15885" max="15885" width="14" style="536" bestFit="1" customWidth="1"/>
    <col min="15886" max="15886" width="15.42578125" style="536" bestFit="1" customWidth="1"/>
    <col min="15887" max="16128" width="9.140625" style="536"/>
    <col min="16129" max="16129" width="10.5703125" style="536" customWidth="1"/>
    <col min="16130" max="16130" width="67.42578125" style="536" customWidth="1"/>
    <col min="16131" max="16132" width="17.5703125" style="536" customWidth="1"/>
    <col min="16133" max="16133" width="17.42578125" style="536" customWidth="1"/>
    <col min="16134" max="16134" width="16.42578125" style="536" customWidth="1"/>
    <col min="16135" max="16135" width="16.7109375" style="536" customWidth="1"/>
    <col min="16136" max="16136" width="17.140625" style="536" customWidth="1"/>
    <col min="16137" max="16137" width="17.5703125" style="536" customWidth="1"/>
    <col min="16138" max="16138" width="18.28515625" style="536" customWidth="1"/>
    <col min="16139" max="16139" width="17.28515625" style="536" customWidth="1"/>
    <col min="16140" max="16140" width="15" style="536" bestFit="1" customWidth="1"/>
    <col min="16141" max="16141" width="14" style="536" bestFit="1" customWidth="1"/>
    <col min="16142" max="16142" width="15.42578125" style="536" bestFit="1" customWidth="1"/>
    <col min="16143" max="16384" width="9.140625" style="536"/>
  </cols>
  <sheetData>
    <row r="1" spans="1:12" ht="15.75">
      <c r="B1" s="532"/>
      <c r="C1" s="532"/>
      <c r="D1" s="532"/>
      <c r="E1" s="532"/>
      <c r="F1" s="532"/>
      <c r="G1" s="532"/>
      <c r="H1" s="532"/>
      <c r="I1" s="533"/>
      <c r="J1" s="534" t="s">
        <v>494</v>
      </c>
      <c r="K1" s="534"/>
      <c r="L1" s="535"/>
    </row>
    <row r="2" spans="1:12" ht="24.75" customHeight="1">
      <c r="B2" s="537"/>
      <c r="C2" s="537"/>
      <c r="D2" s="537"/>
      <c r="E2" s="537"/>
      <c r="F2" s="537"/>
      <c r="G2" s="537"/>
      <c r="H2" s="537"/>
      <c r="I2" s="538"/>
      <c r="J2" s="539" t="s">
        <v>1336</v>
      </c>
      <c r="K2" s="539"/>
      <c r="L2" s="540"/>
    </row>
    <row r="3" spans="1:12" ht="23.25">
      <c r="B3" s="541" t="s">
        <v>496</v>
      </c>
      <c r="C3" s="541"/>
      <c r="D3" s="541"/>
      <c r="E3" s="541"/>
      <c r="F3" s="541"/>
      <c r="G3" s="541"/>
      <c r="H3" s="541"/>
      <c r="I3" s="541"/>
      <c r="J3" s="541"/>
      <c r="K3" s="541"/>
    </row>
    <row r="4" spans="1:12" ht="20.25">
      <c r="B4" s="542" t="s">
        <v>1337</v>
      </c>
      <c r="C4" s="542"/>
      <c r="D4" s="542"/>
      <c r="E4" s="542"/>
      <c r="F4" s="542"/>
      <c r="G4" s="542"/>
      <c r="H4" s="542"/>
      <c r="I4" s="542"/>
      <c r="J4" s="542"/>
      <c r="K4" s="542"/>
    </row>
    <row r="5" spans="1:12" ht="16.5">
      <c r="B5" s="543" t="s">
        <v>497</v>
      </c>
      <c r="C5" s="543"/>
      <c r="D5" s="543"/>
      <c r="E5" s="543"/>
      <c r="F5" s="543"/>
      <c r="G5" s="543"/>
      <c r="H5" s="543"/>
      <c r="I5" s="543"/>
      <c r="J5" s="543"/>
      <c r="K5" s="543"/>
    </row>
    <row r="6" spans="1:12" ht="15">
      <c r="B6" s="544" t="s">
        <v>498</v>
      </c>
      <c r="C6" s="545"/>
      <c r="D6" s="545"/>
      <c r="E6" s="545"/>
      <c r="F6" s="545"/>
      <c r="G6" s="545"/>
      <c r="H6" s="545"/>
      <c r="I6" s="545"/>
      <c r="J6" s="545"/>
      <c r="K6" s="545"/>
    </row>
    <row r="7" spans="1:12" ht="15">
      <c r="B7" s="544" t="s">
        <v>499</v>
      </c>
      <c r="C7" s="545"/>
      <c r="D7" s="545"/>
      <c r="E7" s="545"/>
      <c r="F7" s="545"/>
      <c r="G7" s="545"/>
      <c r="H7" s="545"/>
      <c r="I7" s="545"/>
      <c r="J7" s="545"/>
      <c r="K7" s="545"/>
    </row>
    <row r="8" spans="1:12" ht="20.25">
      <c r="B8" s="542" t="s">
        <v>500</v>
      </c>
      <c r="C8" s="542"/>
      <c r="D8" s="542"/>
      <c r="E8" s="542"/>
      <c r="F8" s="542"/>
      <c r="G8" s="542"/>
      <c r="H8" s="542"/>
      <c r="I8" s="542"/>
      <c r="J8" s="542"/>
      <c r="K8" s="542"/>
    </row>
    <row r="9" spans="1:12">
      <c r="B9" s="546"/>
      <c r="C9" s="547"/>
      <c r="D9" s="547"/>
      <c r="E9" s="547"/>
      <c r="F9" s="548"/>
      <c r="G9" s="548"/>
      <c r="H9" s="548"/>
      <c r="I9" s="548"/>
      <c r="J9" s="548"/>
      <c r="K9" s="549"/>
    </row>
    <row r="10" spans="1:12" ht="12.75" customHeight="1">
      <c r="A10" s="550" t="s">
        <v>501</v>
      </c>
      <c r="B10" s="551" t="s">
        <v>502</v>
      </c>
      <c r="C10" s="552" t="s">
        <v>503</v>
      </c>
      <c r="D10" s="552"/>
      <c r="E10" s="553"/>
      <c r="F10" s="552" t="s">
        <v>504</v>
      </c>
      <c r="G10" s="552"/>
      <c r="H10" s="553"/>
      <c r="I10" s="554" t="s">
        <v>505</v>
      </c>
      <c r="J10" s="555"/>
      <c r="K10" s="556"/>
    </row>
    <row r="11" spans="1:12" ht="53.25" customHeight="1">
      <c r="A11" s="550"/>
      <c r="B11" s="557"/>
      <c r="C11" s="558" t="s">
        <v>1338</v>
      </c>
      <c r="D11" s="558" t="s">
        <v>506</v>
      </c>
      <c r="E11" s="198" t="s">
        <v>507</v>
      </c>
      <c r="F11" s="558" t="s">
        <v>1338</v>
      </c>
      <c r="G11" s="558" t="s">
        <v>506</v>
      </c>
      <c r="H11" s="198" t="s">
        <v>507</v>
      </c>
      <c r="I11" s="558" t="s">
        <v>1338</v>
      </c>
      <c r="J11" s="558" t="s">
        <v>506</v>
      </c>
      <c r="K11" s="198" t="s">
        <v>507</v>
      </c>
    </row>
    <row r="12" spans="1:12">
      <c r="A12" s="559">
        <v>1</v>
      </c>
      <c r="B12" s="560">
        <v>2</v>
      </c>
      <c r="C12" s="560">
        <v>3</v>
      </c>
      <c r="D12" s="560">
        <v>4</v>
      </c>
      <c r="E12" s="560">
        <v>5</v>
      </c>
      <c r="F12" s="560">
        <v>6</v>
      </c>
      <c r="G12" s="560">
        <v>7</v>
      </c>
      <c r="H12" s="560">
        <v>8</v>
      </c>
      <c r="I12" s="561">
        <v>9</v>
      </c>
      <c r="J12" s="561">
        <v>10</v>
      </c>
      <c r="K12" s="561">
        <v>11</v>
      </c>
    </row>
    <row r="13" spans="1:12">
      <c r="A13" s="562">
        <v>10000000</v>
      </c>
      <c r="B13" s="563" t="s">
        <v>1339</v>
      </c>
      <c r="C13" s="564">
        <v>86221350384.300003</v>
      </c>
      <c r="D13" s="565">
        <v>86221350384.300003</v>
      </c>
      <c r="E13" s="566">
        <v>97667933806.339981</v>
      </c>
      <c r="F13" s="564">
        <v>447874201.76999998</v>
      </c>
      <c r="G13" s="565">
        <v>447874201.76999998</v>
      </c>
      <c r="H13" s="566">
        <v>550426702.76999998</v>
      </c>
      <c r="I13" s="567">
        <v>86669224586.070007</v>
      </c>
      <c r="J13" s="568">
        <v>86669224586.070007</v>
      </c>
      <c r="K13" s="569">
        <v>98218360509.109985</v>
      </c>
    </row>
    <row r="14" spans="1:12" ht="24">
      <c r="A14" s="570">
        <v>11000000</v>
      </c>
      <c r="B14" s="421" t="s">
        <v>509</v>
      </c>
      <c r="C14" s="571">
        <v>52531644285.809998</v>
      </c>
      <c r="D14" s="572">
        <v>52531644285.809998</v>
      </c>
      <c r="E14" s="573">
        <v>59198022976.459999</v>
      </c>
      <c r="F14" s="571">
        <v>0</v>
      </c>
      <c r="G14" s="572">
        <v>0</v>
      </c>
      <c r="H14" s="574">
        <v>0</v>
      </c>
      <c r="I14" s="217">
        <v>52531644285.809998</v>
      </c>
      <c r="J14" s="568">
        <v>52531644285.809998</v>
      </c>
      <c r="K14" s="218">
        <v>59198022976.459999</v>
      </c>
    </row>
    <row r="15" spans="1:12">
      <c r="A15" s="575">
        <v>11010000</v>
      </c>
      <c r="B15" s="223" t="s">
        <v>510</v>
      </c>
      <c r="C15" s="576">
        <v>48664440366.400002</v>
      </c>
      <c r="D15" s="235">
        <v>48664440366.400002</v>
      </c>
      <c r="E15" s="577">
        <v>54921180536.059998</v>
      </c>
      <c r="F15" s="576">
        <v>0</v>
      </c>
      <c r="G15" s="235">
        <v>0</v>
      </c>
      <c r="H15" s="578">
        <v>0</v>
      </c>
      <c r="I15" s="219">
        <v>48664440366.400002</v>
      </c>
      <c r="J15" s="579">
        <v>48664440366.400002</v>
      </c>
      <c r="K15" s="221">
        <v>54921180536.059998</v>
      </c>
    </row>
    <row r="16" spans="1:12" ht="24">
      <c r="A16" s="575">
        <v>11010100</v>
      </c>
      <c r="B16" s="406" t="s">
        <v>511</v>
      </c>
      <c r="C16" s="576">
        <v>40869905055.269997</v>
      </c>
      <c r="D16" s="235">
        <v>40869905055.269997</v>
      </c>
      <c r="E16" s="577">
        <v>45308946205.610001</v>
      </c>
      <c r="F16" s="576"/>
      <c r="G16" s="235"/>
      <c r="H16" s="578"/>
      <c r="I16" s="219">
        <v>40869905055.269997</v>
      </c>
      <c r="J16" s="579">
        <v>40869905055.269997</v>
      </c>
      <c r="K16" s="221">
        <v>45308946205.610001</v>
      </c>
    </row>
    <row r="17" spans="1:11" ht="36">
      <c r="A17" s="575">
        <v>11010200</v>
      </c>
      <c r="B17" s="406" t="s">
        <v>512</v>
      </c>
      <c r="C17" s="576">
        <v>2689161424.6600003</v>
      </c>
      <c r="D17" s="235">
        <v>2689161424.6600003</v>
      </c>
      <c r="E17" s="577">
        <v>3197839732.5599999</v>
      </c>
      <c r="F17" s="576"/>
      <c r="G17" s="235"/>
      <c r="H17" s="578"/>
      <c r="I17" s="219">
        <v>2689161424.6600003</v>
      </c>
      <c r="J17" s="579">
        <v>2689161424.6600003</v>
      </c>
      <c r="K17" s="221">
        <v>3197839732.5599999</v>
      </c>
    </row>
    <row r="18" spans="1:11" ht="24">
      <c r="A18" s="575">
        <v>11010300</v>
      </c>
      <c r="B18" s="406" t="s">
        <v>513</v>
      </c>
      <c r="C18" s="576">
        <v>360196567</v>
      </c>
      <c r="D18" s="235">
        <v>360196567</v>
      </c>
      <c r="E18" s="577">
        <v>370520068.81</v>
      </c>
      <c r="F18" s="576"/>
      <c r="G18" s="235"/>
      <c r="H18" s="578"/>
      <c r="I18" s="219">
        <v>360196567</v>
      </c>
      <c r="J18" s="579">
        <v>360196567</v>
      </c>
      <c r="K18" s="221">
        <v>370520068.81</v>
      </c>
    </row>
    <row r="19" spans="1:11" ht="24">
      <c r="A19" s="575">
        <v>11010400</v>
      </c>
      <c r="B19" s="406" t="s">
        <v>514</v>
      </c>
      <c r="C19" s="576">
        <v>2980944229.3200002</v>
      </c>
      <c r="D19" s="235">
        <v>2980944229.3200002</v>
      </c>
      <c r="E19" s="577">
        <v>3987769280.9299989</v>
      </c>
      <c r="F19" s="576"/>
      <c r="G19" s="235"/>
      <c r="H19" s="578"/>
      <c r="I19" s="219">
        <v>2980944229.3200002</v>
      </c>
      <c r="J19" s="579">
        <v>2980944229.3200002</v>
      </c>
      <c r="K19" s="221">
        <v>3987769280.9299989</v>
      </c>
    </row>
    <row r="20" spans="1:11" ht="24">
      <c r="A20" s="575">
        <v>11010500</v>
      </c>
      <c r="B20" s="406" t="s">
        <v>515</v>
      </c>
      <c r="C20" s="576">
        <v>1251726736</v>
      </c>
      <c r="D20" s="235">
        <v>1251726736</v>
      </c>
      <c r="E20" s="577">
        <v>1352274492.7600002</v>
      </c>
      <c r="F20" s="576"/>
      <c r="G20" s="235"/>
      <c r="H20" s="578"/>
      <c r="I20" s="219">
        <v>1251726736</v>
      </c>
      <c r="J20" s="579">
        <v>1251726736</v>
      </c>
      <c r="K20" s="221">
        <v>1352274492.7600002</v>
      </c>
    </row>
    <row r="21" spans="1:11" ht="25.5" customHeight="1">
      <c r="A21" s="575">
        <v>11010600</v>
      </c>
      <c r="B21" s="406" t="s">
        <v>516</v>
      </c>
      <c r="C21" s="576">
        <v>120</v>
      </c>
      <c r="D21" s="235">
        <v>120</v>
      </c>
      <c r="E21" s="577">
        <v>-61157.18</v>
      </c>
      <c r="F21" s="576"/>
      <c r="G21" s="235"/>
      <c r="H21" s="578"/>
      <c r="I21" s="219">
        <v>120</v>
      </c>
      <c r="J21" s="579">
        <v>120</v>
      </c>
      <c r="K21" s="221">
        <v>-61157.18</v>
      </c>
    </row>
    <row r="22" spans="1:11" ht="24">
      <c r="A22" s="575">
        <v>11010700</v>
      </c>
      <c r="B22" s="406" t="s">
        <v>517</v>
      </c>
      <c r="C22" s="576">
        <v>12500</v>
      </c>
      <c r="D22" s="235">
        <v>12500</v>
      </c>
      <c r="E22" s="577">
        <v>33905.46</v>
      </c>
      <c r="F22" s="576"/>
      <c r="G22" s="235"/>
      <c r="H22" s="578"/>
      <c r="I22" s="219">
        <v>12500</v>
      </c>
      <c r="J22" s="579">
        <v>12500</v>
      </c>
      <c r="K22" s="221">
        <v>33905.46</v>
      </c>
    </row>
    <row r="23" spans="1:11">
      <c r="A23" s="575">
        <v>11010800</v>
      </c>
      <c r="B23" s="406" t="s">
        <v>1340</v>
      </c>
      <c r="C23" s="576">
        <v>28000</v>
      </c>
      <c r="D23" s="235">
        <v>28000</v>
      </c>
      <c r="E23" s="580"/>
      <c r="F23" s="576"/>
      <c r="G23" s="235"/>
      <c r="H23" s="578"/>
      <c r="I23" s="219">
        <v>28000</v>
      </c>
      <c r="J23" s="579">
        <v>28000</v>
      </c>
      <c r="K23" s="221">
        <v>0</v>
      </c>
    </row>
    <row r="24" spans="1:11" ht="36">
      <c r="A24" s="575">
        <v>11010900</v>
      </c>
      <c r="B24" s="406" t="s">
        <v>519</v>
      </c>
      <c r="C24" s="576">
        <v>512465734.15000004</v>
      </c>
      <c r="D24" s="235">
        <v>512465734.15000004</v>
      </c>
      <c r="E24" s="580">
        <v>703858007.11000001</v>
      </c>
      <c r="F24" s="576"/>
      <c r="G24" s="235"/>
      <c r="H24" s="578"/>
      <c r="I24" s="219">
        <v>512465734.15000004</v>
      </c>
      <c r="J24" s="579">
        <v>512465734.15000004</v>
      </c>
      <c r="K24" s="221">
        <v>703858007.11000001</v>
      </c>
    </row>
    <row r="25" spans="1:11">
      <c r="A25" s="575">
        <v>11020000</v>
      </c>
      <c r="B25" s="234" t="s">
        <v>521</v>
      </c>
      <c r="C25" s="576">
        <v>3867203919.4099998</v>
      </c>
      <c r="D25" s="235">
        <v>3867203919.4099998</v>
      </c>
      <c r="E25" s="580">
        <v>4276842440.3999996</v>
      </c>
      <c r="F25" s="576">
        <v>0</v>
      </c>
      <c r="G25" s="235">
        <v>0</v>
      </c>
      <c r="H25" s="578">
        <v>0</v>
      </c>
      <c r="I25" s="219">
        <v>3867203919.4099998</v>
      </c>
      <c r="J25" s="579">
        <v>3867203919.4099998</v>
      </c>
      <c r="K25" s="221">
        <v>4276842440.3999996</v>
      </c>
    </row>
    <row r="26" spans="1:11" s="582" customFormat="1" ht="24" hidden="1">
      <c r="A26" s="575">
        <v>11020100</v>
      </c>
      <c r="B26" s="412" t="s">
        <v>522</v>
      </c>
      <c r="C26" s="581"/>
      <c r="D26" s="469"/>
      <c r="E26" s="231"/>
      <c r="F26" s="581"/>
      <c r="G26" s="469"/>
      <c r="H26" s="233"/>
      <c r="I26" s="210">
        <v>0</v>
      </c>
      <c r="J26" s="579">
        <v>0</v>
      </c>
      <c r="K26" s="211">
        <v>0</v>
      </c>
    </row>
    <row r="27" spans="1:11" ht="13.5" customHeight="1">
      <c r="A27" s="575">
        <v>11020200</v>
      </c>
      <c r="B27" s="406" t="s">
        <v>523</v>
      </c>
      <c r="C27" s="576">
        <v>517828558.40999997</v>
      </c>
      <c r="D27" s="235">
        <v>517828558.40999997</v>
      </c>
      <c r="E27" s="577">
        <v>586979491.05000007</v>
      </c>
      <c r="F27" s="576"/>
      <c r="G27" s="235"/>
      <c r="H27" s="578"/>
      <c r="I27" s="219">
        <v>517828558.40999997</v>
      </c>
      <c r="J27" s="579">
        <v>517828558.40999997</v>
      </c>
      <c r="K27" s="221">
        <v>586979491.05000007</v>
      </c>
    </row>
    <row r="28" spans="1:11" s="582" customFormat="1" ht="15" customHeight="1">
      <c r="A28" s="583">
        <v>11020300</v>
      </c>
      <c r="B28" s="406" t="s">
        <v>524</v>
      </c>
      <c r="C28" s="581">
        <v>800204430</v>
      </c>
      <c r="D28" s="469">
        <v>800204430</v>
      </c>
      <c r="E28" s="231">
        <v>801450865.26000011</v>
      </c>
      <c r="F28" s="581"/>
      <c r="G28" s="469"/>
      <c r="H28" s="233"/>
      <c r="I28" s="219">
        <v>800204430</v>
      </c>
      <c r="J28" s="579">
        <v>800204430</v>
      </c>
      <c r="K28" s="221">
        <v>801450865.26000011</v>
      </c>
    </row>
    <row r="29" spans="1:11" s="582" customFormat="1" ht="25.5" customHeight="1">
      <c r="A29" s="583">
        <v>11020400</v>
      </c>
      <c r="B29" s="406" t="s">
        <v>525</v>
      </c>
      <c r="C29" s="581">
        <v>2948</v>
      </c>
      <c r="D29" s="469">
        <v>2948</v>
      </c>
      <c r="E29" s="231">
        <v>5387.8099999999995</v>
      </c>
      <c r="F29" s="581"/>
      <c r="G29" s="469"/>
      <c r="H29" s="233"/>
      <c r="I29" s="219">
        <v>2948</v>
      </c>
      <c r="J29" s="579">
        <v>2948</v>
      </c>
      <c r="K29" s="221">
        <v>5387.8099999999995</v>
      </c>
    </row>
    <row r="30" spans="1:11" s="582" customFormat="1" ht="12.75" customHeight="1">
      <c r="A30" s="583">
        <v>11020500</v>
      </c>
      <c r="B30" s="406" t="s">
        <v>526</v>
      </c>
      <c r="C30" s="581">
        <v>251443118</v>
      </c>
      <c r="D30" s="469">
        <v>251443118</v>
      </c>
      <c r="E30" s="231">
        <v>299640463.4799999</v>
      </c>
      <c r="F30" s="581"/>
      <c r="G30" s="469"/>
      <c r="H30" s="233"/>
      <c r="I30" s="219">
        <v>251443118</v>
      </c>
      <c r="J30" s="579">
        <v>251443118</v>
      </c>
      <c r="K30" s="221">
        <v>299640463.4799999</v>
      </c>
    </row>
    <row r="31" spans="1:11" s="582" customFormat="1" ht="24" customHeight="1">
      <c r="A31" s="583">
        <v>11020600</v>
      </c>
      <c r="B31" s="406" t="s">
        <v>527</v>
      </c>
      <c r="C31" s="581">
        <v>130587508.8</v>
      </c>
      <c r="D31" s="469">
        <v>130587508.8</v>
      </c>
      <c r="E31" s="231">
        <v>87393513.890000001</v>
      </c>
      <c r="F31" s="581"/>
      <c r="G31" s="469"/>
      <c r="H31" s="233"/>
      <c r="I31" s="219">
        <v>130587508.8</v>
      </c>
      <c r="J31" s="579">
        <v>130587508.8</v>
      </c>
      <c r="K31" s="221">
        <v>87393513.890000001</v>
      </c>
    </row>
    <row r="32" spans="1:11" s="582" customFormat="1" ht="24" customHeight="1">
      <c r="A32" s="583">
        <v>11020700</v>
      </c>
      <c r="B32" s="406" t="s">
        <v>528</v>
      </c>
      <c r="C32" s="581">
        <v>59531417</v>
      </c>
      <c r="D32" s="469">
        <v>59531417</v>
      </c>
      <c r="E32" s="231">
        <v>85959368.730000019</v>
      </c>
      <c r="F32" s="581"/>
      <c r="G32" s="469"/>
      <c r="H32" s="233"/>
      <c r="I32" s="219">
        <v>59531417</v>
      </c>
      <c r="J32" s="579">
        <v>59531417</v>
      </c>
      <c r="K32" s="221">
        <v>85959368.730000019</v>
      </c>
    </row>
    <row r="33" spans="1:11" s="582" customFormat="1" ht="24" customHeight="1">
      <c r="A33" s="583">
        <v>11020900</v>
      </c>
      <c r="B33" s="406" t="s">
        <v>529</v>
      </c>
      <c r="C33" s="581">
        <v>3451956.6</v>
      </c>
      <c r="D33" s="469">
        <v>3451956.6</v>
      </c>
      <c r="E33" s="231">
        <v>5170843.3099999996</v>
      </c>
      <c r="F33" s="581"/>
      <c r="G33" s="469"/>
      <c r="H33" s="233"/>
      <c r="I33" s="219">
        <v>3451956.6</v>
      </c>
      <c r="J33" s="579">
        <v>3451956.6</v>
      </c>
      <c r="K33" s="221">
        <v>5170843.3099999996</v>
      </c>
    </row>
    <row r="34" spans="1:11" s="582" customFormat="1" ht="12.75" customHeight="1">
      <c r="A34" s="583">
        <v>11021000</v>
      </c>
      <c r="B34" s="406" t="s">
        <v>530</v>
      </c>
      <c r="C34" s="581">
        <v>2100562390.5999999</v>
      </c>
      <c r="D34" s="469">
        <v>2100562390.5999999</v>
      </c>
      <c r="E34" s="231">
        <v>2403515098.9399996</v>
      </c>
      <c r="F34" s="581"/>
      <c r="G34" s="469"/>
      <c r="H34" s="233"/>
      <c r="I34" s="219">
        <v>2100562390.5999999</v>
      </c>
      <c r="J34" s="579">
        <v>2100562390.5999999</v>
      </c>
      <c r="K34" s="221">
        <v>2403515098.9399996</v>
      </c>
    </row>
    <row r="35" spans="1:11" s="582" customFormat="1" ht="14.25" customHeight="1">
      <c r="A35" s="583">
        <v>11021100</v>
      </c>
      <c r="B35" s="406" t="s">
        <v>531</v>
      </c>
      <c r="C35" s="581">
        <v>744302</v>
      </c>
      <c r="D35" s="469">
        <v>744302</v>
      </c>
      <c r="E35" s="231">
        <v>823241.73</v>
      </c>
      <c r="F35" s="581"/>
      <c r="G35" s="469"/>
      <c r="H35" s="233"/>
      <c r="I35" s="219">
        <v>744302</v>
      </c>
      <c r="J35" s="579">
        <v>744302</v>
      </c>
      <c r="K35" s="221">
        <v>823241.73</v>
      </c>
    </row>
    <row r="36" spans="1:11" s="582" customFormat="1" ht="20.25" customHeight="1">
      <c r="A36" s="583">
        <v>11021300</v>
      </c>
      <c r="B36" s="406" t="s">
        <v>532</v>
      </c>
      <c r="C36" s="581">
        <v>0</v>
      </c>
      <c r="D36" s="469">
        <v>0</v>
      </c>
      <c r="E36" s="231">
        <v>214.8</v>
      </c>
      <c r="F36" s="581"/>
      <c r="G36" s="469"/>
      <c r="H36" s="233"/>
      <c r="I36" s="219">
        <v>0</v>
      </c>
      <c r="J36" s="579">
        <v>0</v>
      </c>
      <c r="K36" s="221">
        <v>214.8</v>
      </c>
    </row>
    <row r="37" spans="1:11" s="582" customFormat="1" ht="24" customHeight="1">
      <c r="A37" s="583">
        <v>11021400</v>
      </c>
      <c r="B37" s="406" t="s">
        <v>533</v>
      </c>
      <c r="C37" s="581">
        <v>0</v>
      </c>
      <c r="D37" s="469">
        <v>0</v>
      </c>
      <c r="E37" s="231">
        <v>33.4</v>
      </c>
      <c r="F37" s="581"/>
      <c r="G37" s="469"/>
      <c r="H37" s="233"/>
      <c r="I37" s="219">
        <v>0</v>
      </c>
      <c r="J37" s="579">
        <v>0</v>
      </c>
      <c r="K37" s="221">
        <v>33.4</v>
      </c>
    </row>
    <row r="38" spans="1:11" s="582" customFormat="1" ht="24" customHeight="1">
      <c r="A38" s="583">
        <v>11021500</v>
      </c>
      <c r="B38" s="406" t="s">
        <v>534</v>
      </c>
      <c r="C38" s="581">
        <v>0</v>
      </c>
      <c r="D38" s="469">
        <v>0</v>
      </c>
      <c r="E38" s="231">
        <v>912.22</v>
      </c>
      <c r="F38" s="581"/>
      <c r="G38" s="469"/>
      <c r="H38" s="233"/>
      <c r="I38" s="219">
        <v>0</v>
      </c>
      <c r="J38" s="579">
        <v>0</v>
      </c>
      <c r="K38" s="221">
        <v>912.22</v>
      </c>
    </row>
    <row r="39" spans="1:11" s="582" customFormat="1" ht="30.75" customHeight="1">
      <c r="A39" s="583">
        <v>11021600</v>
      </c>
      <c r="B39" s="406" t="s">
        <v>535</v>
      </c>
      <c r="C39" s="581">
        <v>2847290</v>
      </c>
      <c r="D39" s="469">
        <v>2847290</v>
      </c>
      <c r="E39" s="231">
        <v>5903005.7800000003</v>
      </c>
      <c r="F39" s="581"/>
      <c r="G39" s="469"/>
      <c r="H39" s="233"/>
      <c r="I39" s="219">
        <v>2847290</v>
      </c>
      <c r="J39" s="579">
        <v>2847290</v>
      </c>
      <c r="K39" s="221">
        <v>5903005.7800000003</v>
      </c>
    </row>
    <row r="40" spans="1:11" s="582" customFormat="1" ht="13.9" hidden="1" customHeight="1">
      <c r="A40" s="583">
        <v>11021900</v>
      </c>
      <c r="B40" s="406" t="s">
        <v>536</v>
      </c>
      <c r="C40" s="581"/>
      <c r="D40" s="469"/>
      <c r="E40" s="231"/>
      <c r="F40" s="581"/>
      <c r="G40" s="469"/>
      <c r="H40" s="233"/>
      <c r="I40" s="219">
        <v>0</v>
      </c>
      <c r="J40" s="568">
        <v>0</v>
      </c>
      <c r="K40" s="221">
        <v>0</v>
      </c>
    </row>
    <row r="41" spans="1:11">
      <c r="A41" s="584">
        <v>12000000</v>
      </c>
      <c r="B41" s="419" t="s">
        <v>540</v>
      </c>
      <c r="C41" s="571">
        <v>0</v>
      </c>
      <c r="D41" s="572">
        <v>0</v>
      </c>
      <c r="E41" s="585">
        <v>0</v>
      </c>
      <c r="F41" s="571">
        <v>58506</v>
      </c>
      <c r="G41" s="572">
        <v>58506</v>
      </c>
      <c r="H41" s="573">
        <v>1802659.92</v>
      </c>
      <c r="I41" s="217">
        <v>58506</v>
      </c>
      <c r="J41" s="568">
        <v>58506</v>
      </c>
      <c r="K41" s="218">
        <v>1802659.92</v>
      </c>
    </row>
    <row r="42" spans="1:11" ht="24.75" customHeight="1">
      <c r="A42" s="583">
        <v>12020000</v>
      </c>
      <c r="B42" s="223" t="s">
        <v>541</v>
      </c>
      <c r="C42" s="576">
        <v>0</v>
      </c>
      <c r="D42" s="235">
        <v>0</v>
      </c>
      <c r="E42" s="580">
        <v>0</v>
      </c>
      <c r="F42" s="576">
        <v>58506</v>
      </c>
      <c r="G42" s="235">
        <v>58506</v>
      </c>
      <c r="H42" s="578">
        <v>1802659.92</v>
      </c>
      <c r="I42" s="219">
        <v>58506</v>
      </c>
      <c r="J42" s="579">
        <v>58506</v>
      </c>
      <c r="K42" s="221">
        <v>1802659.92</v>
      </c>
    </row>
    <row r="43" spans="1:11" ht="24">
      <c r="A43" s="583">
        <v>12020100</v>
      </c>
      <c r="B43" s="406" t="s">
        <v>542</v>
      </c>
      <c r="C43" s="576"/>
      <c r="D43" s="235"/>
      <c r="E43" s="577"/>
      <c r="F43" s="576">
        <v>58281</v>
      </c>
      <c r="G43" s="235">
        <v>58281</v>
      </c>
      <c r="H43" s="578">
        <v>1058668.3799999999</v>
      </c>
      <c r="I43" s="219">
        <v>58281</v>
      </c>
      <c r="J43" s="579">
        <v>58281</v>
      </c>
      <c r="K43" s="221">
        <v>1058668.3799999999</v>
      </c>
    </row>
    <row r="44" spans="1:11" ht="24">
      <c r="A44" s="583">
        <v>12020200</v>
      </c>
      <c r="B44" s="406" t="s">
        <v>543</v>
      </c>
      <c r="C44" s="576"/>
      <c r="D44" s="235"/>
      <c r="E44" s="577"/>
      <c r="F44" s="576">
        <v>25</v>
      </c>
      <c r="G44" s="235">
        <v>25</v>
      </c>
      <c r="H44" s="578">
        <v>381168.93999999994</v>
      </c>
      <c r="I44" s="219">
        <v>25</v>
      </c>
      <c r="J44" s="579">
        <v>25</v>
      </c>
      <c r="K44" s="221">
        <v>381168.93999999994</v>
      </c>
    </row>
    <row r="45" spans="1:11" ht="24.75" hidden="1" customHeight="1">
      <c r="A45" s="583">
        <v>12020300</v>
      </c>
      <c r="B45" s="406" t="s">
        <v>544</v>
      </c>
      <c r="C45" s="576"/>
      <c r="D45" s="235"/>
      <c r="E45" s="577"/>
      <c r="F45" s="576"/>
      <c r="G45" s="235"/>
      <c r="H45" s="578"/>
      <c r="I45" s="219">
        <v>0</v>
      </c>
      <c r="J45" s="579">
        <v>0</v>
      </c>
      <c r="K45" s="221">
        <v>0</v>
      </c>
    </row>
    <row r="46" spans="1:11">
      <c r="A46" s="583">
        <v>12020400</v>
      </c>
      <c r="B46" s="406" t="s">
        <v>545</v>
      </c>
      <c r="C46" s="576"/>
      <c r="D46" s="235"/>
      <c r="E46" s="577"/>
      <c r="F46" s="576">
        <v>200</v>
      </c>
      <c r="G46" s="235">
        <v>200</v>
      </c>
      <c r="H46" s="578">
        <v>444.09</v>
      </c>
      <c r="I46" s="219">
        <v>200</v>
      </c>
      <c r="J46" s="579">
        <v>200</v>
      </c>
      <c r="K46" s="221">
        <v>444.09</v>
      </c>
    </row>
    <row r="47" spans="1:11" ht="25.5" customHeight="1">
      <c r="A47" s="583">
        <v>12020500</v>
      </c>
      <c r="B47" s="406" t="s">
        <v>546</v>
      </c>
      <c r="C47" s="576"/>
      <c r="D47" s="235"/>
      <c r="E47" s="577"/>
      <c r="F47" s="576"/>
      <c r="G47" s="235"/>
      <c r="H47" s="578">
        <v>315500.09000000003</v>
      </c>
      <c r="I47" s="219">
        <v>0</v>
      </c>
      <c r="J47" s="579">
        <v>0</v>
      </c>
      <c r="K47" s="221">
        <v>315500.09000000003</v>
      </c>
    </row>
    <row r="48" spans="1:11" ht="23.25" customHeight="1">
      <c r="A48" s="583">
        <v>12020600</v>
      </c>
      <c r="B48" s="406" t="s">
        <v>547</v>
      </c>
      <c r="C48" s="576"/>
      <c r="D48" s="235"/>
      <c r="E48" s="577"/>
      <c r="F48" s="576"/>
      <c r="G48" s="235"/>
      <c r="H48" s="578">
        <v>2471.46</v>
      </c>
      <c r="I48" s="219">
        <v>0</v>
      </c>
      <c r="J48" s="579">
        <v>0</v>
      </c>
      <c r="K48" s="221">
        <v>2471.46</v>
      </c>
    </row>
    <row r="49" spans="1:11" ht="24" customHeight="1">
      <c r="A49" s="583">
        <v>12020800</v>
      </c>
      <c r="B49" s="406" t="s">
        <v>548</v>
      </c>
      <c r="C49" s="576"/>
      <c r="D49" s="235"/>
      <c r="E49" s="577"/>
      <c r="F49" s="576"/>
      <c r="G49" s="235"/>
      <c r="H49" s="578">
        <v>44406.96</v>
      </c>
      <c r="I49" s="219">
        <v>0</v>
      </c>
      <c r="J49" s="579">
        <v>0</v>
      </c>
      <c r="K49" s="221">
        <v>44406.96</v>
      </c>
    </row>
    <row r="50" spans="1:11">
      <c r="A50" s="584">
        <v>13000000</v>
      </c>
      <c r="B50" s="419" t="s">
        <v>1341</v>
      </c>
      <c r="C50" s="571">
        <v>1928075446.6700001</v>
      </c>
      <c r="D50" s="572">
        <v>1928075446.6700001</v>
      </c>
      <c r="E50" s="585">
        <v>2154369387.2399998</v>
      </c>
      <c r="F50" s="571">
        <v>0</v>
      </c>
      <c r="G50" s="572">
        <v>0</v>
      </c>
      <c r="H50" s="573">
        <v>0</v>
      </c>
      <c r="I50" s="217">
        <v>1928075446.6700001</v>
      </c>
      <c r="J50" s="568">
        <v>1928075446.6700001</v>
      </c>
      <c r="K50" s="218">
        <v>2154369387.2399998</v>
      </c>
    </row>
    <row r="51" spans="1:11">
      <c r="A51" s="575">
        <v>13010000</v>
      </c>
      <c r="B51" s="234" t="s">
        <v>1342</v>
      </c>
      <c r="C51" s="576">
        <v>470449263.74000001</v>
      </c>
      <c r="D51" s="235">
        <v>470449263.74000001</v>
      </c>
      <c r="E51" s="580">
        <v>578271331.82999992</v>
      </c>
      <c r="F51" s="576">
        <v>0</v>
      </c>
      <c r="G51" s="235">
        <v>0</v>
      </c>
      <c r="H51" s="578">
        <v>0</v>
      </c>
      <c r="I51" s="219">
        <v>470449263.74000001</v>
      </c>
      <c r="J51" s="579">
        <v>470449263.74000001</v>
      </c>
      <c r="K51" s="221">
        <v>578271331.82999992</v>
      </c>
    </row>
    <row r="52" spans="1:11" s="582" customFormat="1" ht="24">
      <c r="A52" s="575">
        <v>13010100</v>
      </c>
      <c r="B52" s="412" t="s">
        <v>1343</v>
      </c>
      <c r="C52" s="581">
        <v>245006140</v>
      </c>
      <c r="D52" s="469">
        <v>245006140</v>
      </c>
      <c r="E52" s="231">
        <v>274948544.30000001</v>
      </c>
      <c r="F52" s="581"/>
      <c r="G52" s="469"/>
      <c r="H52" s="233"/>
      <c r="I52" s="210">
        <v>245006140</v>
      </c>
      <c r="J52" s="579">
        <v>245006140</v>
      </c>
      <c r="K52" s="211">
        <v>274948544.30000001</v>
      </c>
    </row>
    <row r="53" spans="1:11" ht="36">
      <c r="A53" s="583">
        <v>13010200</v>
      </c>
      <c r="B53" s="406" t="s">
        <v>1344</v>
      </c>
      <c r="C53" s="576">
        <v>225443123.73999998</v>
      </c>
      <c r="D53" s="235">
        <v>225443123.73999998</v>
      </c>
      <c r="E53" s="577">
        <v>303250812.46999997</v>
      </c>
      <c r="F53" s="576"/>
      <c r="G53" s="235"/>
      <c r="H53" s="578"/>
      <c r="I53" s="219">
        <v>225443123.73999998</v>
      </c>
      <c r="J53" s="579">
        <v>225443123.73999998</v>
      </c>
      <c r="K53" s="221">
        <v>303250812.46999997</v>
      </c>
    </row>
    <row r="54" spans="1:11" ht="24">
      <c r="A54" s="575">
        <v>13010300</v>
      </c>
      <c r="B54" s="406" t="s">
        <v>1345</v>
      </c>
      <c r="C54" s="576">
        <v>0</v>
      </c>
      <c r="D54" s="235">
        <v>0</v>
      </c>
      <c r="E54" s="577">
        <v>71975.060000000012</v>
      </c>
      <c r="F54" s="576"/>
      <c r="G54" s="235"/>
      <c r="H54" s="578"/>
      <c r="I54" s="219">
        <v>0</v>
      </c>
      <c r="J54" s="579">
        <v>0</v>
      </c>
      <c r="K54" s="221">
        <v>71975.060000000012</v>
      </c>
    </row>
    <row r="55" spans="1:11">
      <c r="A55" s="575">
        <v>13020000</v>
      </c>
      <c r="B55" s="234" t="s">
        <v>1346</v>
      </c>
      <c r="C55" s="576">
        <v>532070332</v>
      </c>
      <c r="D55" s="235">
        <v>532070332</v>
      </c>
      <c r="E55" s="577">
        <v>554160508.40999997</v>
      </c>
      <c r="F55" s="576">
        <v>0</v>
      </c>
      <c r="G55" s="235">
        <v>0</v>
      </c>
      <c r="H55" s="578">
        <v>0</v>
      </c>
      <c r="I55" s="219">
        <v>532070332</v>
      </c>
      <c r="J55" s="579">
        <v>532070332</v>
      </c>
      <c r="K55" s="221">
        <v>554160508.40999997</v>
      </c>
    </row>
    <row r="56" spans="1:11" s="582" customFormat="1" ht="24">
      <c r="A56" s="575">
        <v>13020100</v>
      </c>
      <c r="B56" s="412" t="s">
        <v>1347</v>
      </c>
      <c r="C56" s="581">
        <v>434439400</v>
      </c>
      <c r="D56" s="469">
        <v>434439400</v>
      </c>
      <c r="E56" s="231">
        <v>460200376.20999992</v>
      </c>
      <c r="F56" s="581"/>
      <c r="G56" s="469"/>
      <c r="H56" s="233"/>
      <c r="I56" s="210">
        <v>434439400</v>
      </c>
      <c r="J56" s="579">
        <v>434439400</v>
      </c>
      <c r="K56" s="211">
        <v>460200376.20999992</v>
      </c>
    </row>
    <row r="57" spans="1:11" ht="24">
      <c r="A57" s="575">
        <v>13020200</v>
      </c>
      <c r="B57" s="412" t="s">
        <v>1348</v>
      </c>
      <c r="C57" s="576">
        <v>53261</v>
      </c>
      <c r="D57" s="235">
        <v>53261</v>
      </c>
      <c r="E57" s="577">
        <v>137180.91999999998</v>
      </c>
      <c r="F57" s="576"/>
      <c r="G57" s="235"/>
      <c r="H57" s="578"/>
      <c r="I57" s="219">
        <v>53261</v>
      </c>
      <c r="J57" s="579">
        <v>53261</v>
      </c>
      <c r="K57" s="221">
        <v>137180.91999999998</v>
      </c>
    </row>
    <row r="58" spans="1:11" s="582" customFormat="1">
      <c r="A58" s="575">
        <v>13020300</v>
      </c>
      <c r="B58" s="412" t="s">
        <v>1349</v>
      </c>
      <c r="C58" s="581">
        <v>57078900</v>
      </c>
      <c r="D58" s="469">
        <v>57078900</v>
      </c>
      <c r="E58" s="231">
        <v>46557658.350000001</v>
      </c>
      <c r="F58" s="581"/>
      <c r="G58" s="469"/>
      <c r="H58" s="233"/>
      <c r="I58" s="210">
        <v>57078900</v>
      </c>
      <c r="J58" s="579">
        <v>57078900</v>
      </c>
      <c r="K58" s="211">
        <v>46557658.350000001</v>
      </c>
    </row>
    <row r="59" spans="1:11" ht="24">
      <c r="A59" s="575">
        <v>13020400</v>
      </c>
      <c r="B59" s="412" t="s">
        <v>1350</v>
      </c>
      <c r="C59" s="576">
        <v>38062371</v>
      </c>
      <c r="D59" s="235">
        <v>38062371</v>
      </c>
      <c r="E59" s="577">
        <v>43587036.969999999</v>
      </c>
      <c r="F59" s="576"/>
      <c r="G59" s="235"/>
      <c r="H59" s="578"/>
      <c r="I59" s="219">
        <v>38062371</v>
      </c>
      <c r="J59" s="579">
        <v>38062371</v>
      </c>
      <c r="K59" s="221">
        <v>43587036.969999999</v>
      </c>
    </row>
    <row r="60" spans="1:11" ht="25.5" customHeight="1">
      <c r="A60" s="575">
        <v>13020500</v>
      </c>
      <c r="B60" s="412" t="s">
        <v>1198</v>
      </c>
      <c r="C60" s="576">
        <v>0</v>
      </c>
      <c r="D60" s="235">
        <v>0</v>
      </c>
      <c r="E60" s="577">
        <v>55.19</v>
      </c>
      <c r="F60" s="576"/>
      <c r="G60" s="235"/>
      <c r="H60" s="578"/>
      <c r="I60" s="219">
        <v>0</v>
      </c>
      <c r="J60" s="579">
        <v>0</v>
      </c>
      <c r="K60" s="221">
        <v>55.19</v>
      </c>
    </row>
    <row r="61" spans="1:11" s="582" customFormat="1" ht="29.25" customHeight="1">
      <c r="A61" s="575">
        <v>13020600</v>
      </c>
      <c r="B61" s="406" t="s">
        <v>1351</v>
      </c>
      <c r="C61" s="581">
        <v>2436400</v>
      </c>
      <c r="D61" s="469">
        <v>2436400</v>
      </c>
      <c r="E61" s="231">
        <v>3678200.77</v>
      </c>
      <c r="F61" s="581"/>
      <c r="G61" s="469"/>
      <c r="H61" s="233"/>
      <c r="I61" s="210">
        <v>2436400</v>
      </c>
      <c r="J61" s="579">
        <v>2436400</v>
      </c>
      <c r="K61" s="211">
        <v>3678200.77</v>
      </c>
    </row>
    <row r="62" spans="1:11">
      <c r="A62" s="575">
        <v>13030000</v>
      </c>
      <c r="B62" s="234" t="s">
        <v>1352</v>
      </c>
      <c r="C62" s="576">
        <v>923203650.92999995</v>
      </c>
      <c r="D62" s="235">
        <v>923203650.92999995</v>
      </c>
      <c r="E62" s="577">
        <v>1018673015.6199998</v>
      </c>
      <c r="F62" s="576">
        <v>0</v>
      </c>
      <c r="G62" s="235">
        <v>0</v>
      </c>
      <c r="H62" s="578">
        <v>0</v>
      </c>
      <c r="I62" s="219">
        <v>923203650.92999995</v>
      </c>
      <c r="J62" s="579">
        <v>923203650.92999995</v>
      </c>
      <c r="K62" s="221">
        <v>1018673015.6199998</v>
      </c>
    </row>
    <row r="63" spans="1:11" s="582" customFormat="1" ht="24">
      <c r="A63" s="575">
        <v>13030100</v>
      </c>
      <c r="B63" s="412" t="s">
        <v>1353</v>
      </c>
      <c r="C63" s="581">
        <v>861610607.25</v>
      </c>
      <c r="D63" s="469">
        <v>861610607.25</v>
      </c>
      <c r="E63" s="231">
        <v>944921028.39999986</v>
      </c>
      <c r="F63" s="581"/>
      <c r="G63" s="469"/>
      <c r="H63" s="233"/>
      <c r="I63" s="210">
        <v>861610607.25</v>
      </c>
      <c r="J63" s="579">
        <v>861610607.25</v>
      </c>
      <c r="K63" s="211">
        <v>944921028.39999986</v>
      </c>
    </row>
    <row r="64" spans="1:11" ht="24">
      <c r="A64" s="575">
        <v>13030200</v>
      </c>
      <c r="B64" s="412" t="s">
        <v>1354</v>
      </c>
      <c r="C64" s="576">
        <v>53225372.68</v>
      </c>
      <c r="D64" s="235">
        <v>53225372.68</v>
      </c>
      <c r="E64" s="577">
        <v>64788924.549999997</v>
      </c>
      <c r="F64" s="576"/>
      <c r="G64" s="235"/>
      <c r="H64" s="578"/>
      <c r="I64" s="219">
        <v>53225372.68</v>
      </c>
      <c r="J64" s="579">
        <v>53225372.68</v>
      </c>
      <c r="K64" s="221">
        <v>64788924.549999997</v>
      </c>
    </row>
    <row r="65" spans="1:11" s="582" customFormat="1" ht="24" hidden="1">
      <c r="A65" s="583">
        <v>13030400</v>
      </c>
      <c r="B65" s="406" t="s">
        <v>563</v>
      </c>
      <c r="C65" s="581"/>
      <c r="D65" s="469"/>
      <c r="E65" s="231"/>
      <c r="F65" s="581"/>
      <c r="G65" s="469"/>
      <c r="H65" s="233"/>
      <c r="I65" s="210">
        <v>0</v>
      </c>
      <c r="J65" s="579">
        <v>0</v>
      </c>
      <c r="K65" s="211">
        <v>0</v>
      </c>
    </row>
    <row r="66" spans="1:11" ht="24" customHeight="1">
      <c r="A66" s="583">
        <v>13030500</v>
      </c>
      <c r="B66" s="406" t="s">
        <v>564</v>
      </c>
      <c r="C66" s="576">
        <v>0</v>
      </c>
      <c r="D66" s="235">
        <v>0</v>
      </c>
      <c r="E66" s="577">
        <v>1</v>
      </c>
      <c r="F66" s="576"/>
      <c r="G66" s="235"/>
      <c r="H66" s="578"/>
      <c r="I66" s="219">
        <v>0</v>
      </c>
      <c r="J66" s="579">
        <v>0</v>
      </c>
      <c r="K66" s="221">
        <v>1</v>
      </c>
    </row>
    <row r="67" spans="1:11" ht="24">
      <c r="A67" s="583">
        <v>13030600</v>
      </c>
      <c r="B67" s="406" t="s">
        <v>565</v>
      </c>
      <c r="C67" s="576">
        <v>8367671</v>
      </c>
      <c r="D67" s="235">
        <v>8367671</v>
      </c>
      <c r="E67" s="577">
        <v>8963061.6699999999</v>
      </c>
      <c r="F67" s="576"/>
      <c r="G67" s="235"/>
      <c r="H67" s="578"/>
      <c r="I67" s="219">
        <v>8367671</v>
      </c>
      <c r="J67" s="579">
        <v>8367671</v>
      </c>
      <c r="K67" s="221">
        <v>8963061.6699999999</v>
      </c>
    </row>
    <row r="68" spans="1:11" s="582" customFormat="1" ht="13.5" customHeight="1">
      <c r="A68" s="575">
        <v>13070000</v>
      </c>
      <c r="B68" s="234" t="s">
        <v>573</v>
      </c>
      <c r="C68" s="581">
        <v>2352200</v>
      </c>
      <c r="D68" s="469">
        <v>2352200</v>
      </c>
      <c r="E68" s="231">
        <v>3264531.3799999994</v>
      </c>
      <c r="F68" s="581">
        <v>0</v>
      </c>
      <c r="G68" s="469">
        <v>0</v>
      </c>
      <c r="H68" s="233">
        <v>0</v>
      </c>
      <c r="I68" s="210">
        <v>2352200</v>
      </c>
      <c r="J68" s="579">
        <v>2352200</v>
      </c>
      <c r="K68" s="211">
        <v>3264531.3799999994</v>
      </c>
    </row>
    <row r="69" spans="1:11" s="582" customFormat="1" ht="13.5" customHeight="1">
      <c r="A69" s="583">
        <v>13070100</v>
      </c>
      <c r="B69" s="406" t="s">
        <v>574</v>
      </c>
      <c r="C69" s="581">
        <v>169300</v>
      </c>
      <c r="D69" s="469">
        <v>169300</v>
      </c>
      <c r="E69" s="231">
        <v>352559.41000000003</v>
      </c>
      <c r="F69" s="581"/>
      <c r="G69" s="469"/>
      <c r="H69" s="233"/>
      <c r="I69" s="210">
        <v>169300</v>
      </c>
      <c r="J69" s="579">
        <v>169300</v>
      </c>
      <c r="K69" s="211">
        <v>352559.41000000003</v>
      </c>
    </row>
    <row r="70" spans="1:11" s="582" customFormat="1">
      <c r="A70" s="583">
        <v>13070200</v>
      </c>
      <c r="B70" s="406" t="s">
        <v>575</v>
      </c>
      <c r="C70" s="581">
        <v>2182900</v>
      </c>
      <c r="D70" s="469">
        <v>2182900</v>
      </c>
      <c r="E70" s="231">
        <v>2911346.1699999995</v>
      </c>
      <c r="F70" s="581"/>
      <c r="G70" s="469"/>
      <c r="H70" s="233"/>
      <c r="I70" s="210">
        <v>2182900</v>
      </c>
      <c r="J70" s="579">
        <v>2182900</v>
      </c>
      <c r="K70" s="211">
        <v>2911346.1699999995</v>
      </c>
    </row>
    <row r="71" spans="1:11" s="582" customFormat="1" ht="25.5" customHeight="1">
      <c r="A71" s="583">
        <v>13070300</v>
      </c>
      <c r="B71" s="406" t="s">
        <v>576</v>
      </c>
      <c r="C71" s="581">
        <v>0</v>
      </c>
      <c r="D71" s="469">
        <v>0</v>
      </c>
      <c r="E71" s="231">
        <v>625.79999999999995</v>
      </c>
      <c r="F71" s="581">
        <v>0</v>
      </c>
      <c r="G71" s="469"/>
      <c r="H71" s="233">
        <v>0</v>
      </c>
      <c r="I71" s="210">
        <v>0</v>
      </c>
      <c r="J71" s="579">
        <v>0</v>
      </c>
      <c r="K71" s="211">
        <v>625.79999999999995</v>
      </c>
    </row>
    <row r="72" spans="1:11">
      <c r="A72" s="584">
        <v>14000000</v>
      </c>
      <c r="B72" s="419" t="s">
        <v>577</v>
      </c>
      <c r="C72" s="571">
        <v>6545964996.9200001</v>
      </c>
      <c r="D72" s="572">
        <v>6545964996.9200001</v>
      </c>
      <c r="E72" s="573">
        <v>7684628925.039999</v>
      </c>
      <c r="F72" s="571">
        <v>0</v>
      </c>
      <c r="G72" s="572">
        <v>0</v>
      </c>
      <c r="H72" s="573">
        <v>0</v>
      </c>
      <c r="I72" s="217">
        <v>6545964996.9200001</v>
      </c>
      <c r="J72" s="568">
        <v>6545964996.9200001</v>
      </c>
      <c r="K72" s="218">
        <v>7684628925.039999</v>
      </c>
    </row>
    <row r="73" spans="1:11" s="582" customFormat="1" hidden="1">
      <c r="A73" s="575">
        <v>14010000</v>
      </c>
      <c r="B73" s="412" t="s">
        <v>578</v>
      </c>
      <c r="C73" s="581">
        <v>0</v>
      </c>
      <c r="D73" s="469">
        <v>0</v>
      </c>
      <c r="E73" s="231">
        <v>0</v>
      </c>
      <c r="F73" s="581">
        <v>0</v>
      </c>
      <c r="G73" s="469">
        <v>0</v>
      </c>
      <c r="H73" s="233">
        <v>0</v>
      </c>
      <c r="I73" s="210">
        <v>0</v>
      </c>
      <c r="J73" s="568">
        <v>0</v>
      </c>
      <c r="K73" s="211">
        <v>0</v>
      </c>
    </row>
    <row r="74" spans="1:11" s="582" customFormat="1" hidden="1">
      <c r="A74" s="583">
        <v>14010100</v>
      </c>
      <c r="B74" s="406" t="s">
        <v>579</v>
      </c>
      <c r="C74" s="581"/>
      <c r="D74" s="469"/>
      <c r="E74" s="231"/>
      <c r="F74" s="581"/>
      <c r="G74" s="469"/>
      <c r="H74" s="233"/>
      <c r="I74" s="210">
        <v>0</v>
      </c>
      <c r="J74" s="568">
        <v>0</v>
      </c>
      <c r="K74" s="211">
        <v>0</v>
      </c>
    </row>
    <row r="75" spans="1:11" s="582" customFormat="1" hidden="1">
      <c r="A75" s="583">
        <v>14010200</v>
      </c>
      <c r="B75" s="406" t="s">
        <v>580</v>
      </c>
      <c r="C75" s="581"/>
      <c r="D75" s="469"/>
      <c r="E75" s="231"/>
      <c r="F75" s="581"/>
      <c r="G75" s="469"/>
      <c r="H75" s="233"/>
      <c r="I75" s="210">
        <v>0</v>
      </c>
      <c r="J75" s="568">
        <v>0</v>
      </c>
      <c r="K75" s="211">
        <v>0</v>
      </c>
    </row>
    <row r="76" spans="1:11" s="582" customFormat="1" hidden="1">
      <c r="A76" s="583">
        <v>14010300</v>
      </c>
      <c r="B76" s="406" t="s">
        <v>581</v>
      </c>
      <c r="C76" s="581"/>
      <c r="D76" s="469"/>
      <c r="E76" s="231"/>
      <c r="F76" s="581"/>
      <c r="G76" s="469"/>
      <c r="H76" s="233"/>
      <c r="I76" s="210">
        <v>0</v>
      </c>
      <c r="J76" s="568">
        <v>0</v>
      </c>
      <c r="K76" s="211">
        <v>0</v>
      </c>
    </row>
    <row r="77" spans="1:11" s="582" customFormat="1" hidden="1">
      <c r="A77" s="583">
        <v>14010400</v>
      </c>
      <c r="B77" s="406" t="s">
        <v>582</v>
      </c>
      <c r="C77" s="581"/>
      <c r="D77" s="469"/>
      <c r="E77" s="231"/>
      <c r="F77" s="581"/>
      <c r="G77" s="469"/>
      <c r="H77" s="233"/>
      <c r="I77" s="210">
        <v>0</v>
      </c>
      <c r="J77" s="568">
        <v>0</v>
      </c>
      <c r="K77" s="211">
        <v>0</v>
      </c>
    </row>
    <row r="78" spans="1:11" s="582" customFormat="1" hidden="1">
      <c r="A78" s="583">
        <v>14010500</v>
      </c>
      <c r="B78" s="406" t="s">
        <v>583</v>
      </c>
      <c r="C78" s="581"/>
      <c r="D78" s="469"/>
      <c r="E78" s="231"/>
      <c r="F78" s="581"/>
      <c r="G78" s="469"/>
      <c r="H78" s="233"/>
      <c r="I78" s="210">
        <v>0</v>
      </c>
      <c r="J78" s="568">
        <v>0</v>
      </c>
      <c r="K78" s="211">
        <v>0</v>
      </c>
    </row>
    <row r="79" spans="1:11" s="582" customFormat="1" ht="24" hidden="1">
      <c r="A79" s="583">
        <v>14010600</v>
      </c>
      <c r="B79" s="406" t="s">
        <v>584</v>
      </c>
      <c r="C79" s="581"/>
      <c r="D79" s="469"/>
      <c r="E79" s="231"/>
      <c r="F79" s="581"/>
      <c r="G79" s="469"/>
      <c r="H79" s="233"/>
      <c r="I79" s="210"/>
      <c r="J79" s="568">
        <v>0</v>
      </c>
      <c r="K79" s="211"/>
    </row>
    <row r="80" spans="1:11" s="582" customFormat="1" ht="132" hidden="1">
      <c r="A80" s="583">
        <v>14010900</v>
      </c>
      <c r="B80" s="406" t="s">
        <v>586</v>
      </c>
      <c r="C80" s="581"/>
      <c r="D80" s="469"/>
      <c r="E80" s="231"/>
      <c r="F80" s="581"/>
      <c r="G80" s="469"/>
      <c r="H80" s="233"/>
      <c r="I80" s="210">
        <v>0</v>
      </c>
      <c r="J80" s="568">
        <v>0</v>
      </c>
      <c r="K80" s="211">
        <v>0</v>
      </c>
    </row>
    <row r="81" spans="1:11" ht="25.9" hidden="1" customHeight="1">
      <c r="A81" s="575">
        <v>14020000</v>
      </c>
      <c r="B81" s="412" t="s">
        <v>1355</v>
      </c>
      <c r="C81" s="576">
        <v>0</v>
      </c>
      <c r="D81" s="235">
        <v>0</v>
      </c>
      <c r="E81" s="577">
        <v>0</v>
      </c>
      <c r="F81" s="576">
        <v>0</v>
      </c>
      <c r="G81" s="235">
        <v>0</v>
      </c>
      <c r="H81" s="578">
        <v>0</v>
      </c>
      <c r="I81" s="219">
        <v>0</v>
      </c>
      <c r="J81" s="579">
        <v>0</v>
      </c>
      <c r="K81" s="221">
        <v>0</v>
      </c>
    </row>
    <row r="82" spans="1:11" s="582" customFormat="1" hidden="1">
      <c r="A82" s="583">
        <v>14020100</v>
      </c>
      <c r="B82" s="406" t="s">
        <v>598</v>
      </c>
      <c r="C82" s="581"/>
      <c r="D82" s="469"/>
      <c r="E82" s="231"/>
      <c r="F82" s="581"/>
      <c r="G82" s="469"/>
      <c r="H82" s="233"/>
      <c r="I82" s="210">
        <v>0</v>
      </c>
      <c r="J82" s="579">
        <v>0</v>
      </c>
      <c r="K82" s="211">
        <v>0</v>
      </c>
    </row>
    <row r="83" spans="1:11" hidden="1">
      <c r="A83" s="583">
        <v>14020200</v>
      </c>
      <c r="B83" s="406" t="s">
        <v>599</v>
      </c>
      <c r="C83" s="576"/>
      <c r="D83" s="235"/>
      <c r="E83" s="577"/>
      <c r="F83" s="576"/>
      <c r="G83" s="235"/>
      <c r="H83" s="578"/>
      <c r="I83" s="219">
        <v>0</v>
      </c>
      <c r="J83" s="579">
        <v>0</v>
      </c>
      <c r="K83" s="221">
        <v>0</v>
      </c>
    </row>
    <row r="84" spans="1:11" hidden="1">
      <c r="A84" s="583">
        <v>14020300</v>
      </c>
      <c r="B84" s="406" t="s">
        <v>600</v>
      </c>
      <c r="C84" s="576"/>
      <c r="D84" s="235"/>
      <c r="E84" s="577"/>
      <c r="F84" s="576"/>
      <c r="G84" s="235"/>
      <c r="H84" s="578"/>
      <c r="I84" s="219">
        <v>0</v>
      </c>
      <c r="J84" s="579">
        <v>0</v>
      </c>
      <c r="K84" s="221">
        <v>0</v>
      </c>
    </row>
    <row r="85" spans="1:11" hidden="1">
      <c r="A85" s="583">
        <v>14020400</v>
      </c>
      <c r="B85" s="406" t="s">
        <v>601</v>
      </c>
      <c r="C85" s="576"/>
      <c r="D85" s="235"/>
      <c r="E85" s="577"/>
      <c r="F85" s="576"/>
      <c r="G85" s="235"/>
      <c r="H85" s="578"/>
      <c r="I85" s="219">
        <v>0</v>
      </c>
      <c r="J85" s="579">
        <v>0</v>
      </c>
      <c r="K85" s="221">
        <v>0</v>
      </c>
    </row>
    <row r="86" spans="1:11" ht="24" hidden="1">
      <c r="A86" s="583">
        <v>14020600</v>
      </c>
      <c r="B86" s="412" t="s">
        <v>602</v>
      </c>
      <c r="C86" s="576"/>
      <c r="D86" s="235"/>
      <c r="E86" s="577"/>
      <c r="F86" s="576"/>
      <c r="G86" s="235"/>
      <c r="H86" s="578"/>
      <c r="I86" s="219">
        <v>0</v>
      </c>
      <c r="J86" s="579">
        <v>0</v>
      </c>
      <c r="K86" s="221">
        <v>0</v>
      </c>
    </row>
    <row r="87" spans="1:11" ht="24.75" hidden="1" customHeight="1">
      <c r="A87" s="583">
        <v>14020700</v>
      </c>
      <c r="B87" s="406" t="s">
        <v>603</v>
      </c>
      <c r="C87" s="576"/>
      <c r="D87" s="235"/>
      <c r="E87" s="577"/>
      <c r="F87" s="576"/>
      <c r="G87" s="235"/>
      <c r="H87" s="578"/>
      <c r="I87" s="219">
        <v>0</v>
      </c>
      <c r="J87" s="579">
        <v>0</v>
      </c>
      <c r="K87" s="221">
        <v>0</v>
      </c>
    </row>
    <row r="88" spans="1:11" s="582" customFormat="1" hidden="1">
      <c r="A88" s="583">
        <v>14020800</v>
      </c>
      <c r="B88" s="406" t="s">
        <v>604</v>
      </c>
      <c r="C88" s="581"/>
      <c r="D88" s="469"/>
      <c r="E88" s="231"/>
      <c r="F88" s="581"/>
      <c r="G88" s="469"/>
      <c r="H88" s="233"/>
      <c r="I88" s="210">
        <v>0</v>
      </c>
      <c r="J88" s="579">
        <v>0</v>
      </c>
      <c r="K88" s="211">
        <v>0</v>
      </c>
    </row>
    <row r="89" spans="1:11" s="582" customFormat="1" hidden="1">
      <c r="A89" s="583">
        <v>14020900</v>
      </c>
      <c r="B89" s="406" t="s">
        <v>605</v>
      </c>
      <c r="C89" s="581"/>
      <c r="D89" s="469"/>
      <c r="E89" s="231"/>
      <c r="F89" s="581"/>
      <c r="G89" s="469"/>
      <c r="H89" s="233"/>
      <c r="I89" s="210">
        <v>0</v>
      </c>
      <c r="J89" s="579">
        <v>0</v>
      </c>
      <c r="K89" s="211">
        <v>0</v>
      </c>
    </row>
    <row r="90" spans="1:11" s="582" customFormat="1" hidden="1">
      <c r="A90" s="583">
        <v>14021200</v>
      </c>
      <c r="B90" s="406" t="s">
        <v>1356</v>
      </c>
      <c r="C90" s="581"/>
      <c r="D90" s="469"/>
      <c r="E90" s="231"/>
      <c r="F90" s="581"/>
      <c r="G90" s="469"/>
      <c r="H90" s="233"/>
      <c r="I90" s="210">
        <v>0</v>
      </c>
      <c r="J90" s="579">
        <v>0</v>
      </c>
      <c r="K90" s="211">
        <v>0</v>
      </c>
    </row>
    <row r="91" spans="1:11" s="582" customFormat="1" hidden="1">
      <c r="A91" s="583">
        <v>14021600</v>
      </c>
      <c r="B91" s="406" t="s">
        <v>592</v>
      </c>
      <c r="C91" s="581"/>
      <c r="D91" s="469"/>
      <c r="E91" s="231"/>
      <c r="F91" s="581"/>
      <c r="G91" s="469"/>
      <c r="H91" s="233"/>
      <c r="I91" s="210">
        <v>0</v>
      </c>
      <c r="J91" s="579">
        <v>0</v>
      </c>
      <c r="K91" s="211">
        <v>0</v>
      </c>
    </row>
    <row r="92" spans="1:11" s="582" customFormat="1" hidden="1">
      <c r="A92" s="583">
        <v>14021700</v>
      </c>
      <c r="B92" s="406" t="s">
        <v>593</v>
      </c>
      <c r="C92" s="581"/>
      <c r="D92" s="469"/>
      <c r="E92" s="231"/>
      <c r="F92" s="581"/>
      <c r="G92" s="469"/>
      <c r="H92" s="233"/>
      <c r="I92" s="210">
        <v>0</v>
      </c>
      <c r="J92" s="579">
        <v>0</v>
      </c>
      <c r="K92" s="211">
        <v>0</v>
      </c>
    </row>
    <row r="93" spans="1:11" s="582" customFormat="1" hidden="1">
      <c r="A93" s="583">
        <v>14021800</v>
      </c>
      <c r="B93" s="406" t="s">
        <v>594</v>
      </c>
      <c r="C93" s="581"/>
      <c r="D93" s="469"/>
      <c r="E93" s="231"/>
      <c r="F93" s="581"/>
      <c r="G93" s="469"/>
      <c r="H93" s="233"/>
      <c r="I93" s="210">
        <v>0</v>
      </c>
      <c r="J93" s="579">
        <v>0</v>
      </c>
      <c r="K93" s="211">
        <v>0</v>
      </c>
    </row>
    <row r="94" spans="1:11" s="582" customFormat="1" ht="24" hidden="1">
      <c r="A94" s="583">
        <v>14022100</v>
      </c>
      <c r="B94" s="406" t="s">
        <v>595</v>
      </c>
      <c r="C94" s="581"/>
      <c r="D94" s="469"/>
      <c r="E94" s="231"/>
      <c r="F94" s="581"/>
      <c r="G94" s="469"/>
      <c r="H94" s="233"/>
      <c r="I94" s="210">
        <v>0</v>
      </c>
      <c r="J94" s="579">
        <v>0</v>
      </c>
      <c r="K94" s="211">
        <v>0</v>
      </c>
    </row>
    <row r="95" spans="1:11" s="582" customFormat="1" ht="24" hidden="1">
      <c r="A95" s="575">
        <v>14030000</v>
      </c>
      <c r="B95" s="412" t="s">
        <v>597</v>
      </c>
      <c r="C95" s="581">
        <v>0</v>
      </c>
      <c r="D95" s="469">
        <v>0</v>
      </c>
      <c r="E95" s="231">
        <v>0</v>
      </c>
      <c r="F95" s="581">
        <v>0</v>
      </c>
      <c r="G95" s="469">
        <v>0</v>
      </c>
      <c r="H95" s="233">
        <v>0</v>
      </c>
      <c r="I95" s="210">
        <v>0</v>
      </c>
      <c r="J95" s="579">
        <v>0</v>
      </c>
      <c r="K95" s="211">
        <v>0</v>
      </c>
    </row>
    <row r="96" spans="1:11" s="582" customFormat="1" hidden="1">
      <c r="A96" s="583">
        <v>14030100</v>
      </c>
      <c r="B96" s="406" t="s">
        <v>598</v>
      </c>
      <c r="C96" s="581"/>
      <c r="D96" s="469"/>
      <c r="E96" s="231"/>
      <c r="F96" s="581"/>
      <c r="G96" s="469"/>
      <c r="H96" s="233"/>
      <c r="I96" s="210">
        <v>0</v>
      </c>
      <c r="J96" s="579">
        <v>0</v>
      </c>
      <c r="K96" s="211">
        <v>0</v>
      </c>
    </row>
    <row r="97" spans="1:11" s="582" customFormat="1" hidden="1">
      <c r="A97" s="583">
        <v>14030200</v>
      </c>
      <c r="B97" s="406" t="s">
        <v>599</v>
      </c>
      <c r="C97" s="581"/>
      <c r="D97" s="469"/>
      <c r="E97" s="231"/>
      <c r="F97" s="581"/>
      <c r="G97" s="469"/>
      <c r="H97" s="233"/>
      <c r="I97" s="210">
        <v>0</v>
      </c>
      <c r="J97" s="579">
        <v>0</v>
      </c>
      <c r="K97" s="211">
        <v>0</v>
      </c>
    </row>
    <row r="98" spans="1:11" s="582" customFormat="1" hidden="1">
      <c r="A98" s="583">
        <v>14030300</v>
      </c>
      <c r="B98" s="406" t="s">
        <v>600</v>
      </c>
      <c r="C98" s="581"/>
      <c r="D98" s="469"/>
      <c r="E98" s="231"/>
      <c r="F98" s="581"/>
      <c r="G98" s="469"/>
      <c r="H98" s="233"/>
      <c r="I98" s="210">
        <v>0</v>
      </c>
      <c r="J98" s="579">
        <v>0</v>
      </c>
      <c r="K98" s="211">
        <v>0</v>
      </c>
    </row>
    <row r="99" spans="1:11" s="582" customFormat="1" hidden="1">
      <c r="A99" s="583">
        <v>14030400</v>
      </c>
      <c r="B99" s="406" t="s">
        <v>601</v>
      </c>
      <c r="C99" s="581"/>
      <c r="D99" s="469"/>
      <c r="E99" s="231"/>
      <c r="F99" s="581"/>
      <c r="G99" s="469"/>
      <c r="H99" s="233"/>
      <c r="I99" s="210">
        <v>0</v>
      </c>
      <c r="J99" s="579">
        <v>0</v>
      </c>
      <c r="K99" s="211">
        <v>0</v>
      </c>
    </row>
    <row r="100" spans="1:11" s="582" customFormat="1" ht="24" hidden="1">
      <c r="A100" s="583">
        <v>14030600</v>
      </c>
      <c r="B100" s="406" t="s">
        <v>602</v>
      </c>
      <c r="C100" s="581"/>
      <c r="D100" s="469"/>
      <c r="E100" s="231"/>
      <c r="F100" s="581"/>
      <c r="G100" s="469"/>
      <c r="H100" s="233"/>
      <c r="I100" s="210">
        <v>0</v>
      </c>
      <c r="J100" s="579">
        <v>0</v>
      </c>
      <c r="K100" s="211">
        <v>0</v>
      </c>
    </row>
    <row r="101" spans="1:11" s="582" customFormat="1" ht="24" hidden="1">
      <c r="A101" s="583">
        <v>14030700</v>
      </c>
      <c r="B101" s="406" t="s">
        <v>603</v>
      </c>
      <c r="C101" s="581"/>
      <c r="D101" s="469"/>
      <c r="E101" s="231"/>
      <c r="F101" s="581"/>
      <c r="G101" s="469"/>
      <c r="H101" s="233"/>
      <c r="I101" s="210">
        <v>0</v>
      </c>
      <c r="J101" s="579">
        <v>0</v>
      </c>
      <c r="K101" s="211">
        <v>0</v>
      </c>
    </row>
    <row r="102" spans="1:11" s="582" customFormat="1" hidden="1">
      <c r="A102" s="583">
        <v>14030800</v>
      </c>
      <c r="B102" s="406" t="s">
        <v>604</v>
      </c>
      <c r="C102" s="581"/>
      <c r="D102" s="469"/>
      <c r="E102" s="231"/>
      <c r="F102" s="581"/>
      <c r="G102" s="469"/>
      <c r="H102" s="233"/>
      <c r="I102" s="210">
        <v>0</v>
      </c>
      <c r="J102" s="579">
        <v>0</v>
      </c>
      <c r="K102" s="211">
        <v>0</v>
      </c>
    </row>
    <row r="103" spans="1:11" s="582" customFormat="1" hidden="1">
      <c r="A103" s="583">
        <v>14030900</v>
      </c>
      <c r="B103" s="406" t="s">
        <v>605</v>
      </c>
      <c r="C103" s="581"/>
      <c r="D103" s="469"/>
      <c r="E103" s="231"/>
      <c r="F103" s="581"/>
      <c r="G103" s="469"/>
      <c r="H103" s="233"/>
      <c r="I103" s="210">
        <v>0</v>
      </c>
      <c r="J103" s="579">
        <v>0</v>
      </c>
      <c r="K103" s="211">
        <v>0</v>
      </c>
    </row>
    <row r="104" spans="1:11" s="582" customFormat="1" hidden="1">
      <c r="A104" s="583">
        <v>14031600</v>
      </c>
      <c r="B104" s="406" t="s">
        <v>607</v>
      </c>
      <c r="C104" s="581"/>
      <c r="D104" s="469"/>
      <c r="E104" s="231"/>
      <c r="F104" s="581"/>
      <c r="G104" s="469"/>
      <c r="H104" s="233"/>
      <c r="I104" s="210">
        <v>0</v>
      </c>
      <c r="J104" s="579">
        <v>0</v>
      </c>
      <c r="K104" s="211">
        <v>0</v>
      </c>
    </row>
    <row r="105" spans="1:11" s="582" customFormat="1" hidden="1">
      <c r="A105" s="583">
        <v>14031700</v>
      </c>
      <c r="B105" s="406" t="s">
        <v>593</v>
      </c>
      <c r="C105" s="581"/>
      <c r="D105" s="469"/>
      <c r="E105" s="231"/>
      <c r="F105" s="581"/>
      <c r="G105" s="469"/>
      <c r="H105" s="233"/>
      <c r="I105" s="210">
        <v>0</v>
      </c>
      <c r="J105" s="579">
        <v>0</v>
      </c>
      <c r="K105" s="211">
        <v>0</v>
      </c>
    </row>
    <row r="106" spans="1:11" s="582" customFormat="1" hidden="1">
      <c r="A106" s="583">
        <v>14031800</v>
      </c>
      <c r="B106" s="406" t="s">
        <v>594</v>
      </c>
      <c r="C106" s="581"/>
      <c r="D106" s="469"/>
      <c r="E106" s="231"/>
      <c r="F106" s="581"/>
      <c r="G106" s="469"/>
      <c r="H106" s="233"/>
      <c r="I106" s="210">
        <v>0</v>
      </c>
      <c r="J106" s="579">
        <v>0</v>
      </c>
      <c r="K106" s="211">
        <v>0</v>
      </c>
    </row>
    <row r="107" spans="1:11" s="582" customFormat="1" ht="24">
      <c r="A107" s="583">
        <v>14040000</v>
      </c>
      <c r="B107" s="223" t="s">
        <v>608</v>
      </c>
      <c r="C107" s="581">
        <v>6545964996.9200001</v>
      </c>
      <c r="D107" s="469">
        <v>6545964996.9200001</v>
      </c>
      <c r="E107" s="231">
        <v>7684628925.039999</v>
      </c>
      <c r="F107" s="581"/>
      <c r="G107" s="469"/>
      <c r="H107" s="233"/>
      <c r="I107" s="210">
        <v>6545964996.9200001</v>
      </c>
      <c r="J107" s="579">
        <v>6545964996.9200001</v>
      </c>
      <c r="K107" s="211">
        <v>7684628925.039999</v>
      </c>
    </row>
    <row r="108" spans="1:11" s="582" customFormat="1" hidden="1">
      <c r="A108" s="583">
        <v>14050000</v>
      </c>
      <c r="B108" s="406" t="s">
        <v>609</v>
      </c>
      <c r="C108" s="581"/>
      <c r="D108" s="469"/>
      <c r="E108" s="231"/>
      <c r="F108" s="581"/>
      <c r="G108" s="469"/>
      <c r="H108" s="233"/>
      <c r="I108" s="210">
        <v>0</v>
      </c>
      <c r="J108" s="579">
        <v>0</v>
      </c>
      <c r="K108" s="211">
        <v>0</v>
      </c>
    </row>
    <row r="109" spans="1:11" s="582" customFormat="1" hidden="1">
      <c r="A109" s="575">
        <v>15000000</v>
      </c>
      <c r="B109" s="458" t="s">
        <v>610</v>
      </c>
      <c r="C109" s="207">
        <v>0</v>
      </c>
      <c r="D109" s="586">
        <v>0</v>
      </c>
      <c r="E109" s="587">
        <v>0</v>
      </c>
      <c r="F109" s="207">
        <v>0</v>
      </c>
      <c r="G109" s="586">
        <v>0</v>
      </c>
      <c r="H109" s="587">
        <v>0</v>
      </c>
      <c r="I109" s="205">
        <v>0</v>
      </c>
      <c r="J109" s="579">
        <v>0</v>
      </c>
      <c r="K109" s="206">
        <v>0</v>
      </c>
    </row>
    <row r="110" spans="1:11" s="582" customFormat="1" hidden="1">
      <c r="A110" s="575">
        <v>15010000</v>
      </c>
      <c r="B110" s="412" t="s">
        <v>1357</v>
      </c>
      <c r="C110" s="581">
        <v>0</v>
      </c>
      <c r="D110" s="469">
        <v>0</v>
      </c>
      <c r="E110" s="231">
        <v>0</v>
      </c>
      <c r="F110" s="581">
        <v>0</v>
      </c>
      <c r="G110" s="469">
        <v>0</v>
      </c>
      <c r="H110" s="233">
        <v>0</v>
      </c>
      <c r="I110" s="210">
        <v>0</v>
      </c>
      <c r="J110" s="579">
        <v>0</v>
      </c>
      <c r="K110" s="211">
        <v>0</v>
      </c>
    </row>
    <row r="111" spans="1:11" s="582" customFormat="1" hidden="1">
      <c r="A111" s="575">
        <v>15010100</v>
      </c>
      <c r="B111" s="412" t="s">
        <v>612</v>
      </c>
      <c r="C111" s="581"/>
      <c r="D111" s="469"/>
      <c r="E111" s="231"/>
      <c r="F111" s="581"/>
      <c r="G111" s="469"/>
      <c r="H111" s="233"/>
      <c r="I111" s="210">
        <v>0</v>
      </c>
      <c r="J111" s="579">
        <v>0</v>
      </c>
      <c r="K111" s="211">
        <v>0</v>
      </c>
    </row>
    <row r="112" spans="1:11" s="582" customFormat="1" hidden="1">
      <c r="A112" s="575">
        <v>15010200</v>
      </c>
      <c r="B112" s="412" t="s">
        <v>613</v>
      </c>
      <c r="C112" s="581"/>
      <c r="D112" s="469"/>
      <c r="E112" s="231"/>
      <c r="F112" s="581"/>
      <c r="G112" s="469"/>
      <c r="H112" s="233"/>
      <c r="I112" s="210">
        <v>0</v>
      </c>
      <c r="J112" s="579">
        <v>0</v>
      </c>
      <c r="K112" s="211">
        <v>0</v>
      </c>
    </row>
    <row r="113" spans="1:11" s="582" customFormat="1" hidden="1">
      <c r="A113" s="583">
        <v>15010300</v>
      </c>
      <c r="B113" s="406" t="s">
        <v>614</v>
      </c>
      <c r="C113" s="581"/>
      <c r="D113" s="469"/>
      <c r="E113" s="231"/>
      <c r="F113" s="581"/>
      <c r="G113" s="469"/>
      <c r="H113" s="233"/>
      <c r="I113" s="210">
        <v>0</v>
      </c>
      <c r="J113" s="579">
        <v>0</v>
      </c>
      <c r="K113" s="211">
        <v>0</v>
      </c>
    </row>
    <row r="114" spans="1:11" s="582" customFormat="1" ht="24" hidden="1">
      <c r="A114" s="583">
        <v>15010400</v>
      </c>
      <c r="B114" s="406" t="s">
        <v>1358</v>
      </c>
      <c r="C114" s="581"/>
      <c r="D114" s="469"/>
      <c r="E114" s="231"/>
      <c r="F114" s="581"/>
      <c r="G114" s="469"/>
      <c r="H114" s="233"/>
      <c r="I114" s="210">
        <v>0</v>
      </c>
      <c r="J114" s="579">
        <v>0</v>
      </c>
      <c r="K114" s="211">
        <v>0</v>
      </c>
    </row>
    <row r="115" spans="1:11" s="582" customFormat="1" ht="24" hidden="1">
      <c r="A115" s="575">
        <v>15010500</v>
      </c>
      <c r="B115" s="412" t="s">
        <v>615</v>
      </c>
      <c r="C115" s="581"/>
      <c r="D115" s="469"/>
      <c r="E115" s="231"/>
      <c r="F115" s="581"/>
      <c r="G115" s="469"/>
      <c r="H115" s="233"/>
      <c r="I115" s="210">
        <v>0</v>
      </c>
      <c r="J115" s="579">
        <v>0</v>
      </c>
      <c r="K115" s="211">
        <v>0</v>
      </c>
    </row>
    <row r="116" spans="1:11" s="582" customFormat="1" hidden="1">
      <c r="A116" s="575">
        <v>15020000</v>
      </c>
      <c r="B116" s="412" t="s">
        <v>620</v>
      </c>
      <c r="C116" s="581">
        <v>0</v>
      </c>
      <c r="D116" s="469">
        <v>0</v>
      </c>
      <c r="E116" s="231">
        <v>0</v>
      </c>
      <c r="F116" s="581">
        <v>0</v>
      </c>
      <c r="G116" s="469">
        <v>0</v>
      </c>
      <c r="H116" s="233">
        <v>0</v>
      </c>
      <c r="I116" s="210">
        <v>0</v>
      </c>
      <c r="J116" s="579">
        <v>0</v>
      </c>
      <c r="K116" s="211">
        <v>0</v>
      </c>
    </row>
    <row r="117" spans="1:11" s="582" customFormat="1" hidden="1">
      <c r="A117" s="575">
        <v>15020100</v>
      </c>
      <c r="B117" s="412" t="s">
        <v>621</v>
      </c>
      <c r="C117" s="581"/>
      <c r="D117" s="469"/>
      <c r="E117" s="231"/>
      <c r="F117" s="581"/>
      <c r="G117" s="469"/>
      <c r="H117" s="233"/>
      <c r="I117" s="210">
        <v>0</v>
      </c>
      <c r="J117" s="579">
        <v>0</v>
      </c>
      <c r="K117" s="211">
        <v>0</v>
      </c>
    </row>
    <row r="118" spans="1:11" s="582" customFormat="1" hidden="1">
      <c r="A118" s="583">
        <v>15020200</v>
      </c>
      <c r="B118" s="406" t="s">
        <v>622</v>
      </c>
      <c r="C118" s="581"/>
      <c r="D118" s="469"/>
      <c r="E118" s="231"/>
      <c r="F118" s="581"/>
      <c r="G118" s="469"/>
      <c r="H118" s="233"/>
      <c r="I118" s="210">
        <v>0</v>
      </c>
      <c r="J118" s="579">
        <v>0</v>
      </c>
      <c r="K118" s="211">
        <v>0</v>
      </c>
    </row>
    <row r="119" spans="1:11" s="582" customFormat="1" ht="23.25" hidden="1" customHeight="1">
      <c r="A119" s="583">
        <v>15020300</v>
      </c>
      <c r="B119" s="406" t="s">
        <v>623</v>
      </c>
      <c r="C119" s="581"/>
      <c r="D119" s="469"/>
      <c r="E119" s="231"/>
      <c r="F119" s="581"/>
      <c r="G119" s="469"/>
      <c r="H119" s="233"/>
      <c r="I119" s="210">
        <v>0</v>
      </c>
      <c r="J119" s="579">
        <v>0</v>
      </c>
      <c r="K119" s="211">
        <v>0</v>
      </c>
    </row>
    <row r="120" spans="1:11">
      <c r="A120" s="570">
        <v>16000000</v>
      </c>
      <c r="B120" s="419" t="s">
        <v>624</v>
      </c>
      <c r="C120" s="571">
        <v>72954</v>
      </c>
      <c r="D120" s="572">
        <v>72954</v>
      </c>
      <c r="E120" s="573">
        <v>159586.85999999999</v>
      </c>
      <c r="F120" s="571">
        <v>0</v>
      </c>
      <c r="G120" s="572">
        <v>0</v>
      </c>
      <c r="H120" s="573">
        <v>0</v>
      </c>
      <c r="I120" s="217">
        <v>72954</v>
      </c>
      <c r="J120" s="568">
        <v>72954</v>
      </c>
      <c r="K120" s="218">
        <v>159586.85999999999</v>
      </c>
    </row>
    <row r="121" spans="1:11">
      <c r="A121" s="575">
        <v>16010000</v>
      </c>
      <c r="B121" s="234" t="s">
        <v>625</v>
      </c>
      <c r="C121" s="576">
        <v>72954</v>
      </c>
      <c r="D121" s="235">
        <v>72954</v>
      </c>
      <c r="E121" s="577">
        <v>159586.85999999999</v>
      </c>
      <c r="F121" s="576">
        <v>0</v>
      </c>
      <c r="G121" s="235">
        <v>0</v>
      </c>
      <c r="H121" s="577">
        <v>0</v>
      </c>
      <c r="I121" s="219">
        <v>72954</v>
      </c>
      <c r="J121" s="579">
        <v>72954</v>
      </c>
      <c r="K121" s="221">
        <v>159586.85999999999</v>
      </c>
    </row>
    <row r="122" spans="1:11">
      <c r="A122" s="575">
        <v>16010100</v>
      </c>
      <c r="B122" s="412" t="s">
        <v>626</v>
      </c>
      <c r="C122" s="576">
        <v>0</v>
      </c>
      <c r="D122" s="235">
        <v>0</v>
      </c>
      <c r="E122" s="577">
        <v>21053.649999999998</v>
      </c>
      <c r="F122" s="576"/>
      <c r="G122" s="235"/>
      <c r="H122" s="578"/>
      <c r="I122" s="219">
        <v>0</v>
      </c>
      <c r="J122" s="579">
        <v>0</v>
      </c>
      <c r="K122" s="221">
        <v>21053.649999999998</v>
      </c>
    </row>
    <row r="123" spans="1:11">
      <c r="A123" s="575">
        <v>16010200</v>
      </c>
      <c r="B123" s="412" t="s">
        <v>627</v>
      </c>
      <c r="C123" s="576">
        <v>72854</v>
      </c>
      <c r="D123" s="235">
        <v>72854</v>
      </c>
      <c r="E123" s="577">
        <v>29267.619999999992</v>
      </c>
      <c r="F123" s="576"/>
      <c r="G123" s="235"/>
      <c r="H123" s="578"/>
      <c r="I123" s="219">
        <v>72854</v>
      </c>
      <c r="J123" s="579">
        <v>72854</v>
      </c>
      <c r="K123" s="221">
        <v>29267.619999999992</v>
      </c>
    </row>
    <row r="124" spans="1:11">
      <c r="A124" s="575">
        <v>16010400</v>
      </c>
      <c r="B124" s="412" t="s">
        <v>628</v>
      </c>
      <c r="C124" s="576">
        <v>100</v>
      </c>
      <c r="D124" s="235">
        <v>100</v>
      </c>
      <c r="E124" s="577">
        <v>30772.68</v>
      </c>
      <c r="F124" s="576"/>
      <c r="G124" s="235"/>
      <c r="H124" s="578"/>
      <c r="I124" s="219">
        <v>100</v>
      </c>
      <c r="J124" s="579">
        <v>100</v>
      </c>
      <c r="K124" s="221">
        <v>30772.68</v>
      </c>
    </row>
    <row r="125" spans="1:11">
      <c r="A125" s="575">
        <v>16010500</v>
      </c>
      <c r="B125" s="412" t="s">
        <v>629</v>
      </c>
      <c r="C125" s="576">
        <v>0</v>
      </c>
      <c r="D125" s="235">
        <v>0</v>
      </c>
      <c r="E125" s="577">
        <v>832.28</v>
      </c>
      <c r="F125" s="576"/>
      <c r="G125" s="235"/>
      <c r="H125" s="578"/>
      <c r="I125" s="219">
        <v>0</v>
      </c>
      <c r="J125" s="579">
        <v>0</v>
      </c>
      <c r="K125" s="221">
        <v>832.28</v>
      </c>
    </row>
    <row r="126" spans="1:11">
      <c r="A126" s="575">
        <v>16010600</v>
      </c>
      <c r="B126" s="412" t="s">
        <v>630</v>
      </c>
      <c r="C126" s="576">
        <v>0</v>
      </c>
      <c r="D126" s="235">
        <v>0</v>
      </c>
      <c r="E126" s="577">
        <v>4109.8</v>
      </c>
      <c r="F126" s="576"/>
      <c r="G126" s="235"/>
      <c r="H126" s="578"/>
      <c r="I126" s="219">
        <v>0</v>
      </c>
      <c r="J126" s="579">
        <v>0</v>
      </c>
      <c r="K126" s="221">
        <v>4109.8</v>
      </c>
    </row>
    <row r="127" spans="1:11">
      <c r="A127" s="575">
        <v>16010700</v>
      </c>
      <c r="B127" s="412" t="s">
        <v>631</v>
      </c>
      <c r="C127" s="576">
        <v>0</v>
      </c>
      <c r="D127" s="235">
        <v>0</v>
      </c>
      <c r="E127" s="577">
        <v>-510.79999999999995</v>
      </c>
      <c r="F127" s="576"/>
      <c r="G127" s="235"/>
      <c r="H127" s="578"/>
      <c r="I127" s="219">
        <v>0</v>
      </c>
      <c r="J127" s="579">
        <v>0</v>
      </c>
      <c r="K127" s="221">
        <v>-510.79999999999995</v>
      </c>
    </row>
    <row r="128" spans="1:11" s="582" customFormat="1" hidden="1">
      <c r="A128" s="575">
        <v>16010800</v>
      </c>
      <c r="B128" s="412" t="s">
        <v>632</v>
      </c>
      <c r="C128" s="581"/>
      <c r="D128" s="469"/>
      <c r="E128" s="231"/>
      <c r="F128" s="581"/>
      <c r="G128" s="469"/>
      <c r="H128" s="233"/>
      <c r="I128" s="210">
        <v>0</v>
      </c>
      <c r="J128" s="579">
        <v>0</v>
      </c>
      <c r="K128" s="211">
        <v>0</v>
      </c>
    </row>
    <row r="129" spans="1:11">
      <c r="A129" s="575">
        <v>16010900</v>
      </c>
      <c r="B129" s="412" t="s">
        <v>633</v>
      </c>
      <c r="C129" s="576">
        <v>0</v>
      </c>
      <c r="D129" s="235">
        <v>0</v>
      </c>
      <c r="E129" s="577">
        <v>14.85</v>
      </c>
      <c r="F129" s="576"/>
      <c r="G129" s="235"/>
      <c r="H129" s="578"/>
      <c r="I129" s="219">
        <v>0</v>
      </c>
      <c r="J129" s="579">
        <v>0</v>
      </c>
      <c r="K129" s="221">
        <v>14.85</v>
      </c>
    </row>
    <row r="130" spans="1:11" s="582" customFormat="1" hidden="1">
      <c r="A130" s="575">
        <v>16011000</v>
      </c>
      <c r="B130" s="412" t="s">
        <v>634</v>
      </c>
      <c r="C130" s="581"/>
      <c r="D130" s="469"/>
      <c r="E130" s="231"/>
      <c r="F130" s="581"/>
      <c r="G130" s="469"/>
      <c r="H130" s="233"/>
      <c r="I130" s="210">
        <v>0</v>
      </c>
      <c r="J130" s="579">
        <v>0</v>
      </c>
      <c r="K130" s="211">
        <v>0</v>
      </c>
    </row>
    <row r="131" spans="1:11" ht="12.75" customHeight="1">
      <c r="A131" s="575">
        <v>16011100</v>
      </c>
      <c r="B131" s="412" t="s">
        <v>635</v>
      </c>
      <c r="C131" s="576">
        <v>0</v>
      </c>
      <c r="D131" s="235">
        <v>0</v>
      </c>
      <c r="E131" s="577">
        <v>270.17</v>
      </c>
      <c r="F131" s="576"/>
      <c r="G131" s="235"/>
      <c r="H131" s="578"/>
      <c r="I131" s="219">
        <v>0</v>
      </c>
      <c r="J131" s="579">
        <v>0</v>
      </c>
      <c r="K131" s="221">
        <v>270.17</v>
      </c>
    </row>
    <row r="132" spans="1:11" s="582" customFormat="1" ht="12.75" hidden="1" customHeight="1">
      <c r="A132" s="575">
        <v>16011200</v>
      </c>
      <c r="B132" s="412" t="s">
        <v>636</v>
      </c>
      <c r="C132" s="581"/>
      <c r="D132" s="469"/>
      <c r="E132" s="231"/>
      <c r="F132" s="581"/>
      <c r="G132" s="469"/>
      <c r="H132" s="233"/>
      <c r="I132" s="219">
        <v>0</v>
      </c>
      <c r="J132" s="579">
        <v>0</v>
      </c>
      <c r="K132" s="211">
        <v>0</v>
      </c>
    </row>
    <row r="133" spans="1:11" ht="15" customHeight="1">
      <c r="A133" s="575">
        <v>16011300</v>
      </c>
      <c r="B133" s="412" t="s">
        <v>637</v>
      </c>
      <c r="C133" s="576">
        <v>0</v>
      </c>
      <c r="D133" s="235">
        <v>0</v>
      </c>
      <c r="E133" s="577">
        <v>19944.949999999997</v>
      </c>
      <c r="F133" s="576"/>
      <c r="G133" s="235"/>
      <c r="H133" s="578"/>
      <c r="I133" s="219">
        <v>0</v>
      </c>
      <c r="J133" s="579">
        <v>0</v>
      </c>
      <c r="K133" s="221">
        <v>19944.949999999997</v>
      </c>
    </row>
    <row r="134" spans="1:11" ht="12" customHeight="1">
      <c r="A134" s="575">
        <v>16011500</v>
      </c>
      <c r="B134" s="412" t="s">
        <v>638</v>
      </c>
      <c r="C134" s="576">
        <v>0</v>
      </c>
      <c r="D134" s="235">
        <v>0</v>
      </c>
      <c r="E134" s="577">
        <v>53624.960000000006</v>
      </c>
      <c r="F134" s="576"/>
      <c r="G134" s="235"/>
      <c r="H134" s="578"/>
      <c r="I134" s="219">
        <v>0</v>
      </c>
      <c r="J134" s="579">
        <v>0</v>
      </c>
      <c r="K134" s="221">
        <v>53624.960000000006</v>
      </c>
    </row>
    <row r="135" spans="1:11" ht="12.75" hidden="1" customHeight="1">
      <c r="A135" s="575">
        <v>16011600</v>
      </c>
      <c r="B135" s="412" t="s">
        <v>639</v>
      </c>
      <c r="C135" s="576"/>
      <c r="D135" s="235"/>
      <c r="E135" s="577"/>
      <c r="F135" s="576"/>
      <c r="G135" s="235"/>
      <c r="H135" s="578"/>
      <c r="I135" s="219">
        <v>0</v>
      </c>
      <c r="J135" s="579">
        <v>0</v>
      </c>
      <c r="K135" s="221">
        <v>0</v>
      </c>
    </row>
    <row r="136" spans="1:11" s="582" customFormat="1" ht="12" hidden="1" customHeight="1">
      <c r="A136" s="575">
        <v>16011700</v>
      </c>
      <c r="B136" s="412" t="s">
        <v>640</v>
      </c>
      <c r="C136" s="581"/>
      <c r="D136" s="469"/>
      <c r="E136" s="231"/>
      <c r="F136" s="581"/>
      <c r="G136" s="469"/>
      <c r="H136" s="233"/>
      <c r="I136" s="219">
        <v>0</v>
      </c>
      <c r="J136" s="579">
        <v>0</v>
      </c>
      <c r="K136" s="221">
        <v>0</v>
      </c>
    </row>
    <row r="137" spans="1:11" s="582" customFormat="1" ht="12" hidden="1" customHeight="1">
      <c r="A137" s="575">
        <v>16011800</v>
      </c>
      <c r="B137" s="412" t="s">
        <v>641</v>
      </c>
      <c r="C137" s="581"/>
      <c r="D137" s="469"/>
      <c r="E137" s="231"/>
      <c r="F137" s="581"/>
      <c r="G137" s="469"/>
      <c r="H137" s="233"/>
      <c r="I137" s="219">
        <v>0</v>
      </c>
      <c r="J137" s="579">
        <v>0</v>
      </c>
      <c r="K137" s="221">
        <v>0</v>
      </c>
    </row>
    <row r="138" spans="1:11" s="582" customFormat="1" ht="12" hidden="1" customHeight="1">
      <c r="A138" s="575">
        <v>16011900</v>
      </c>
      <c r="B138" s="412" t="s">
        <v>642</v>
      </c>
      <c r="C138" s="581"/>
      <c r="D138" s="469"/>
      <c r="E138" s="231"/>
      <c r="F138" s="581"/>
      <c r="G138" s="469"/>
      <c r="H138" s="233"/>
      <c r="I138" s="219">
        <v>0</v>
      </c>
      <c r="J138" s="579">
        <v>0</v>
      </c>
      <c r="K138" s="221">
        <v>0</v>
      </c>
    </row>
    <row r="139" spans="1:11" s="582" customFormat="1" ht="12" customHeight="1">
      <c r="A139" s="575">
        <v>16012100</v>
      </c>
      <c r="B139" s="412" t="s">
        <v>643</v>
      </c>
      <c r="C139" s="581">
        <v>0</v>
      </c>
      <c r="D139" s="469">
        <v>0</v>
      </c>
      <c r="E139" s="231">
        <v>206.7</v>
      </c>
      <c r="F139" s="581"/>
      <c r="G139" s="469"/>
      <c r="H139" s="233"/>
      <c r="I139" s="219">
        <v>0</v>
      </c>
      <c r="J139" s="579">
        <v>0</v>
      </c>
      <c r="K139" s="221">
        <v>206.7</v>
      </c>
    </row>
    <row r="140" spans="1:11" s="582" customFormat="1" ht="12" customHeight="1">
      <c r="A140" s="570">
        <v>18000000</v>
      </c>
      <c r="B140" s="421" t="s">
        <v>664</v>
      </c>
      <c r="C140" s="201">
        <v>23547663988.160004</v>
      </c>
      <c r="D140" s="588">
        <v>23547663988.160004</v>
      </c>
      <c r="E140" s="573">
        <v>27045109057.32</v>
      </c>
      <c r="F140" s="571">
        <v>17229.02</v>
      </c>
      <c r="G140" s="572">
        <v>17229.02</v>
      </c>
      <c r="H140" s="573">
        <v>-3923599.8</v>
      </c>
      <c r="I140" s="217">
        <v>23547681217.180004</v>
      </c>
      <c r="J140" s="589">
        <v>23547681217.180004</v>
      </c>
      <c r="K140" s="218">
        <v>27041185457.52</v>
      </c>
    </row>
    <row r="141" spans="1:11" s="595" customFormat="1" ht="12" customHeight="1">
      <c r="A141" s="575">
        <v>18010000</v>
      </c>
      <c r="B141" s="234" t="s">
        <v>665</v>
      </c>
      <c r="C141" s="590">
        <v>14168411118.85</v>
      </c>
      <c r="D141" s="591">
        <v>14168411118.85</v>
      </c>
      <c r="E141" s="592">
        <v>16011135694.569998</v>
      </c>
      <c r="F141" s="590">
        <v>0</v>
      </c>
      <c r="G141" s="591">
        <v>0</v>
      </c>
      <c r="H141" s="592">
        <v>0</v>
      </c>
      <c r="I141" s="593">
        <v>14168411118.85</v>
      </c>
      <c r="J141" s="579">
        <v>14168411118.85</v>
      </c>
      <c r="K141" s="594">
        <v>16011135694.569998</v>
      </c>
    </row>
    <row r="142" spans="1:11" s="582" customFormat="1" ht="24.75" customHeight="1">
      <c r="A142" s="575">
        <v>18010100</v>
      </c>
      <c r="B142" s="412" t="s">
        <v>666</v>
      </c>
      <c r="C142" s="576">
        <v>51355223.559999995</v>
      </c>
      <c r="D142" s="235">
        <v>51355223.559999995</v>
      </c>
      <c r="E142" s="577">
        <v>48039772.789999992</v>
      </c>
      <c r="F142" s="576"/>
      <c r="G142" s="235"/>
      <c r="H142" s="577"/>
      <c r="I142" s="219">
        <v>51355223.559999995</v>
      </c>
      <c r="J142" s="579">
        <v>51355223.559999995</v>
      </c>
      <c r="K142" s="221">
        <v>48039772.789999992</v>
      </c>
    </row>
    <row r="143" spans="1:11" s="582" customFormat="1" ht="23.25" customHeight="1">
      <c r="A143" s="575">
        <v>18010200</v>
      </c>
      <c r="B143" s="412" t="s">
        <v>667</v>
      </c>
      <c r="C143" s="576">
        <v>48243162.170000002</v>
      </c>
      <c r="D143" s="235">
        <v>48243162.170000002</v>
      </c>
      <c r="E143" s="577">
        <v>50016849.480000004</v>
      </c>
      <c r="F143" s="576"/>
      <c r="G143" s="235"/>
      <c r="H143" s="577"/>
      <c r="I143" s="219">
        <v>48243162.170000002</v>
      </c>
      <c r="J143" s="579">
        <v>48243162.170000002</v>
      </c>
      <c r="K143" s="221">
        <v>50016849.480000004</v>
      </c>
    </row>
    <row r="144" spans="1:11" s="582" customFormat="1" ht="24">
      <c r="A144" s="575">
        <v>18010300</v>
      </c>
      <c r="B144" s="412" t="s">
        <v>668</v>
      </c>
      <c r="C144" s="576">
        <v>8274646</v>
      </c>
      <c r="D144" s="235">
        <v>8274646</v>
      </c>
      <c r="E144" s="577">
        <v>1519532.35</v>
      </c>
      <c r="F144" s="576"/>
      <c r="G144" s="235"/>
      <c r="H144" s="577"/>
      <c r="I144" s="219">
        <v>8274646</v>
      </c>
      <c r="J144" s="579">
        <v>8274646</v>
      </c>
      <c r="K144" s="221">
        <v>1519532.35</v>
      </c>
    </row>
    <row r="145" spans="1:11" s="582" customFormat="1" ht="24">
      <c r="A145" s="575">
        <v>18010400</v>
      </c>
      <c r="B145" s="412" t="s">
        <v>669</v>
      </c>
      <c r="C145" s="576">
        <v>484660382.16000003</v>
      </c>
      <c r="D145" s="235">
        <v>484660382.16000003</v>
      </c>
      <c r="E145" s="577">
        <v>646119721.96000016</v>
      </c>
      <c r="F145" s="576"/>
      <c r="G145" s="235"/>
      <c r="H145" s="577"/>
      <c r="I145" s="219">
        <v>484660382.16000003</v>
      </c>
      <c r="J145" s="579">
        <v>484660382.16000003</v>
      </c>
      <c r="K145" s="221">
        <v>646119721.96000016</v>
      </c>
    </row>
    <row r="146" spans="1:11" s="582" customFormat="1">
      <c r="A146" s="575">
        <v>18010500</v>
      </c>
      <c r="B146" s="412" t="s">
        <v>670</v>
      </c>
      <c r="C146" s="576">
        <v>3222175177.02</v>
      </c>
      <c r="D146" s="235">
        <v>3222175177.02</v>
      </c>
      <c r="E146" s="577">
        <v>3558754985.3999996</v>
      </c>
      <c r="F146" s="576"/>
      <c r="G146" s="235"/>
      <c r="H146" s="577"/>
      <c r="I146" s="219">
        <v>3222175177.02</v>
      </c>
      <c r="J146" s="579">
        <v>3222175177.02</v>
      </c>
      <c r="K146" s="221">
        <v>3558754985.3999996</v>
      </c>
    </row>
    <row r="147" spans="1:11" s="582" customFormat="1">
      <c r="A147" s="575">
        <v>18010600</v>
      </c>
      <c r="B147" s="412" t="s">
        <v>671</v>
      </c>
      <c r="C147" s="576">
        <v>8382583655.1099997</v>
      </c>
      <c r="D147" s="235">
        <v>8382583655.1099997</v>
      </c>
      <c r="E147" s="577">
        <v>9413898298.0499992</v>
      </c>
      <c r="F147" s="576"/>
      <c r="G147" s="235"/>
      <c r="H147" s="577"/>
      <c r="I147" s="219">
        <v>8382583655.1099997</v>
      </c>
      <c r="J147" s="579">
        <v>8382583655.1099997</v>
      </c>
      <c r="K147" s="221">
        <v>9413898298.0499992</v>
      </c>
    </row>
    <row r="148" spans="1:11" s="582" customFormat="1">
      <c r="A148" s="575">
        <v>18010700</v>
      </c>
      <c r="B148" s="412" t="s">
        <v>672</v>
      </c>
      <c r="C148" s="576">
        <v>442814197.29999995</v>
      </c>
      <c r="D148" s="235">
        <v>442814197.29999995</v>
      </c>
      <c r="E148" s="577">
        <v>501103385.23000002</v>
      </c>
      <c r="F148" s="576"/>
      <c r="G148" s="235"/>
      <c r="H148" s="577"/>
      <c r="I148" s="219">
        <v>442814197.29999995</v>
      </c>
      <c r="J148" s="579">
        <v>442814197.29999995</v>
      </c>
      <c r="K148" s="221">
        <v>501103385.23000002</v>
      </c>
    </row>
    <row r="149" spans="1:11" s="582" customFormat="1">
      <c r="A149" s="575">
        <v>18010800</v>
      </c>
      <c r="B149" s="412" t="s">
        <v>673</v>
      </c>
      <c r="C149" s="576">
        <v>5425</v>
      </c>
      <c r="D149" s="235">
        <v>5425</v>
      </c>
      <c r="E149" s="577">
        <v>192.05</v>
      </c>
      <c r="F149" s="576"/>
      <c r="G149" s="235"/>
      <c r="H149" s="577"/>
      <c r="I149" s="219">
        <v>5425</v>
      </c>
      <c r="J149" s="579">
        <v>5425</v>
      </c>
      <c r="K149" s="221">
        <v>192.05</v>
      </c>
    </row>
    <row r="150" spans="1:11" s="582" customFormat="1">
      <c r="A150" s="575">
        <v>18010900</v>
      </c>
      <c r="B150" s="412" t="s">
        <v>674</v>
      </c>
      <c r="C150" s="576">
        <v>1168097359.53</v>
      </c>
      <c r="D150" s="235">
        <v>1168097359.53</v>
      </c>
      <c r="E150" s="577">
        <v>1357667450.1899998</v>
      </c>
      <c r="F150" s="576"/>
      <c r="G150" s="235"/>
      <c r="H150" s="577"/>
      <c r="I150" s="219">
        <v>1168097359.53</v>
      </c>
      <c r="J150" s="579">
        <v>1168097359.53</v>
      </c>
      <c r="K150" s="221">
        <v>1357667450.1899998</v>
      </c>
    </row>
    <row r="151" spans="1:11" s="582" customFormat="1">
      <c r="A151" s="575">
        <v>18011000</v>
      </c>
      <c r="B151" s="412" t="s">
        <v>675</v>
      </c>
      <c r="C151" s="576">
        <v>287870352</v>
      </c>
      <c r="D151" s="235">
        <v>287870352</v>
      </c>
      <c r="E151" s="577">
        <v>348539890.59999996</v>
      </c>
      <c r="F151" s="576"/>
      <c r="G151" s="235"/>
      <c r="H151" s="577"/>
      <c r="I151" s="219">
        <v>287870352</v>
      </c>
      <c r="J151" s="579">
        <v>287870352</v>
      </c>
      <c r="K151" s="221">
        <v>348539890.59999996</v>
      </c>
    </row>
    <row r="152" spans="1:11" s="582" customFormat="1">
      <c r="A152" s="575">
        <v>18011100</v>
      </c>
      <c r="B152" s="412" t="s">
        <v>676</v>
      </c>
      <c r="C152" s="576">
        <v>72331539</v>
      </c>
      <c r="D152" s="235">
        <v>72331539</v>
      </c>
      <c r="E152" s="577">
        <v>85475616.469999999</v>
      </c>
      <c r="F152" s="576"/>
      <c r="G152" s="235"/>
      <c r="H152" s="577"/>
      <c r="I152" s="219">
        <v>72331539</v>
      </c>
      <c r="J152" s="579">
        <v>72331539</v>
      </c>
      <c r="K152" s="221">
        <v>85475616.469999999</v>
      </c>
    </row>
    <row r="153" spans="1:11" s="582" customFormat="1" ht="12" customHeight="1">
      <c r="A153" s="575">
        <v>18020000</v>
      </c>
      <c r="B153" s="234" t="s">
        <v>677</v>
      </c>
      <c r="C153" s="581">
        <v>58791175.109999999</v>
      </c>
      <c r="D153" s="469">
        <v>58791175.109999999</v>
      </c>
      <c r="E153" s="231">
        <v>60220609.100000009</v>
      </c>
      <c r="F153" s="581">
        <v>0</v>
      </c>
      <c r="G153" s="469">
        <v>0</v>
      </c>
      <c r="H153" s="231">
        <v>0</v>
      </c>
      <c r="I153" s="219">
        <v>58791175.109999999</v>
      </c>
      <c r="J153" s="579">
        <v>58791175.109999999</v>
      </c>
      <c r="K153" s="221">
        <v>60220609.100000009</v>
      </c>
    </row>
    <row r="154" spans="1:11" s="582" customFormat="1" ht="12" customHeight="1">
      <c r="A154" s="575">
        <v>18020100</v>
      </c>
      <c r="B154" s="412" t="s">
        <v>678</v>
      </c>
      <c r="C154" s="581">
        <v>50698153.109999999</v>
      </c>
      <c r="D154" s="469">
        <v>50698153.109999999</v>
      </c>
      <c r="E154" s="231">
        <v>51517744.570000008</v>
      </c>
      <c r="F154" s="581"/>
      <c r="G154" s="469"/>
      <c r="H154" s="233"/>
      <c r="I154" s="219">
        <v>50698153.109999999</v>
      </c>
      <c r="J154" s="579">
        <v>50698153.109999999</v>
      </c>
      <c r="K154" s="221">
        <v>51517744.570000008</v>
      </c>
    </row>
    <row r="155" spans="1:11" s="582" customFormat="1" ht="12" customHeight="1">
      <c r="A155" s="575">
        <v>18020200</v>
      </c>
      <c r="B155" s="412" t="s">
        <v>679</v>
      </c>
      <c r="C155" s="581">
        <v>8093022</v>
      </c>
      <c r="D155" s="469">
        <v>8093022</v>
      </c>
      <c r="E155" s="231">
        <v>8702864.5299999993</v>
      </c>
      <c r="F155" s="581"/>
      <c r="G155" s="469"/>
      <c r="H155" s="233"/>
      <c r="I155" s="219">
        <v>8093022</v>
      </c>
      <c r="J155" s="579">
        <v>8093022</v>
      </c>
      <c r="K155" s="221">
        <v>8702864.5299999993</v>
      </c>
    </row>
    <row r="156" spans="1:11" s="582" customFormat="1" ht="12" customHeight="1">
      <c r="A156" s="575">
        <v>18030000</v>
      </c>
      <c r="B156" s="234" t="s">
        <v>680</v>
      </c>
      <c r="C156" s="581">
        <v>29370893</v>
      </c>
      <c r="D156" s="469">
        <v>29370893</v>
      </c>
      <c r="E156" s="231">
        <v>37126137.109999999</v>
      </c>
      <c r="F156" s="581">
        <v>0</v>
      </c>
      <c r="G156" s="469">
        <v>0</v>
      </c>
      <c r="H156" s="231">
        <v>0</v>
      </c>
      <c r="I156" s="219">
        <v>29370893</v>
      </c>
      <c r="J156" s="579">
        <v>29370893</v>
      </c>
      <c r="K156" s="221">
        <v>37126137.109999999</v>
      </c>
    </row>
    <row r="157" spans="1:11" s="582" customFormat="1" ht="12" customHeight="1">
      <c r="A157" s="575">
        <v>18030100</v>
      </c>
      <c r="B157" s="412" t="s">
        <v>681</v>
      </c>
      <c r="C157" s="581">
        <v>22250975</v>
      </c>
      <c r="D157" s="469">
        <v>22250975</v>
      </c>
      <c r="E157" s="231">
        <v>26547490.310000002</v>
      </c>
      <c r="F157" s="581"/>
      <c r="G157" s="469"/>
      <c r="H157" s="233"/>
      <c r="I157" s="219">
        <v>22250975</v>
      </c>
      <c r="J157" s="579">
        <v>22250975</v>
      </c>
      <c r="K157" s="221">
        <v>26547490.310000002</v>
      </c>
    </row>
    <row r="158" spans="1:11" s="582" customFormat="1">
      <c r="A158" s="575">
        <v>18030200</v>
      </c>
      <c r="B158" s="412" t="s">
        <v>682</v>
      </c>
      <c r="C158" s="581">
        <v>7119918</v>
      </c>
      <c r="D158" s="469">
        <v>7119918</v>
      </c>
      <c r="E158" s="231">
        <v>10578646.800000001</v>
      </c>
      <c r="F158" s="581"/>
      <c r="G158" s="469"/>
      <c r="H158" s="233"/>
      <c r="I158" s="219">
        <v>7119918</v>
      </c>
      <c r="J158" s="579">
        <v>7119918</v>
      </c>
      <c r="K158" s="221">
        <v>10578646.800000001</v>
      </c>
    </row>
    <row r="159" spans="1:11" s="582" customFormat="1" ht="25.5" customHeight="1">
      <c r="A159" s="575">
        <v>18040000</v>
      </c>
      <c r="B159" s="234" t="s">
        <v>683</v>
      </c>
      <c r="C159" s="581">
        <v>746614</v>
      </c>
      <c r="D159" s="469">
        <v>746614</v>
      </c>
      <c r="E159" s="231">
        <v>-38467670.660000004</v>
      </c>
      <c r="F159" s="581">
        <v>17229.02</v>
      </c>
      <c r="G159" s="469">
        <v>17229.02</v>
      </c>
      <c r="H159" s="231">
        <v>-3923599.8</v>
      </c>
      <c r="I159" s="219">
        <v>763843.02</v>
      </c>
      <c r="J159" s="579">
        <v>763843.02</v>
      </c>
      <c r="K159" s="221">
        <v>-42391270.460000001</v>
      </c>
    </row>
    <row r="160" spans="1:11" s="582" customFormat="1" ht="23.25" customHeight="1">
      <c r="A160" s="575">
        <v>18040100</v>
      </c>
      <c r="B160" s="412" t="s">
        <v>684</v>
      </c>
      <c r="C160" s="581">
        <v>301193</v>
      </c>
      <c r="D160" s="469">
        <v>301193</v>
      </c>
      <c r="E160" s="231">
        <v>-7909568.5</v>
      </c>
      <c r="F160" s="581"/>
      <c r="G160" s="469"/>
      <c r="H160" s="233"/>
      <c r="I160" s="219">
        <v>301193</v>
      </c>
      <c r="J160" s="579">
        <v>301193</v>
      </c>
      <c r="K160" s="221">
        <v>-7909568.5</v>
      </c>
    </row>
    <row r="161" spans="1:11" s="582" customFormat="1" ht="24" customHeight="1">
      <c r="A161" s="575">
        <v>18040200</v>
      </c>
      <c r="B161" s="412" t="s">
        <v>685</v>
      </c>
      <c r="C161" s="581">
        <v>213116</v>
      </c>
      <c r="D161" s="469">
        <v>213116</v>
      </c>
      <c r="E161" s="231">
        <v>-20594953.82</v>
      </c>
      <c r="F161" s="581"/>
      <c r="G161" s="469"/>
      <c r="H161" s="233"/>
      <c r="I161" s="219">
        <v>213116</v>
      </c>
      <c r="J161" s="579">
        <v>213116</v>
      </c>
      <c r="K161" s="221">
        <v>-20594953.82</v>
      </c>
    </row>
    <row r="162" spans="1:11" s="582" customFormat="1" ht="24">
      <c r="A162" s="575">
        <v>18040300</v>
      </c>
      <c r="B162" s="412" t="s">
        <v>686</v>
      </c>
      <c r="C162" s="581">
        <v>0</v>
      </c>
      <c r="D162" s="469">
        <v>0</v>
      </c>
      <c r="E162" s="231">
        <v>-3106.59</v>
      </c>
      <c r="F162" s="581"/>
      <c r="G162" s="469"/>
      <c r="H162" s="233"/>
      <c r="I162" s="219">
        <v>0</v>
      </c>
      <c r="J162" s="579">
        <v>0</v>
      </c>
      <c r="K162" s="221">
        <v>-3106.59</v>
      </c>
    </row>
    <row r="163" spans="1:11" s="582" customFormat="1" ht="24">
      <c r="A163" s="575">
        <v>18040500</v>
      </c>
      <c r="B163" s="412" t="s">
        <v>687</v>
      </c>
      <c r="C163" s="581">
        <v>525</v>
      </c>
      <c r="D163" s="469">
        <v>525</v>
      </c>
      <c r="E163" s="231">
        <v>-103095.47</v>
      </c>
      <c r="F163" s="581"/>
      <c r="G163" s="469"/>
      <c r="H163" s="233"/>
      <c r="I163" s="219">
        <v>525</v>
      </c>
      <c r="J163" s="579">
        <v>525</v>
      </c>
      <c r="K163" s="221">
        <v>-103095.47</v>
      </c>
    </row>
    <row r="164" spans="1:11" s="582" customFormat="1" ht="24">
      <c r="A164" s="575">
        <v>18040600</v>
      </c>
      <c r="B164" s="412" t="s">
        <v>688</v>
      </c>
      <c r="C164" s="581">
        <v>20230</v>
      </c>
      <c r="D164" s="469">
        <v>20230</v>
      </c>
      <c r="E164" s="231">
        <v>-2306728.7100000004</v>
      </c>
      <c r="F164" s="581"/>
      <c r="G164" s="469"/>
      <c r="H164" s="233"/>
      <c r="I164" s="219">
        <v>20230</v>
      </c>
      <c r="J164" s="579">
        <v>20230</v>
      </c>
      <c r="K164" s="221">
        <v>-2306728.7100000004</v>
      </c>
    </row>
    <row r="165" spans="1:11" s="582" customFormat="1" ht="24">
      <c r="A165" s="575">
        <v>18040700</v>
      </c>
      <c r="B165" s="412" t="s">
        <v>689</v>
      </c>
      <c r="C165" s="581">
        <v>13185</v>
      </c>
      <c r="D165" s="469">
        <v>13185</v>
      </c>
      <c r="E165" s="231">
        <v>-2353518.4100000006</v>
      </c>
      <c r="F165" s="581"/>
      <c r="G165" s="469"/>
      <c r="H165" s="233"/>
      <c r="I165" s="219">
        <v>13185</v>
      </c>
      <c r="J165" s="579">
        <v>13185</v>
      </c>
      <c r="K165" s="221">
        <v>-2353518.4100000006</v>
      </c>
    </row>
    <row r="166" spans="1:11" s="582" customFormat="1" ht="24">
      <c r="A166" s="575">
        <v>18040800</v>
      </c>
      <c r="B166" s="412" t="s">
        <v>690</v>
      </c>
      <c r="C166" s="581">
        <v>27046</v>
      </c>
      <c r="D166" s="469">
        <v>27046</v>
      </c>
      <c r="E166" s="231">
        <v>-1960708.2299999997</v>
      </c>
      <c r="F166" s="581"/>
      <c r="G166" s="469"/>
      <c r="H166" s="233"/>
      <c r="I166" s="219">
        <v>27046</v>
      </c>
      <c r="J166" s="579">
        <v>27046</v>
      </c>
      <c r="K166" s="221">
        <v>-1960708.2299999997</v>
      </c>
    </row>
    <row r="167" spans="1:11" s="582" customFormat="1" ht="24">
      <c r="A167" s="575">
        <v>18040900</v>
      </c>
      <c r="B167" s="412" t="s">
        <v>691</v>
      </c>
      <c r="C167" s="581">
        <v>1253</v>
      </c>
      <c r="D167" s="469">
        <v>1253</v>
      </c>
      <c r="E167" s="231">
        <v>-3824.04</v>
      </c>
      <c r="F167" s="581"/>
      <c r="G167" s="469"/>
      <c r="H167" s="233"/>
      <c r="I167" s="219">
        <v>1253</v>
      </c>
      <c r="J167" s="579">
        <v>1253</v>
      </c>
      <c r="K167" s="221">
        <v>-3824.04</v>
      </c>
    </row>
    <row r="168" spans="1:11" s="582" customFormat="1" ht="25.5" customHeight="1">
      <c r="A168" s="575">
        <v>18041000</v>
      </c>
      <c r="B168" s="412" t="s">
        <v>692</v>
      </c>
      <c r="C168" s="581">
        <v>0</v>
      </c>
      <c r="D168" s="469">
        <v>0</v>
      </c>
      <c r="E168" s="231">
        <v>17142.509999999998</v>
      </c>
      <c r="F168" s="581"/>
      <c r="G168" s="469"/>
      <c r="H168" s="233"/>
      <c r="I168" s="219">
        <v>0</v>
      </c>
      <c r="J168" s="579">
        <v>0</v>
      </c>
      <c r="K168" s="221">
        <v>17142.509999999998</v>
      </c>
    </row>
    <row r="169" spans="1:11" s="582" customFormat="1" ht="24">
      <c r="A169" s="575">
        <v>18041300</v>
      </c>
      <c r="B169" s="412" t="s">
        <v>693</v>
      </c>
      <c r="C169" s="581">
        <v>122</v>
      </c>
      <c r="D169" s="469">
        <v>122</v>
      </c>
      <c r="E169" s="231">
        <v>-19849.63</v>
      </c>
      <c r="F169" s="581"/>
      <c r="G169" s="469"/>
      <c r="H169" s="233"/>
      <c r="I169" s="219">
        <v>122</v>
      </c>
      <c r="J169" s="579">
        <v>122</v>
      </c>
      <c r="K169" s="221">
        <v>-19849.63</v>
      </c>
    </row>
    <row r="170" spans="1:11" s="582" customFormat="1" ht="24">
      <c r="A170" s="575">
        <v>18041400</v>
      </c>
      <c r="B170" s="412" t="s">
        <v>694</v>
      </c>
      <c r="C170" s="581">
        <v>4444</v>
      </c>
      <c r="D170" s="469">
        <v>4444</v>
      </c>
      <c r="E170" s="231">
        <v>-723389.27999999991</v>
      </c>
      <c r="F170" s="581"/>
      <c r="G170" s="469"/>
      <c r="H170" s="233"/>
      <c r="I170" s="219">
        <v>4444</v>
      </c>
      <c r="J170" s="579">
        <v>4444</v>
      </c>
      <c r="K170" s="221">
        <v>-723389.27999999991</v>
      </c>
    </row>
    <row r="171" spans="1:11" s="582" customFormat="1" ht="39" customHeight="1">
      <c r="A171" s="575">
        <v>18041500</v>
      </c>
      <c r="B171" s="412" t="s">
        <v>695</v>
      </c>
      <c r="C171" s="581">
        <v>0</v>
      </c>
      <c r="D171" s="469"/>
      <c r="E171" s="231"/>
      <c r="F171" s="581">
        <v>17229.02</v>
      </c>
      <c r="G171" s="469">
        <v>17229.02</v>
      </c>
      <c r="H171" s="233">
        <v>-3923599.8</v>
      </c>
      <c r="I171" s="219">
        <v>17229.02</v>
      </c>
      <c r="J171" s="579">
        <v>17229.02</v>
      </c>
      <c r="K171" s="221">
        <v>-3923599.8</v>
      </c>
    </row>
    <row r="172" spans="1:11" s="582" customFormat="1" ht="23.25" hidden="1" customHeight="1">
      <c r="A172" s="575">
        <v>18041600</v>
      </c>
      <c r="B172" s="412" t="s">
        <v>696</v>
      </c>
      <c r="C172" s="581"/>
      <c r="D172" s="469"/>
      <c r="E172" s="231"/>
      <c r="F172" s="581"/>
      <c r="G172" s="469"/>
      <c r="H172" s="233"/>
      <c r="I172" s="219">
        <v>0</v>
      </c>
      <c r="J172" s="579">
        <v>0</v>
      </c>
      <c r="K172" s="221">
        <v>0</v>
      </c>
    </row>
    <row r="173" spans="1:11" s="582" customFormat="1" ht="24">
      <c r="A173" s="575">
        <v>18041700</v>
      </c>
      <c r="B173" s="412" t="s">
        <v>697</v>
      </c>
      <c r="C173" s="581">
        <v>150100</v>
      </c>
      <c r="D173" s="469">
        <v>150100</v>
      </c>
      <c r="E173" s="231">
        <v>-1873772.8200000003</v>
      </c>
      <c r="F173" s="581"/>
      <c r="G173" s="469"/>
      <c r="H173" s="233"/>
      <c r="I173" s="219">
        <v>150100</v>
      </c>
      <c r="J173" s="579">
        <v>150100</v>
      </c>
      <c r="K173" s="221">
        <v>-1873772.8200000003</v>
      </c>
    </row>
    <row r="174" spans="1:11" s="582" customFormat="1" ht="24">
      <c r="A174" s="575">
        <v>18041800</v>
      </c>
      <c r="B174" s="412" t="s">
        <v>698</v>
      </c>
      <c r="C174" s="581">
        <v>15400</v>
      </c>
      <c r="D174" s="469">
        <v>15400</v>
      </c>
      <c r="E174" s="231">
        <v>-632297.67000000004</v>
      </c>
      <c r="F174" s="581"/>
      <c r="G174" s="469"/>
      <c r="H174" s="233"/>
      <c r="I174" s="219">
        <v>15400</v>
      </c>
      <c r="J174" s="579">
        <v>15400</v>
      </c>
      <c r="K174" s="221">
        <v>-632297.67000000004</v>
      </c>
    </row>
    <row r="175" spans="1:11" s="582" customFormat="1" ht="12" customHeight="1">
      <c r="A175" s="575">
        <v>18050000</v>
      </c>
      <c r="B175" s="234" t="s">
        <v>699</v>
      </c>
      <c r="C175" s="581">
        <v>9290344187.2000008</v>
      </c>
      <c r="D175" s="469">
        <v>9290344187.2000008</v>
      </c>
      <c r="E175" s="231">
        <v>10975094287.199999</v>
      </c>
      <c r="F175" s="581">
        <v>0</v>
      </c>
      <c r="G175" s="469">
        <v>0</v>
      </c>
      <c r="H175" s="231">
        <v>0</v>
      </c>
      <c r="I175" s="219">
        <v>9290344187.2000008</v>
      </c>
      <c r="J175" s="579">
        <v>9290344187.2000008</v>
      </c>
      <c r="K175" s="221">
        <v>10975094287.199999</v>
      </c>
    </row>
    <row r="176" spans="1:11" s="582" customFormat="1" ht="12" customHeight="1">
      <c r="A176" s="575">
        <v>18050100</v>
      </c>
      <c r="B176" s="412" t="s">
        <v>700</v>
      </c>
      <c r="C176" s="581">
        <v>39091</v>
      </c>
      <c r="D176" s="469">
        <v>39091</v>
      </c>
      <c r="E176" s="231">
        <v>59627.729999999981</v>
      </c>
      <c r="F176" s="581"/>
      <c r="G176" s="469"/>
      <c r="H176" s="233"/>
      <c r="I176" s="219">
        <v>39091</v>
      </c>
      <c r="J176" s="579">
        <v>39091</v>
      </c>
      <c r="K176" s="221">
        <v>59627.729999999981</v>
      </c>
    </row>
    <row r="177" spans="1:11" s="582" customFormat="1" ht="12" customHeight="1">
      <c r="A177" s="575">
        <v>18050200</v>
      </c>
      <c r="B177" s="412" t="s">
        <v>701</v>
      </c>
      <c r="C177" s="581">
        <v>159103</v>
      </c>
      <c r="D177" s="469">
        <v>159103</v>
      </c>
      <c r="E177" s="231">
        <v>284393.83</v>
      </c>
      <c r="F177" s="581"/>
      <c r="G177" s="469"/>
      <c r="H177" s="233"/>
      <c r="I177" s="219">
        <v>159103</v>
      </c>
      <c r="J177" s="579">
        <v>159103</v>
      </c>
      <c r="K177" s="221">
        <v>284393.83</v>
      </c>
    </row>
    <row r="178" spans="1:11" s="582" customFormat="1" ht="12" customHeight="1">
      <c r="A178" s="575">
        <v>18050300</v>
      </c>
      <c r="B178" s="412" t="s">
        <v>702</v>
      </c>
      <c r="C178" s="581">
        <v>2035083447.0299997</v>
      </c>
      <c r="D178" s="469">
        <v>2035083447.0299997</v>
      </c>
      <c r="E178" s="231">
        <v>2206085467.5799999</v>
      </c>
      <c r="F178" s="581"/>
      <c r="G178" s="469"/>
      <c r="H178" s="233"/>
      <c r="I178" s="219">
        <v>2035083447.0299997</v>
      </c>
      <c r="J178" s="579">
        <v>2035083447.0299997</v>
      </c>
      <c r="K178" s="221">
        <v>2206085467.5799999</v>
      </c>
    </row>
    <row r="179" spans="1:11" s="582" customFormat="1" ht="12" customHeight="1">
      <c r="A179" s="575">
        <v>18050400</v>
      </c>
      <c r="B179" s="412" t="s">
        <v>703</v>
      </c>
      <c r="C179" s="581">
        <v>6039620356.7600002</v>
      </c>
      <c r="D179" s="469">
        <v>6039620356.7600002</v>
      </c>
      <c r="E179" s="231">
        <v>6744439758.5099993</v>
      </c>
      <c r="F179" s="581"/>
      <c r="G179" s="469"/>
      <c r="H179" s="233"/>
      <c r="I179" s="219">
        <v>6039620356.7600002</v>
      </c>
      <c r="J179" s="579">
        <v>6039620356.7600002</v>
      </c>
      <c r="K179" s="221">
        <v>6744439758.5099993</v>
      </c>
    </row>
    <row r="180" spans="1:11" s="582" customFormat="1" ht="36">
      <c r="A180" s="575">
        <v>18050500</v>
      </c>
      <c r="B180" s="412" t="s">
        <v>704</v>
      </c>
      <c r="C180" s="581">
        <v>1215442189.4099998</v>
      </c>
      <c r="D180" s="469">
        <v>1215442189.4099998</v>
      </c>
      <c r="E180" s="231">
        <v>2024225039.5499997</v>
      </c>
      <c r="F180" s="581"/>
      <c r="G180" s="469"/>
      <c r="H180" s="232"/>
      <c r="I180" s="219">
        <v>1215442189.4099998</v>
      </c>
      <c r="J180" s="579">
        <v>1215442189.4099998</v>
      </c>
      <c r="K180" s="221">
        <v>2024225039.5499997</v>
      </c>
    </row>
    <row r="181" spans="1:11" s="582" customFormat="1" ht="12" customHeight="1">
      <c r="A181" s="570">
        <v>19000000</v>
      </c>
      <c r="B181" s="421" t="s">
        <v>1359</v>
      </c>
      <c r="C181" s="201">
        <v>1667928712.74</v>
      </c>
      <c r="D181" s="588">
        <v>1667928712.74</v>
      </c>
      <c r="E181" s="573">
        <v>1585643873.4199998</v>
      </c>
      <c r="F181" s="571">
        <v>447798466.75</v>
      </c>
      <c r="G181" s="572">
        <v>447798466.75</v>
      </c>
      <c r="H181" s="573">
        <v>552547642.64999998</v>
      </c>
      <c r="I181" s="217">
        <v>2115727179.49</v>
      </c>
      <c r="J181" s="589">
        <v>2115727179.49</v>
      </c>
      <c r="K181" s="218">
        <v>2138191516.0699997</v>
      </c>
    </row>
    <row r="182" spans="1:11" s="582" customFormat="1" ht="12" customHeight="1">
      <c r="A182" s="575">
        <v>19010000</v>
      </c>
      <c r="B182" s="234" t="s">
        <v>1360</v>
      </c>
      <c r="C182" s="581">
        <v>1667917712.74</v>
      </c>
      <c r="D182" s="469">
        <v>1667917712.74</v>
      </c>
      <c r="E182" s="231">
        <v>1585626323.1999998</v>
      </c>
      <c r="F182" s="581">
        <v>0</v>
      </c>
      <c r="G182" s="469">
        <v>0</v>
      </c>
      <c r="H182" s="231">
        <v>0</v>
      </c>
      <c r="I182" s="219">
        <v>1667917712.74</v>
      </c>
      <c r="J182" s="579">
        <v>1667917712.74</v>
      </c>
      <c r="K182" s="221">
        <v>1585626323.1999998</v>
      </c>
    </row>
    <row r="183" spans="1:11" s="582" customFormat="1" ht="24.75" customHeight="1">
      <c r="A183" s="575">
        <v>19010100</v>
      </c>
      <c r="B183" s="412" t="s">
        <v>709</v>
      </c>
      <c r="C183" s="581">
        <v>1070681627.45</v>
      </c>
      <c r="D183" s="469">
        <v>1070681627.45</v>
      </c>
      <c r="E183" s="231">
        <v>948296602.07999992</v>
      </c>
      <c r="F183" s="581"/>
      <c r="G183" s="469"/>
      <c r="H183" s="233"/>
      <c r="I183" s="219">
        <v>1070681627.45</v>
      </c>
      <c r="J183" s="579">
        <v>1070681627.45</v>
      </c>
      <c r="K183" s="221">
        <v>948296602.07999992</v>
      </c>
    </row>
    <row r="184" spans="1:11" s="582" customFormat="1" ht="12" customHeight="1">
      <c r="A184" s="575">
        <v>19010200</v>
      </c>
      <c r="B184" s="412" t="s">
        <v>710</v>
      </c>
      <c r="C184" s="581">
        <v>87645438.289999992</v>
      </c>
      <c r="D184" s="469">
        <v>87645438.289999992</v>
      </c>
      <c r="E184" s="231">
        <v>89463048.160000011</v>
      </c>
      <c r="F184" s="581"/>
      <c r="G184" s="469"/>
      <c r="H184" s="233"/>
      <c r="I184" s="219">
        <v>87645438.289999992</v>
      </c>
      <c r="J184" s="579">
        <v>87645438.289999992</v>
      </c>
      <c r="K184" s="221">
        <v>89463048.160000011</v>
      </c>
    </row>
    <row r="185" spans="1:11" s="582" customFormat="1" ht="24.75" customHeight="1">
      <c r="A185" s="575">
        <v>19010300</v>
      </c>
      <c r="B185" s="412" t="s">
        <v>711</v>
      </c>
      <c r="C185" s="581">
        <v>509590647</v>
      </c>
      <c r="D185" s="469">
        <v>509590647</v>
      </c>
      <c r="E185" s="231">
        <v>547866672.95999992</v>
      </c>
      <c r="F185" s="581"/>
      <c r="G185" s="469"/>
      <c r="H185" s="233"/>
      <c r="I185" s="219">
        <v>509590647</v>
      </c>
      <c r="J185" s="579">
        <v>509590647</v>
      </c>
      <c r="K185" s="221">
        <v>547866672.95999992</v>
      </c>
    </row>
    <row r="186" spans="1:11" s="582" customFormat="1" ht="24.75" customHeight="1">
      <c r="A186" s="575">
        <v>19020000</v>
      </c>
      <c r="B186" s="234" t="s">
        <v>716</v>
      </c>
      <c r="C186" s="581">
        <v>0</v>
      </c>
      <c r="D186" s="469">
        <v>0</v>
      </c>
      <c r="E186" s="231">
        <v>0</v>
      </c>
      <c r="F186" s="581">
        <v>447515178</v>
      </c>
      <c r="G186" s="469">
        <v>447515178</v>
      </c>
      <c r="H186" s="232">
        <v>546443238.88</v>
      </c>
      <c r="I186" s="219">
        <v>447515178</v>
      </c>
      <c r="J186" s="579">
        <v>447515178</v>
      </c>
      <c r="K186" s="221">
        <v>546443238.88</v>
      </c>
    </row>
    <row r="187" spans="1:11" s="582" customFormat="1">
      <c r="A187" s="575">
        <v>19020200</v>
      </c>
      <c r="B187" s="412" t="s">
        <v>718</v>
      </c>
      <c r="C187" s="581"/>
      <c r="D187" s="469"/>
      <c r="E187" s="231"/>
      <c r="F187" s="581">
        <v>447515178</v>
      </c>
      <c r="G187" s="469">
        <v>447515178</v>
      </c>
      <c r="H187" s="232">
        <v>546443238.88</v>
      </c>
      <c r="I187" s="219">
        <v>447515178</v>
      </c>
      <c r="J187" s="579">
        <v>447515178</v>
      </c>
      <c r="K187" s="221">
        <v>546443238.88</v>
      </c>
    </row>
    <row r="188" spans="1:11" s="582" customFormat="1" ht="12" customHeight="1">
      <c r="A188" s="575">
        <v>19050000</v>
      </c>
      <c r="B188" s="234" t="s">
        <v>719</v>
      </c>
      <c r="C188" s="581">
        <v>0</v>
      </c>
      <c r="D188" s="469">
        <v>0</v>
      </c>
      <c r="E188" s="231">
        <v>0</v>
      </c>
      <c r="F188" s="581">
        <v>283288.75</v>
      </c>
      <c r="G188" s="469">
        <v>283288.75</v>
      </c>
      <c r="H188" s="231">
        <v>6104403.7700000005</v>
      </c>
      <c r="I188" s="219">
        <v>283288.75</v>
      </c>
      <c r="J188" s="579">
        <v>283288.75</v>
      </c>
      <c r="K188" s="221">
        <v>6104403.7700000005</v>
      </c>
    </row>
    <row r="189" spans="1:11" s="582" customFormat="1" ht="24" hidden="1" customHeight="1">
      <c r="A189" s="575">
        <v>19050100</v>
      </c>
      <c r="B189" s="412" t="s">
        <v>720</v>
      </c>
      <c r="C189" s="581"/>
      <c r="D189" s="469"/>
      <c r="E189" s="231"/>
      <c r="F189" s="581"/>
      <c r="G189" s="469"/>
      <c r="H189" s="233"/>
      <c r="I189" s="219">
        <v>0</v>
      </c>
      <c r="J189" s="579">
        <v>0</v>
      </c>
      <c r="K189" s="221">
        <v>0</v>
      </c>
    </row>
    <row r="190" spans="1:11" s="582" customFormat="1" ht="25.5" customHeight="1">
      <c r="A190" s="575">
        <v>19050200</v>
      </c>
      <c r="B190" s="412" t="s">
        <v>721</v>
      </c>
      <c r="C190" s="581"/>
      <c r="D190" s="469"/>
      <c r="E190" s="231"/>
      <c r="F190" s="581">
        <v>281360.75</v>
      </c>
      <c r="G190" s="469">
        <v>281360.75</v>
      </c>
      <c r="H190" s="233">
        <v>6082137.3600000003</v>
      </c>
      <c r="I190" s="219">
        <v>281360.75</v>
      </c>
      <c r="J190" s="579">
        <v>281360.75</v>
      </c>
      <c r="K190" s="221">
        <v>6082137.3600000003</v>
      </c>
    </row>
    <row r="191" spans="1:11" s="582" customFormat="1" ht="23.25" customHeight="1">
      <c r="A191" s="575">
        <v>19050300</v>
      </c>
      <c r="B191" s="412" t="s">
        <v>722</v>
      </c>
      <c r="C191" s="581"/>
      <c r="D191" s="469"/>
      <c r="E191" s="231"/>
      <c r="F191" s="581">
        <v>1928</v>
      </c>
      <c r="G191" s="469">
        <v>1928</v>
      </c>
      <c r="H191" s="233">
        <v>22266.41</v>
      </c>
      <c r="I191" s="219">
        <v>1928</v>
      </c>
      <c r="J191" s="579">
        <v>1928</v>
      </c>
      <c r="K191" s="221">
        <v>22266.41</v>
      </c>
    </row>
    <row r="192" spans="1:11" s="582" customFormat="1" ht="12" customHeight="1">
      <c r="A192" s="575">
        <v>19090000</v>
      </c>
      <c r="B192" s="234" t="s">
        <v>727</v>
      </c>
      <c r="C192" s="581">
        <v>11000</v>
      </c>
      <c r="D192" s="469">
        <v>11000</v>
      </c>
      <c r="E192" s="231">
        <v>17550.22</v>
      </c>
      <c r="F192" s="581"/>
      <c r="G192" s="469"/>
      <c r="H192" s="233"/>
      <c r="I192" s="219">
        <v>11000</v>
      </c>
      <c r="J192" s="579">
        <v>11000</v>
      </c>
      <c r="K192" s="221">
        <v>17550.22</v>
      </c>
    </row>
    <row r="193" spans="1:11">
      <c r="A193" s="570">
        <v>20000000</v>
      </c>
      <c r="B193" s="458" t="s">
        <v>1361</v>
      </c>
      <c r="C193" s="201">
        <v>3183146919.6000004</v>
      </c>
      <c r="D193" s="588">
        <v>3183146919.6000004</v>
      </c>
      <c r="E193" s="596">
        <v>3892100130.4400005</v>
      </c>
      <c r="F193" s="201">
        <v>6607357120.0500002</v>
      </c>
      <c r="G193" s="588">
        <v>15983165614</v>
      </c>
      <c r="H193" s="596">
        <v>16255853173.93</v>
      </c>
      <c r="I193" s="202">
        <v>9790504039.6500015</v>
      </c>
      <c r="J193" s="568">
        <v>19166312533.599998</v>
      </c>
      <c r="K193" s="200">
        <v>20147953304.370003</v>
      </c>
    </row>
    <row r="194" spans="1:11">
      <c r="A194" s="570">
        <v>21000000</v>
      </c>
      <c r="B194" s="421" t="s">
        <v>1362</v>
      </c>
      <c r="C194" s="571">
        <v>260150170.80999997</v>
      </c>
      <c r="D194" s="572">
        <v>260150170.80999997</v>
      </c>
      <c r="E194" s="573">
        <v>346834127.68000007</v>
      </c>
      <c r="F194" s="571">
        <v>61215587.539999999</v>
      </c>
      <c r="G194" s="572">
        <v>61215587.539999999</v>
      </c>
      <c r="H194" s="573">
        <v>131310553.95000002</v>
      </c>
      <c r="I194" s="217">
        <v>321365758.34999996</v>
      </c>
      <c r="J194" s="568">
        <v>321365758.34999996</v>
      </c>
      <c r="K194" s="218">
        <v>478144681.63000011</v>
      </c>
    </row>
    <row r="195" spans="1:11" ht="50.25" customHeight="1">
      <c r="A195" s="575">
        <v>21010000</v>
      </c>
      <c r="B195" s="234" t="s">
        <v>731</v>
      </c>
      <c r="C195" s="576">
        <v>136218325.77999997</v>
      </c>
      <c r="D195" s="235">
        <v>136218325.77999997</v>
      </c>
      <c r="E195" s="577">
        <v>148744098.34000003</v>
      </c>
      <c r="F195" s="576">
        <v>15073900</v>
      </c>
      <c r="G195" s="235">
        <v>15073900</v>
      </c>
      <c r="H195" s="578">
        <v>15098030.060000001</v>
      </c>
      <c r="I195" s="219">
        <v>151292225.77999997</v>
      </c>
      <c r="J195" s="579">
        <v>151292225.77999997</v>
      </c>
      <c r="K195" s="221">
        <v>163842128.40000004</v>
      </c>
    </row>
    <row r="196" spans="1:11" s="582" customFormat="1" ht="24" hidden="1">
      <c r="A196" s="575">
        <v>21010100</v>
      </c>
      <c r="B196" s="412" t="s">
        <v>1363</v>
      </c>
      <c r="C196" s="581"/>
      <c r="D196" s="469"/>
      <c r="E196" s="231"/>
      <c r="F196" s="581"/>
      <c r="G196" s="469"/>
      <c r="H196" s="233"/>
      <c r="I196" s="210">
        <v>0</v>
      </c>
      <c r="J196" s="579">
        <v>0</v>
      </c>
      <c r="K196" s="211">
        <v>0</v>
      </c>
    </row>
    <row r="197" spans="1:11" ht="24">
      <c r="A197" s="575">
        <v>21010300</v>
      </c>
      <c r="B197" s="406" t="s">
        <v>733</v>
      </c>
      <c r="C197" s="576">
        <v>136218325.77999997</v>
      </c>
      <c r="D197" s="235">
        <v>136218325.77999997</v>
      </c>
      <c r="E197" s="577">
        <v>148744098.34000003</v>
      </c>
      <c r="F197" s="576"/>
      <c r="G197" s="235"/>
      <c r="H197" s="578"/>
      <c r="I197" s="219">
        <v>136218325.77999997</v>
      </c>
      <c r="J197" s="579">
        <v>136218325.77999997</v>
      </c>
      <c r="K197" s="221">
        <v>148744098.34000003</v>
      </c>
    </row>
    <row r="198" spans="1:11" s="582" customFormat="1" ht="24" hidden="1">
      <c r="A198" s="575">
        <v>21010500</v>
      </c>
      <c r="B198" s="412" t="s">
        <v>734</v>
      </c>
      <c r="C198" s="581"/>
      <c r="D198" s="469"/>
      <c r="E198" s="231"/>
      <c r="F198" s="581"/>
      <c r="G198" s="469"/>
      <c r="H198" s="233"/>
      <c r="I198" s="210">
        <v>0</v>
      </c>
      <c r="J198" s="579">
        <v>0</v>
      </c>
      <c r="K198" s="211">
        <v>0</v>
      </c>
    </row>
    <row r="199" spans="1:11" ht="34.5" customHeight="1">
      <c r="A199" s="575">
        <v>21010800</v>
      </c>
      <c r="B199" s="406" t="s">
        <v>737</v>
      </c>
      <c r="C199" s="576"/>
      <c r="D199" s="235"/>
      <c r="E199" s="577"/>
      <c r="F199" s="576">
        <v>15073900</v>
      </c>
      <c r="G199" s="235">
        <v>15073900</v>
      </c>
      <c r="H199" s="578">
        <v>15098030.060000001</v>
      </c>
      <c r="I199" s="219">
        <v>15073900</v>
      </c>
      <c r="J199" s="579">
        <v>15073900</v>
      </c>
      <c r="K199" s="221">
        <v>15098030.060000001</v>
      </c>
    </row>
    <row r="200" spans="1:11" s="582" customFormat="1" ht="24" hidden="1">
      <c r="A200" s="575">
        <v>21020000</v>
      </c>
      <c r="B200" s="412" t="s">
        <v>739</v>
      </c>
      <c r="C200" s="581"/>
      <c r="D200" s="469"/>
      <c r="E200" s="231"/>
      <c r="F200" s="581"/>
      <c r="G200" s="469"/>
      <c r="H200" s="233"/>
      <c r="I200" s="210">
        <v>0</v>
      </c>
      <c r="J200" s="579">
        <v>0</v>
      </c>
      <c r="K200" s="211">
        <v>0</v>
      </c>
    </row>
    <row r="201" spans="1:11" hidden="1">
      <c r="A201" s="575">
        <v>21030000</v>
      </c>
      <c r="B201" s="412" t="s">
        <v>740</v>
      </c>
      <c r="C201" s="576"/>
      <c r="D201" s="235"/>
      <c r="E201" s="577"/>
      <c r="F201" s="576"/>
      <c r="G201" s="235"/>
      <c r="H201" s="578"/>
      <c r="I201" s="219">
        <v>0</v>
      </c>
      <c r="J201" s="579">
        <v>0</v>
      </c>
      <c r="K201" s="221">
        <v>0</v>
      </c>
    </row>
    <row r="202" spans="1:11" s="582" customFormat="1" ht="12.75" hidden="1" customHeight="1">
      <c r="A202" s="575">
        <v>21040000</v>
      </c>
      <c r="B202" s="406" t="s">
        <v>741</v>
      </c>
      <c r="C202" s="581"/>
      <c r="D202" s="469"/>
      <c r="E202" s="231"/>
      <c r="F202" s="581"/>
      <c r="G202" s="469"/>
      <c r="H202" s="233"/>
      <c r="I202" s="210">
        <v>0</v>
      </c>
      <c r="J202" s="579">
        <v>0</v>
      </c>
      <c r="K202" s="211">
        <v>0</v>
      </c>
    </row>
    <row r="203" spans="1:11">
      <c r="A203" s="575">
        <v>21050000</v>
      </c>
      <c r="B203" s="234" t="s">
        <v>742</v>
      </c>
      <c r="C203" s="576">
        <v>78289233.159999996</v>
      </c>
      <c r="D203" s="235">
        <v>78289233.159999996</v>
      </c>
      <c r="E203" s="577">
        <v>126944655.30000001</v>
      </c>
      <c r="F203" s="576"/>
      <c r="G203" s="235"/>
      <c r="H203" s="578"/>
      <c r="I203" s="219">
        <v>78289233.159999996</v>
      </c>
      <c r="J203" s="579">
        <v>78289233.159999996</v>
      </c>
      <c r="K203" s="221">
        <v>126944655.30000001</v>
      </c>
    </row>
    <row r="204" spans="1:11">
      <c r="A204" s="575">
        <v>21080000</v>
      </c>
      <c r="B204" s="234" t="s">
        <v>743</v>
      </c>
      <c r="C204" s="576">
        <v>45642611.869999997</v>
      </c>
      <c r="D204" s="235">
        <v>45642611.869999997</v>
      </c>
      <c r="E204" s="577">
        <v>71145374.039999992</v>
      </c>
      <c r="F204" s="576">
        <v>87750</v>
      </c>
      <c r="G204" s="235">
        <v>87750</v>
      </c>
      <c r="H204" s="578">
        <v>203696.47999999998</v>
      </c>
      <c r="I204" s="219">
        <v>45730361.869999997</v>
      </c>
      <c r="J204" s="579">
        <v>45730361.869999997</v>
      </c>
      <c r="K204" s="221">
        <v>71349070.519999996</v>
      </c>
    </row>
    <row r="205" spans="1:11" s="582" customFormat="1" ht="24" hidden="1">
      <c r="A205" s="575">
        <v>21080100</v>
      </c>
      <c r="B205" s="406" t="s">
        <v>744</v>
      </c>
      <c r="C205" s="581"/>
      <c r="D205" s="469"/>
      <c r="E205" s="231"/>
      <c r="F205" s="581"/>
      <c r="G205" s="469"/>
      <c r="H205" s="233"/>
      <c r="I205" s="210">
        <v>0</v>
      </c>
      <c r="J205" s="579">
        <v>0</v>
      </c>
      <c r="K205" s="211">
        <v>0</v>
      </c>
    </row>
    <row r="206" spans="1:11" s="582" customFormat="1" ht="60" hidden="1">
      <c r="A206" s="575">
        <v>21080200</v>
      </c>
      <c r="B206" s="406" t="s">
        <v>745</v>
      </c>
      <c r="C206" s="581"/>
      <c r="D206" s="469"/>
      <c r="E206" s="231"/>
      <c r="F206" s="581"/>
      <c r="G206" s="469"/>
      <c r="H206" s="233"/>
      <c r="I206" s="210">
        <v>0</v>
      </c>
      <c r="J206" s="579">
        <v>0</v>
      </c>
      <c r="K206" s="211">
        <v>0</v>
      </c>
    </row>
    <row r="207" spans="1:11">
      <c r="A207" s="575">
        <v>21080500</v>
      </c>
      <c r="B207" s="406" t="s">
        <v>746</v>
      </c>
      <c r="C207" s="576">
        <v>23230611.800000001</v>
      </c>
      <c r="D207" s="235">
        <v>23230611.800000001</v>
      </c>
      <c r="E207" s="577">
        <v>40604324.899999999</v>
      </c>
      <c r="F207" s="576"/>
      <c r="G207" s="235"/>
      <c r="H207" s="578"/>
      <c r="I207" s="219">
        <v>23230611.800000001</v>
      </c>
      <c r="J207" s="579">
        <v>23230611.800000001</v>
      </c>
      <c r="K207" s="221">
        <v>40604324.899999999</v>
      </c>
    </row>
    <row r="208" spans="1:11" s="582" customFormat="1" ht="24" hidden="1" customHeight="1">
      <c r="A208" s="575">
        <v>21080600</v>
      </c>
      <c r="B208" s="406" t="s">
        <v>747</v>
      </c>
      <c r="C208" s="581"/>
      <c r="D208" s="469"/>
      <c r="E208" s="231"/>
      <c r="F208" s="581"/>
      <c r="G208" s="469"/>
      <c r="H208" s="233"/>
      <c r="I208" s="210">
        <v>0</v>
      </c>
      <c r="J208" s="579">
        <v>0</v>
      </c>
      <c r="K208" s="211">
        <v>0</v>
      </c>
    </row>
    <row r="209" spans="1:11" ht="48.75" customHeight="1">
      <c r="A209" s="575">
        <v>21080700</v>
      </c>
      <c r="B209" s="406" t="s">
        <v>748</v>
      </c>
      <c r="C209" s="576"/>
      <c r="D209" s="235"/>
      <c r="E209" s="577"/>
      <c r="F209" s="576">
        <v>87750</v>
      </c>
      <c r="G209" s="235">
        <v>87750</v>
      </c>
      <c r="H209" s="578">
        <v>203696.47999999998</v>
      </c>
      <c r="I209" s="219">
        <v>87750</v>
      </c>
      <c r="J209" s="579">
        <v>87750</v>
      </c>
      <c r="K209" s="221">
        <v>203696.47999999998</v>
      </c>
    </row>
    <row r="210" spans="1:11" s="582" customFormat="1" hidden="1">
      <c r="A210" s="575">
        <v>21080800</v>
      </c>
      <c r="B210" s="406" t="s">
        <v>749</v>
      </c>
      <c r="C210" s="581"/>
      <c r="D210" s="469"/>
      <c r="E210" s="231"/>
      <c r="F210" s="581"/>
      <c r="G210" s="469"/>
      <c r="H210" s="233"/>
      <c r="I210" s="210">
        <v>0</v>
      </c>
      <c r="J210" s="579">
        <v>0</v>
      </c>
      <c r="K210" s="211">
        <v>0</v>
      </c>
    </row>
    <row r="211" spans="1:11" ht="37.5" customHeight="1">
      <c r="A211" s="575">
        <v>21080900</v>
      </c>
      <c r="B211" s="406" t="s">
        <v>750</v>
      </c>
      <c r="C211" s="576">
        <v>697172</v>
      </c>
      <c r="D211" s="235">
        <v>697172</v>
      </c>
      <c r="E211" s="577">
        <v>934611.87000000011</v>
      </c>
      <c r="F211" s="576"/>
      <c r="G211" s="235"/>
      <c r="H211" s="578"/>
      <c r="I211" s="219">
        <v>697172</v>
      </c>
      <c r="J211" s="579">
        <v>697172</v>
      </c>
      <c r="K211" s="221">
        <v>934611.87000000011</v>
      </c>
    </row>
    <row r="212" spans="1:11">
      <c r="A212" s="575">
        <v>21081100</v>
      </c>
      <c r="B212" s="406" t="s">
        <v>752</v>
      </c>
      <c r="C212" s="576">
        <v>19832580</v>
      </c>
      <c r="D212" s="235">
        <v>19832580</v>
      </c>
      <c r="E212" s="577">
        <v>22680226.130000003</v>
      </c>
      <c r="F212" s="576"/>
      <c r="G212" s="235"/>
      <c r="H212" s="578"/>
      <c r="I212" s="219">
        <v>19832580</v>
      </c>
      <c r="J212" s="579">
        <v>19832580</v>
      </c>
      <c r="K212" s="221">
        <v>22680226.130000003</v>
      </c>
    </row>
    <row r="213" spans="1:11" hidden="1">
      <c r="A213" s="575">
        <v>21081300</v>
      </c>
      <c r="B213" s="406" t="s">
        <v>754</v>
      </c>
      <c r="C213" s="576"/>
      <c r="D213" s="235"/>
      <c r="E213" s="577"/>
      <c r="F213" s="576"/>
      <c r="G213" s="235"/>
      <c r="H213" s="578"/>
      <c r="I213" s="219">
        <v>0</v>
      </c>
      <c r="J213" s="579">
        <v>0</v>
      </c>
      <c r="K213" s="221">
        <v>0</v>
      </c>
    </row>
    <row r="214" spans="1:11" ht="25.5" customHeight="1">
      <c r="A214" s="575">
        <v>21081500</v>
      </c>
      <c r="B214" s="406" t="s">
        <v>756</v>
      </c>
      <c r="C214" s="576">
        <v>1882248.07</v>
      </c>
      <c r="D214" s="235">
        <v>1882248.07</v>
      </c>
      <c r="E214" s="577">
        <v>6926211.1400000006</v>
      </c>
      <c r="F214" s="576"/>
      <c r="G214" s="235"/>
      <c r="H214" s="578"/>
      <c r="I214" s="219">
        <v>1882248.07</v>
      </c>
      <c r="J214" s="579">
        <v>1882248.07</v>
      </c>
      <c r="K214" s="221">
        <v>6926211.1400000006</v>
      </c>
    </row>
    <row r="215" spans="1:11">
      <c r="A215" s="575">
        <v>21090000</v>
      </c>
      <c r="B215" s="223" t="s">
        <v>727</v>
      </c>
      <c r="C215" s="576"/>
      <c r="D215" s="235"/>
      <c r="E215" s="577"/>
      <c r="F215" s="576"/>
      <c r="G215" s="235"/>
      <c r="H215" s="578">
        <v>-107431.10999999999</v>
      </c>
      <c r="I215" s="219">
        <v>0</v>
      </c>
      <c r="J215" s="579">
        <v>0</v>
      </c>
      <c r="K215" s="221">
        <v>-107431.10999999999</v>
      </c>
    </row>
    <row r="216" spans="1:11" ht="24" customHeight="1">
      <c r="A216" s="597">
        <v>21110000</v>
      </c>
      <c r="B216" s="223" t="s">
        <v>760</v>
      </c>
      <c r="C216" s="576"/>
      <c r="D216" s="235"/>
      <c r="E216" s="577"/>
      <c r="F216" s="576">
        <v>46053937.539999999</v>
      </c>
      <c r="G216" s="235">
        <v>46053937.539999999</v>
      </c>
      <c r="H216" s="578">
        <v>116116258.52000001</v>
      </c>
      <c r="I216" s="219">
        <v>46053937.539999999</v>
      </c>
      <c r="J216" s="579">
        <v>46053937.539999999</v>
      </c>
      <c r="K216" s="221">
        <v>116116258.52000001</v>
      </c>
    </row>
    <row r="217" spans="1:11" ht="24">
      <c r="A217" s="570">
        <v>22000000</v>
      </c>
      <c r="B217" s="458" t="s">
        <v>761</v>
      </c>
      <c r="C217" s="571">
        <v>2426943742.4900002</v>
      </c>
      <c r="D217" s="572">
        <v>2426943742.4900002</v>
      </c>
      <c r="E217" s="585">
        <v>2846124698.7200003</v>
      </c>
      <c r="F217" s="571">
        <v>0</v>
      </c>
      <c r="G217" s="572">
        <v>0</v>
      </c>
      <c r="H217" s="573">
        <v>0</v>
      </c>
      <c r="I217" s="217">
        <v>2426943742.4900002</v>
      </c>
      <c r="J217" s="568">
        <v>2426943742.4900002</v>
      </c>
      <c r="K217" s="218">
        <v>2846124698.7200003</v>
      </c>
    </row>
    <row r="218" spans="1:11">
      <c r="A218" s="575">
        <v>22010000</v>
      </c>
      <c r="B218" s="234" t="s">
        <v>763</v>
      </c>
      <c r="C218" s="590">
        <v>1355676932.6600001</v>
      </c>
      <c r="D218" s="591">
        <v>1355676932.6600001</v>
      </c>
      <c r="E218" s="592">
        <v>1597421003.5699999</v>
      </c>
      <c r="F218" s="571">
        <v>0</v>
      </c>
      <c r="G218" s="572">
        <v>0</v>
      </c>
      <c r="H218" s="573">
        <v>0</v>
      </c>
      <c r="I218" s="219">
        <v>1355676932.6600001</v>
      </c>
      <c r="J218" s="579">
        <v>1355676932.6600001</v>
      </c>
      <c r="K218" s="221">
        <v>1597421003.5699999</v>
      </c>
    </row>
    <row r="219" spans="1:11" ht="36">
      <c r="A219" s="575">
        <v>22010200</v>
      </c>
      <c r="B219" s="412" t="s">
        <v>764</v>
      </c>
      <c r="C219" s="576">
        <v>538274</v>
      </c>
      <c r="D219" s="235">
        <v>538274</v>
      </c>
      <c r="E219" s="577">
        <v>403462.25999999995</v>
      </c>
      <c r="F219" s="576"/>
      <c r="G219" s="235"/>
      <c r="H219" s="578"/>
      <c r="I219" s="219">
        <v>538274</v>
      </c>
      <c r="J219" s="579">
        <v>538274</v>
      </c>
      <c r="K219" s="221">
        <v>403462.25999999995</v>
      </c>
    </row>
    <row r="220" spans="1:11" ht="24" hidden="1">
      <c r="A220" s="575">
        <v>22010300</v>
      </c>
      <c r="B220" s="412" t="s">
        <v>765</v>
      </c>
      <c r="C220" s="576"/>
      <c r="D220" s="235"/>
      <c r="E220" s="577"/>
      <c r="F220" s="576"/>
      <c r="G220" s="235"/>
      <c r="H220" s="578"/>
      <c r="I220" s="219">
        <v>0</v>
      </c>
      <c r="J220" s="579">
        <v>0</v>
      </c>
      <c r="K220" s="221">
        <v>0</v>
      </c>
    </row>
    <row r="221" spans="1:11" ht="24">
      <c r="A221" s="575">
        <v>22010500</v>
      </c>
      <c r="B221" s="412" t="s">
        <v>767</v>
      </c>
      <c r="C221" s="576">
        <v>134060</v>
      </c>
      <c r="D221" s="235">
        <v>134060</v>
      </c>
      <c r="E221" s="577">
        <v>234420</v>
      </c>
      <c r="F221" s="576"/>
      <c r="G221" s="235"/>
      <c r="H221" s="578"/>
      <c r="I221" s="219">
        <v>134060</v>
      </c>
      <c r="J221" s="579">
        <v>134060</v>
      </c>
      <c r="K221" s="221">
        <v>234420</v>
      </c>
    </row>
    <row r="222" spans="1:11" ht="24">
      <c r="A222" s="575">
        <v>22010600</v>
      </c>
      <c r="B222" s="412" t="s">
        <v>768</v>
      </c>
      <c r="C222" s="576">
        <v>513260</v>
      </c>
      <c r="D222" s="235">
        <v>513260</v>
      </c>
      <c r="E222" s="577">
        <v>517940</v>
      </c>
      <c r="F222" s="576"/>
      <c r="G222" s="235"/>
      <c r="H222" s="578"/>
      <c r="I222" s="219">
        <v>513260</v>
      </c>
      <c r="J222" s="579">
        <v>513260</v>
      </c>
      <c r="K222" s="221">
        <v>517940</v>
      </c>
    </row>
    <row r="223" spans="1:11" ht="24">
      <c r="A223" s="575">
        <v>22010700</v>
      </c>
      <c r="B223" s="412" t="s">
        <v>769</v>
      </c>
      <c r="C223" s="576">
        <v>218540</v>
      </c>
      <c r="D223" s="235">
        <v>218540</v>
      </c>
      <c r="E223" s="577">
        <v>260548.32</v>
      </c>
      <c r="F223" s="576"/>
      <c r="G223" s="235"/>
      <c r="H223" s="578"/>
      <c r="I223" s="219">
        <v>218540</v>
      </c>
      <c r="J223" s="579">
        <v>218540</v>
      </c>
      <c r="K223" s="221">
        <v>260548.32</v>
      </c>
    </row>
    <row r="224" spans="1:11" ht="24">
      <c r="A224" s="575">
        <v>22010900</v>
      </c>
      <c r="B224" s="412" t="s">
        <v>770</v>
      </c>
      <c r="C224" s="576">
        <v>4742770</v>
      </c>
      <c r="D224" s="235">
        <v>4742770</v>
      </c>
      <c r="E224" s="577">
        <v>4537979.6000000015</v>
      </c>
      <c r="F224" s="576"/>
      <c r="G224" s="235"/>
      <c r="H224" s="578"/>
      <c r="I224" s="219">
        <v>4742770</v>
      </c>
      <c r="J224" s="579">
        <v>4742770</v>
      </c>
      <c r="K224" s="221">
        <v>4537979.6000000015</v>
      </c>
    </row>
    <row r="225" spans="1:11" ht="24">
      <c r="A225" s="575">
        <v>22011000</v>
      </c>
      <c r="B225" s="412" t="s">
        <v>771</v>
      </c>
      <c r="C225" s="576">
        <v>180198060</v>
      </c>
      <c r="D225" s="235">
        <v>180198060</v>
      </c>
      <c r="E225" s="577">
        <v>228729004.03999999</v>
      </c>
      <c r="F225" s="576"/>
      <c r="G225" s="235"/>
      <c r="H225" s="578"/>
      <c r="I225" s="219">
        <v>180198060</v>
      </c>
      <c r="J225" s="579">
        <v>180198060</v>
      </c>
      <c r="K225" s="221">
        <v>228729004.03999999</v>
      </c>
    </row>
    <row r="226" spans="1:11" ht="24">
      <c r="A226" s="575">
        <v>22011100</v>
      </c>
      <c r="B226" s="412" t="s">
        <v>772</v>
      </c>
      <c r="C226" s="576">
        <v>547859611</v>
      </c>
      <c r="D226" s="235">
        <v>547859611</v>
      </c>
      <c r="E226" s="577">
        <v>615700451.10000002</v>
      </c>
      <c r="F226" s="576"/>
      <c r="G226" s="235"/>
      <c r="H226" s="578"/>
      <c r="I226" s="219">
        <v>547859611</v>
      </c>
      <c r="J226" s="579">
        <v>547859611</v>
      </c>
      <c r="K226" s="221">
        <v>615700451.10000002</v>
      </c>
    </row>
    <row r="227" spans="1:11" ht="24">
      <c r="A227" s="575">
        <v>22011800</v>
      </c>
      <c r="B227" s="412" t="s">
        <v>778</v>
      </c>
      <c r="C227" s="576">
        <v>27719210</v>
      </c>
      <c r="D227" s="235">
        <v>27719210</v>
      </c>
      <c r="E227" s="577">
        <v>24594225.030000005</v>
      </c>
      <c r="F227" s="576"/>
      <c r="G227" s="235"/>
      <c r="H227" s="578"/>
      <c r="I227" s="219">
        <v>27719210</v>
      </c>
      <c r="J227" s="579">
        <v>27719210</v>
      </c>
      <c r="K227" s="221">
        <v>24594225.030000005</v>
      </c>
    </row>
    <row r="228" spans="1:11">
      <c r="A228" s="575">
        <v>22012500</v>
      </c>
      <c r="B228" s="412" t="s">
        <v>785</v>
      </c>
      <c r="C228" s="576">
        <v>593753147.66000009</v>
      </c>
      <c r="D228" s="235">
        <v>593753147.66000009</v>
      </c>
      <c r="E228" s="577">
        <v>722442973.21999991</v>
      </c>
      <c r="F228" s="576"/>
      <c r="G228" s="235"/>
      <c r="H228" s="578"/>
      <c r="I228" s="219">
        <v>593753147.66000009</v>
      </c>
      <c r="J228" s="579">
        <v>593753147.66000009</v>
      </c>
      <c r="K228" s="221">
        <v>722442973.21999991</v>
      </c>
    </row>
    <row r="229" spans="1:11">
      <c r="A229" s="575">
        <v>22020000</v>
      </c>
      <c r="B229" s="234" t="s">
        <v>790</v>
      </c>
      <c r="C229" s="576">
        <v>28000</v>
      </c>
      <c r="D229" s="235">
        <v>28000</v>
      </c>
      <c r="E229" s="577">
        <v>34975.67</v>
      </c>
      <c r="F229" s="576"/>
      <c r="G229" s="235"/>
      <c r="H229" s="578"/>
      <c r="I229" s="219">
        <v>28000</v>
      </c>
      <c r="J229" s="579">
        <v>28000</v>
      </c>
      <c r="K229" s="221">
        <v>34975.67</v>
      </c>
    </row>
    <row r="230" spans="1:11" hidden="1">
      <c r="A230" s="575">
        <v>22030000</v>
      </c>
      <c r="B230" s="412" t="s">
        <v>791</v>
      </c>
      <c r="C230" s="576"/>
      <c r="D230" s="235"/>
      <c r="E230" s="577"/>
      <c r="F230" s="576"/>
      <c r="G230" s="235"/>
      <c r="H230" s="578"/>
      <c r="I230" s="219">
        <v>0</v>
      </c>
      <c r="J230" s="579">
        <v>0</v>
      </c>
      <c r="K230" s="221">
        <v>0</v>
      </c>
    </row>
    <row r="231" spans="1:11" s="582" customFormat="1" hidden="1">
      <c r="A231" s="575">
        <v>22060000</v>
      </c>
      <c r="B231" s="412" t="s">
        <v>794</v>
      </c>
      <c r="C231" s="581"/>
      <c r="D231" s="469"/>
      <c r="E231" s="231"/>
      <c r="F231" s="581"/>
      <c r="G231" s="469"/>
      <c r="H231" s="233"/>
      <c r="I231" s="210">
        <v>0</v>
      </c>
      <c r="J231" s="579">
        <v>0</v>
      </c>
      <c r="K231" s="211">
        <v>0</v>
      </c>
    </row>
    <row r="232" spans="1:11" s="582" customFormat="1" hidden="1">
      <c r="A232" s="575">
        <v>22070000</v>
      </c>
      <c r="B232" s="412" t="s">
        <v>795</v>
      </c>
      <c r="C232" s="581"/>
      <c r="D232" s="469"/>
      <c r="E232" s="231"/>
      <c r="F232" s="581"/>
      <c r="G232" s="469"/>
      <c r="H232" s="233"/>
      <c r="I232" s="210">
        <v>0</v>
      </c>
      <c r="J232" s="579">
        <v>0</v>
      </c>
      <c r="K232" s="211">
        <v>0</v>
      </c>
    </row>
    <row r="233" spans="1:11" ht="23.25" customHeight="1">
      <c r="A233" s="575">
        <v>22080000</v>
      </c>
      <c r="B233" s="234" t="s">
        <v>796</v>
      </c>
      <c r="C233" s="576">
        <v>672001233.19000006</v>
      </c>
      <c r="D233" s="235">
        <v>672001233.19000006</v>
      </c>
      <c r="E233" s="577">
        <v>799688741.6700002</v>
      </c>
      <c r="F233" s="576">
        <v>0</v>
      </c>
      <c r="G233" s="235">
        <v>0</v>
      </c>
      <c r="H233" s="578">
        <v>0</v>
      </c>
      <c r="I233" s="219">
        <v>672001233.19000006</v>
      </c>
      <c r="J233" s="579">
        <v>672001233.19000006</v>
      </c>
      <c r="K233" s="221">
        <v>799688741.6700002</v>
      </c>
    </row>
    <row r="234" spans="1:11" s="582" customFormat="1" ht="24" hidden="1">
      <c r="A234" s="583">
        <v>22080100</v>
      </c>
      <c r="B234" s="412" t="s">
        <v>797</v>
      </c>
      <c r="C234" s="581"/>
      <c r="D234" s="469"/>
      <c r="E234" s="231"/>
      <c r="F234" s="581"/>
      <c r="G234" s="469"/>
      <c r="H234" s="233"/>
      <c r="I234" s="210">
        <v>0</v>
      </c>
      <c r="J234" s="579">
        <v>0</v>
      </c>
      <c r="K234" s="211">
        <v>0</v>
      </c>
    </row>
    <row r="235" spans="1:11" s="582" customFormat="1" ht="24" hidden="1">
      <c r="A235" s="583">
        <v>22080200</v>
      </c>
      <c r="B235" s="412" t="s">
        <v>798</v>
      </c>
      <c r="C235" s="581"/>
      <c r="D235" s="469"/>
      <c r="E235" s="231"/>
      <c r="F235" s="581"/>
      <c r="G235" s="469"/>
      <c r="H235" s="233"/>
      <c r="I235" s="210">
        <v>0</v>
      </c>
      <c r="J235" s="579">
        <v>0</v>
      </c>
      <c r="K235" s="211">
        <v>0</v>
      </c>
    </row>
    <row r="236" spans="1:11" s="582" customFormat="1" hidden="1">
      <c r="A236" s="583">
        <v>22080300</v>
      </c>
      <c r="B236" s="412" t="s">
        <v>799</v>
      </c>
      <c r="C236" s="581"/>
      <c r="D236" s="469"/>
      <c r="E236" s="231"/>
      <c r="F236" s="581"/>
      <c r="G236" s="469"/>
      <c r="H236" s="233"/>
      <c r="I236" s="210">
        <v>0</v>
      </c>
      <c r="J236" s="579">
        <v>0</v>
      </c>
      <c r="K236" s="211">
        <v>0</v>
      </c>
    </row>
    <row r="237" spans="1:11" ht="23.25" customHeight="1">
      <c r="A237" s="583">
        <v>22080400</v>
      </c>
      <c r="B237" s="412" t="s">
        <v>800</v>
      </c>
      <c r="C237" s="576">
        <v>672001233.19000006</v>
      </c>
      <c r="D237" s="235">
        <v>672001233.19000006</v>
      </c>
      <c r="E237" s="577">
        <v>799687521.97000015</v>
      </c>
      <c r="F237" s="576"/>
      <c r="G237" s="235"/>
      <c r="H237" s="578"/>
      <c r="I237" s="219">
        <v>672001233.19000006</v>
      </c>
      <c r="J237" s="579">
        <v>672001233.19000006</v>
      </c>
      <c r="K237" s="221">
        <v>799687521.97000015</v>
      </c>
    </row>
    <row r="238" spans="1:11" ht="24" customHeight="1">
      <c r="A238" s="583">
        <v>22080500</v>
      </c>
      <c r="B238" s="412" t="s">
        <v>801</v>
      </c>
      <c r="C238" s="576">
        <v>0</v>
      </c>
      <c r="D238" s="235">
        <v>0</v>
      </c>
      <c r="E238" s="577">
        <v>1219.7</v>
      </c>
      <c r="F238" s="576"/>
      <c r="G238" s="235"/>
      <c r="H238" s="578"/>
      <c r="I238" s="219">
        <v>0</v>
      </c>
      <c r="J238" s="579">
        <v>0</v>
      </c>
      <c r="K238" s="221">
        <v>1219.7</v>
      </c>
    </row>
    <row r="239" spans="1:11">
      <c r="A239" s="575">
        <v>22090000</v>
      </c>
      <c r="B239" s="234" t="s">
        <v>802</v>
      </c>
      <c r="C239" s="576">
        <v>394454860.37000006</v>
      </c>
      <c r="D239" s="235">
        <v>394454860.37000006</v>
      </c>
      <c r="E239" s="577">
        <v>442529329.23999989</v>
      </c>
      <c r="F239" s="576">
        <v>0</v>
      </c>
      <c r="G239" s="235">
        <v>0</v>
      </c>
      <c r="H239" s="578">
        <v>0</v>
      </c>
      <c r="I239" s="219">
        <v>394454860.37000006</v>
      </c>
      <c r="J239" s="579">
        <v>394454860.37000006</v>
      </c>
      <c r="K239" s="221">
        <v>442529329.23999989</v>
      </c>
    </row>
    <row r="240" spans="1:11" ht="24.75" customHeight="1">
      <c r="A240" s="575">
        <v>22090100</v>
      </c>
      <c r="B240" s="412" t="s">
        <v>803</v>
      </c>
      <c r="C240" s="576">
        <v>64864580.019999996</v>
      </c>
      <c r="D240" s="235">
        <v>64864580.019999996</v>
      </c>
      <c r="E240" s="577">
        <v>69991263.150000006</v>
      </c>
      <c r="F240" s="576"/>
      <c r="G240" s="235"/>
      <c r="H240" s="578"/>
      <c r="I240" s="219">
        <v>64864580.019999996</v>
      </c>
      <c r="J240" s="579">
        <v>64864580.019999996</v>
      </c>
      <c r="K240" s="221">
        <v>69991263.150000006</v>
      </c>
    </row>
    <row r="241" spans="1:11" s="582" customFormat="1">
      <c r="A241" s="583">
        <v>22090200</v>
      </c>
      <c r="B241" s="412" t="s">
        <v>804</v>
      </c>
      <c r="C241" s="581">
        <v>7755456.5499999998</v>
      </c>
      <c r="D241" s="469">
        <v>7755456.5499999998</v>
      </c>
      <c r="E241" s="231">
        <v>8819771.6400000006</v>
      </c>
      <c r="F241" s="581"/>
      <c r="G241" s="469"/>
      <c r="H241" s="233"/>
      <c r="I241" s="210">
        <v>7755456.5499999998</v>
      </c>
      <c r="J241" s="579">
        <v>7755456.5499999998</v>
      </c>
      <c r="K241" s="211">
        <v>8819771.6400000006</v>
      </c>
    </row>
    <row r="242" spans="1:11" s="582" customFormat="1" ht="36">
      <c r="A242" s="583">
        <v>22090300</v>
      </c>
      <c r="B242" s="412" t="s">
        <v>805</v>
      </c>
      <c r="C242" s="598">
        <v>112800</v>
      </c>
      <c r="D242" s="599">
        <v>112800</v>
      </c>
      <c r="E242" s="600">
        <v>1151347.98</v>
      </c>
      <c r="F242" s="598"/>
      <c r="G242" s="599"/>
      <c r="H242" s="601"/>
      <c r="I242" s="210">
        <v>112800</v>
      </c>
      <c r="J242" s="579">
        <v>112800</v>
      </c>
      <c r="K242" s="211">
        <v>1151347.98</v>
      </c>
    </row>
    <row r="243" spans="1:11" ht="24">
      <c r="A243" s="583">
        <v>22090400</v>
      </c>
      <c r="B243" s="412" t="s">
        <v>806</v>
      </c>
      <c r="C243" s="602">
        <v>321722023.80000007</v>
      </c>
      <c r="D243" s="603">
        <v>321722023.80000007</v>
      </c>
      <c r="E243" s="604">
        <v>362566911.44999993</v>
      </c>
      <c r="F243" s="602"/>
      <c r="G243" s="603"/>
      <c r="H243" s="605"/>
      <c r="I243" s="219">
        <v>321722023.80000007</v>
      </c>
      <c r="J243" s="579">
        <v>321722023.80000007</v>
      </c>
      <c r="K243" s="221">
        <v>362566911.44999993</v>
      </c>
    </row>
    <row r="244" spans="1:11" s="582" customFormat="1" ht="12.75" customHeight="1">
      <c r="A244" s="583">
        <v>22090500</v>
      </c>
      <c r="B244" s="406" t="s">
        <v>807</v>
      </c>
      <c r="C244" s="598">
        <v>0</v>
      </c>
      <c r="D244" s="599">
        <v>0</v>
      </c>
      <c r="E244" s="600">
        <v>35.020000000000003</v>
      </c>
      <c r="F244" s="598"/>
      <c r="G244" s="599"/>
      <c r="H244" s="601"/>
      <c r="I244" s="210">
        <v>0</v>
      </c>
      <c r="J244" s="579">
        <v>0</v>
      </c>
      <c r="K244" s="211">
        <v>35.020000000000003</v>
      </c>
    </row>
    <row r="245" spans="1:11" ht="48">
      <c r="A245" s="575">
        <v>22130000</v>
      </c>
      <c r="B245" s="234" t="s">
        <v>809</v>
      </c>
      <c r="C245" s="602">
        <v>4782716.2699999996</v>
      </c>
      <c r="D245" s="603">
        <v>4782716.2699999996</v>
      </c>
      <c r="E245" s="604">
        <v>6450648.5700000012</v>
      </c>
      <c r="F245" s="602"/>
      <c r="G245" s="603"/>
      <c r="H245" s="605"/>
      <c r="I245" s="219">
        <v>4782716.2699999996</v>
      </c>
      <c r="J245" s="579">
        <v>4782716.2699999996</v>
      </c>
      <c r="K245" s="221">
        <v>6450648.5700000012</v>
      </c>
    </row>
    <row r="246" spans="1:11" s="582" customFormat="1" ht="25.5" hidden="1" customHeight="1">
      <c r="A246" s="575">
        <v>22200000</v>
      </c>
      <c r="B246" s="412" t="s">
        <v>815</v>
      </c>
      <c r="C246" s="598"/>
      <c r="D246" s="599"/>
      <c r="E246" s="600"/>
      <c r="F246" s="598"/>
      <c r="G246" s="599"/>
      <c r="H246" s="601"/>
      <c r="I246" s="210">
        <v>0</v>
      </c>
      <c r="J246" s="568">
        <v>0</v>
      </c>
      <c r="K246" s="211">
        <v>0</v>
      </c>
    </row>
    <row r="247" spans="1:11">
      <c r="A247" s="570">
        <v>24000000</v>
      </c>
      <c r="B247" s="421" t="s">
        <v>1266</v>
      </c>
      <c r="C247" s="606">
        <v>496053006.30000001</v>
      </c>
      <c r="D247" s="607">
        <v>496053006.30000001</v>
      </c>
      <c r="E247" s="608">
        <v>699141304.03999984</v>
      </c>
      <c r="F247" s="606">
        <v>507209258.91000009</v>
      </c>
      <c r="G247" s="607">
        <v>507209258.91000009</v>
      </c>
      <c r="H247" s="608">
        <v>837498982.58999991</v>
      </c>
      <c r="I247" s="217">
        <v>1003262265.21</v>
      </c>
      <c r="J247" s="568">
        <v>1003262265.21</v>
      </c>
      <c r="K247" s="218">
        <v>1536640286.6299996</v>
      </c>
    </row>
    <row r="248" spans="1:11" s="582" customFormat="1" hidden="1">
      <c r="A248" s="575">
        <v>24010000</v>
      </c>
      <c r="B248" s="412" t="s">
        <v>816</v>
      </c>
      <c r="C248" s="598">
        <v>0</v>
      </c>
      <c r="D248" s="599">
        <v>0</v>
      </c>
      <c r="E248" s="600">
        <v>0</v>
      </c>
      <c r="F248" s="598">
        <v>0</v>
      </c>
      <c r="G248" s="599">
        <v>0</v>
      </c>
      <c r="H248" s="601">
        <v>0</v>
      </c>
      <c r="I248" s="210">
        <v>0</v>
      </c>
      <c r="J248" s="579">
        <v>0</v>
      </c>
      <c r="K248" s="211">
        <v>0</v>
      </c>
    </row>
    <row r="249" spans="1:11" s="582" customFormat="1" hidden="1">
      <c r="A249" s="575">
        <v>24010100</v>
      </c>
      <c r="B249" s="406" t="s">
        <v>817</v>
      </c>
      <c r="C249" s="598"/>
      <c r="D249" s="599"/>
      <c r="E249" s="600"/>
      <c r="F249" s="598"/>
      <c r="G249" s="599"/>
      <c r="H249" s="601"/>
      <c r="I249" s="210">
        <v>0</v>
      </c>
      <c r="J249" s="568">
        <v>0</v>
      </c>
      <c r="K249" s="211">
        <v>0</v>
      </c>
    </row>
    <row r="250" spans="1:11" s="582" customFormat="1" ht="24" hidden="1">
      <c r="A250" s="597">
        <v>24010200</v>
      </c>
      <c r="B250" s="406" t="s">
        <v>818</v>
      </c>
      <c r="C250" s="598"/>
      <c r="D250" s="599"/>
      <c r="E250" s="600"/>
      <c r="F250" s="598"/>
      <c r="G250" s="599"/>
      <c r="H250" s="601"/>
      <c r="I250" s="210">
        <v>0</v>
      </c>
      <c r="J250" s="568">
        <v>0</v>
      </c>
      <c r="K250" s="211">
        <v>0</v>
      </c>
    </row>
    <row r="251" spans="1:11" s="582" customFormat="1" ht="24" hidden="1">
      <c r="A251" s="575">
        <v>24010300</v>
      </c>
      <c r="B251" s="406" t="s">
        <v>819</v>
      </c>
      <c r="C251" s="598"/>
      <c r="D251" s="599"/>
      <c r="E251" s="600"/>
      <c r="F251" s="598"/>
      <c r="G251" s="599"/>
      <c r="H251" s="601"/>
      <c r="I251" s="210">
        <v>0</v>
      </c>
      <c r="J251" s="568">
        <v>0</v>
      </c>
      <c r="K251" s="211">
        <v>0</v>
      </c>
    </row>
    <row r="252" spans="1:11" s="582" customFormat="1" ht="24" hidden="1">
      <c r="A252" s="575">
        <v>24010400</v>
      </c>
      <c r="B252" s="406" t="s">
        <v>820</v>
      </c>
      <c r="C252" s="598"/>
      <c r="D252" s="599"/>
      <c r="E252" s="600"/>
      <c r="F252" s="598"/>
      <c r="G252" s="599"/>
      <c r="H252" s="601"/>
      <c r="I252" s="210">
        <v>0</v>
      </c>
      <c r="J252" s="568">
        <v>0</v>
      </c>
      <c r="K252" s="211">
        <v>0</v>
      </c>
    </row>
    <row r="253" spans="1:11" ht="26.25" customHeight="1">
      <c r="A253" s="575">
        <v>24030000</v>
      </c>
      <c r="B253" s="234" t="s">
        <v>821</v>
      </c>
      <c r="C253" s="602">
        <v>713204</v>
      </c>
      <c r="D253" s="603">
        <v>713204</v>
      </c>
      <c r="E253" s="604">
        <v>1088731.22</v>
      </c>
      <c r="F253" s="602"/>
      <c r="G253" s="603"/>
      <c r="H253" s="605"/>
      <c r="I253" s="219">
        <v>713204</v>
      </c>
      <c r="J253" s="579">
        <v>713204</v>
      </c>
      <c r="K253" s="221">
        <v>1088731.22</v>
      </c>
    </row>
    <row r="254" spans="1:11" s="582" customFormat="1" ht="24" hidden="1">
      <c r="A254" s="575">
        <v>24040000</v>
      </c>
      <c r="B254" s="412" t="s">
        <v>1364</v>
      </c>
      <c r="C254" s="598"/>
      <c r="D254" s="599"/>
      <c r="E254" s="600"/>
      <c r="F254" s="598"/>
      <c r="G254" s="599"/>
      <c r="H254" s="601"/>
      <c r="I254" s="210">
        <v>0</v>
      </c>
      <c r="J254" s="579">
        <v>0</v>
      </c>
      <c r="K254" s="211">
        <v>0</v>
      </c>
    </row>
    <row r="255" spans="1:11" s="582" customFormat="1" ht="60" hidden="1">
      <c r="A255" s="575">
        <v>24050000</v>
      </c>
      <c r="B255" s="412" t="s">
        <v>1365</v>
      </c>
      <c r="C255" s="598"/>
      <c r="D255" s="599"/>
      <c r="E255" s="600"/>
      <c r="F255" s="598"/>
      <c r="G255" s="599"/>
      <c r="H255" s="601"/>
      <c r="I255" s="210">
        <v>0</v>
      </c>
      <c r="J255" s="579">
        <v>0</v>
      </c>
      <c r="K255" s="211">
        <v>0</v>
      </c>
    </row>
    <row r="256" spans="1:11">
      <c r="A256" s="575">
        <v>24060000</v>
      </c>
      <c r="B256" s="234" t="s">
        <v>743</v>
      </c>
      <c r="C256" s="602">
        <v>490321198.19</v>
      </c>
      <c r="D256" s="603">
        <v>490321198.19</v>
      </c>
      <c r="E256" s="604">
        <v>690728041.73999989</v>
      </c>
      <c r="F256" s="602">
        <v>20377277.059999999</v>
      </c>
      <c r="G256" s="603">
        <v>20377277.059999999</v>
      </c>
      <c r="H256" s="605">
        <v>43516532.36999999</v>
      </c>
      <c r="I256" s="219">
        <v>510698475.25</v>
      </c>
      <c r="J256" s="579">
        <v>510698475.25</v>
      </c>
      <c r="K256" s="221">
        <v>734244574.1099999</v>
      </c>
    </row>
    <row r="257" spans="1:11">
      <c r="A257" s="575">
        <v>24060300</v>
      </c>
      <c r="B257" s="412" t="s">
        <v>743</v>
      </c>
      <c r="C257" s="602">
        <v>487493851.24000001</v>
      </c>
      <c r="D257" s="603">
        <v>487493851.24000001</v>
      </c>
      <c r="E257" s="604">
        <v>682430949.32999992</v>
      </c>
      <c r="F257" s="602"/>
      <c r="G257" s="603"/>
      <c r="H257" s="605"/>
      <c r="I257" s="219">
        <v>487493851.24000001</v>
      </c>
      <c r="J257" s="579">
        <v>487493851.24000001</v>
      </c>
      <c r="K257" s="221">
        <v>682430949.32999992</v>
      </c>
    </row>
    <row r="258" spans="1:11" s="582" customFormat="1" ht="24" hidden="1">
      <c r="A258" s="575">
        <v>24060500</v>
      </c>
      <c r="B258" s="412" t="s">
        <v>824</v>
      </c>
      <c r="C258" s="598"/>
      <c r="D258" s="599"/>
      <c r="E258" s="600"/>
      <c r="F258" s="598"/>
      <c r="G258" s="599"/>
      <c r="H258" s="601"/>
      <c r="I258" s="210">
        <v>0</v>
      </c>
      <c r="J258" s="579">
        <v>0</v>
      </c>
      <c r="K258" s="211">
        <v>0</v>
      </c>
    </row>
    <row r="259" spans="1:11">
      <c r="A259" s="597">
        <v>24060600</v>
      </c>
      <c r="B259" s="406" t="s">
        <v>825</v>
      </c>
      <c r="C259" s="602">
        <v>98322</v>
      </c>
      <c r="D259" s="603">
        <v>98322</v>
      </c>
      <c r="E259" s="604">
        <v>4473164</v>
      </c>
      <c r="F259" s="602"/>
      <c r="G259" s="603"/>
      <c r="H259" s="605"/>
      <c r="I259" s="219">
        <v>98322</v>
      </c>
      <c r="J259" s="579">
        <v>98322</v>
      </c>
      <c r="K259" s="221">
        <v>4473164</v>
      </c>
    </row>
    <row r="260" spans="1:11" s="582" customFormat="1" ht="13.5" customHeight="1">
      <c r="A260" s="597">
        <v>24060700</v>
      </c>
      <c r="B260" s="406" t="s">
        <v>826</v>
      </c>
      <c r="C260" s="598">
        <v>0</v>
      </c>
      <c r="D260" s="599">
        <v>0</v>
      </c>
      <c r="E260" s="600">
        <v>8.5</v>
      </c>
      <c r="F260" s="598"/>
      <c r="G260" s="599"/>
      <c r="H260" s="601"/>
      <c r="I260" s="210">
        <v>0</v>
      </c>
      <c r="J260" s="579">
        <v>0</v>
      </c>
      <c r="K260" s="211">
        <v>8.5</v>
      </c>
    </row>
    <row r="261" spans="1:11" ht="12.75" hidden="1" customHeight="1">
      <c r="A261" s="575">
        <v>24060800</v>
      </c>
      <c r="B261" s="412" t="s">
        <v>827</v>
      </c>
      <c r="C261" s="602"/>
      <c r="D261" s="603"/>
      <c r="E261" s="604"/>
      <c r="F261" s="602"/>
      <c r="G261" s="603"/>
      <c r="H261" s="605"/>
      <c r="I261" s="219">
        <v>0</v>
      </c>
      <c r="J261" s="579">
        <v>0</v>
      </c>
      <c r="K261" s="221">
        <v>0</v>
      </c>
    </row>
    <row r="262" spans="1:11" s="582" customFormat="1" ht="36" hidden="1">
      <c r="A262" s="575">
        <v>24061500</v>
      </c>
      <c r="B262" s="412" t="s">
        <v>828</v>
      </c>
      <c r="C262" s="598"/>
      <c r="D262" s="599"/>
      <c r="E262" s="600"/>
      <c r="F262" s="598"/>
      <c r="G262" s="599"/>
      <c r="H262" s="601"/>
      <c r="I262" s="210">
        <v>0</v>
      </c>
      <c r="J262" s="579">
        <v>0</v>
      </c>
      <c r="K262" s="211">
        <v>0</v>
      </c>
    </row>
    <row r="263" spans="1:11" s="582" customFormat="1" ht="15.75" customHeight="1">
      <c r="A263" s="575">
        <v>24061600</v>
      </c>
      <c r="B263" s="412" t="s">
        <v>829</v>
      </c>
      <c r="C263" s="598"/>
      <c r="D263" s="599"/>
      <c r="E263" s="600"/>
      <c r="F263" s="598">
        <v>1619530</v>
      </c>
      <c r="G263" s="599">
        <v>1619530</v>
      </c>
      <c r="H263" s="601">
        <v>3414476.6999999993</v>
      </c>
      <c r="I263" s="210">
        <v>1619530</v>
      </c>
      <c r="J263" s="579">
        <v>1619530</v>
      </c>
      <c r="K263" s="211">
        <v>3414476.6999999993</v>
      </c>
    </row>
    <row r="264" spans="1:11" s="582" customFormat="1" ht="18.75" hidden="1" customHeight="1">
      <c r="A264" s="575">
        <v>24061800</v>
      </c>
      <c r="B264" s="412" t="s">
        <v>830</v>
      </c>
      <c r="C264" s="598"/>
      <c r="D264" s="599"/>
      <c r="E264" s="600"/>
      <c r="F264" s="598"/>
      <c r="G264" s="599"/>
      <c r="H264" s="601"/>
      <c r="I264" s="210">
        <v>0</v>
      </c>
      <c r="J264" s="579">
        <v>0</v>
      </c>
      <c r="K264" s="211">
        <v>0</v>
      </c>
    </row>
    <row r="265" spans="1:11" ht="36.75" customHeight="1">
      <c r="A265" s="575">
        <v>24061900</v>
      </c>
      <c r="B265" s="412" t="s">
        <v>831</v>
      </c>
      <c r="C265" s="602">
        <v>13000</v>
      </c>
      <c r="D265" s="603">
        <v>13000</v>
      </c>
      <c r="E265" s="604">
        <v>34470.28</v>
      </c>
      <c r="F265" s="602"/>
      <c r="G265" s="603"/>
      <c r="H265" s="605"/>
      <c r="I265" s="219">
        <v>13000</v>
      </c>
      <c r="J265" s="579">
        <v>13000</v>
      </c>
      <c r="K265" s="221">
        <v>34470.28</v>
      </c>
    </row>
    <row r="266" spans="1:11" s="582" customFormat="1" ht="37.5" hidden="1" customHeight="1">
      <c r="A266" s="575">
        <v>24062000</v>
      </c>
      <c r="B266" s="412" t="s">
        <v>832</v>
      </c>
      <c r="C266" s="598"/>
      <c r="D266" s="599"/>
      <c r="E266" s="600"/>
      <c r="F266" s="598"/>
      <c r="G266" s="599"/>
      <c r="H266" s="601"/>
      <c r="I266" s="210">
        <v>0</v>
      </c>
      <c r="J266" s="579">
        <v>0</v>
      </c>
      <c r="K266" s="211">
        <v>0</v>
      </c>
    </row>
    <row r="267" spans="1:11" ht="36.75" customHeight="1">
      <c r="A267" s="575">
        <v>24062100</v>
      </c>
      <c r="B267" s="412" t="s">
        <v>834</v>
      </c>
      <c r="C267" s="602"/>
      <c r="D267" s="603"/>
      <c r="E267" s="604"/>
      <c r="F267" s="602">
        <v>18757747.059999999</v>
      </c>
      <c r="G267" s="603">
        <v>18757747.059999999</v>
      </c>
      <c r="H267" s="605">
        <v>40102055.669999994</v>
      </c>
      <c r="I267" s="219">
        <v>18757747.059999999</v>
      </c>
      <c r="J267" s="579">
        <v>18757747.059999999</v>
      </c>
      <c r="K267" s="221">
        <v>40102055.669999994</v>
      </c>
    </row>
    <row r="268" spans="1:11" ht="73.5" customHeight="1">
      <c r="A268" s="575">
        <v>24062200</v>
      </c>
      <c r="B268" s="439" t="s">
        <v>835</v>
      </c>
      <c r="C268" s="602">
        <v>2716024.9499999997</v>
      </c>
      <c r="D268" s="603">
        <v>2716024.9499999997</v>
      </c>
      <c r="E268" s="604">
        <v>3789449.63</v>
      </c>
      <c r="F268" s="602"/>
      <c r="G268" s="603"/>
      <c r="H268" s="605"/>
      <c r="I268" s="219">
        <v>2716024.9499999997</v>
      </c>
      <c r="J268" s="579">
        <v>2716024.9499999997</v>
      </c>
      <c r="K268" s="221">
        <v>3789449.63</v>
      </c>
    </row>
    <row r="269" spans="1:11">
      <c r="A269" s="575">
        <v>24110000</v>
      </c>
      <c r="B269" s="234" t="s">
        <v>842</v>
      </c>
      <c r="C269" s="602">
        <v>1000</v>
      </c>
      <c r="D269" s="603">
        <v>1000</v>
      </c>
      <c r="E269" s="604">
        <v>1769.52</v>
      </c>
      <c r="F269" s="602">
        <v>495367.1</v>
      </c>
      <c r="G269" s="603">
        <v>495367.1</v>
      </c>
      <c r="H269" s="605">
        <v>853798.59</v>
      </c>
      <c r="I269" s="219">
        <v>496367.1</v>
      </c>
      <c r="J269" s="579">
        <v>496367.1</v>
      </c>
      <c r="K269" s="221">
        <v>855568.11</v>
      </c>
    </row>
    <row r="270" spans="1:11" s="582" customFormat="1" ht="24" hidden="1">
      <c r="A270" s="597">
        <v>24110100</v>
      </c>
      <c r="B270" s="406" t="s">
        <v>843</v>
      </c>
      <c r="C270" s="598"/>
      <c r="D270" s="599"/>
      <c r="E270" s="600"/>
      <c r="F270" s="598"/>
      <c r="G270" s="599"/>
      <c r="H270" s="601"/>
      <c r="I270" s="210">
        <v>0</v>
      </c>
      <c r="J270" s="579">
        <v>0</v>
      </c>
      <c r="K270" s="211">
        <v>0</v>
      </c>
    </row>
    <row r="271" spans="1:11" s="582" customFormat="1" hidden="1">
      <c r="A271" s="575">
        <v>24110200</v>
      </c>
      <c r="B271" s="412" t="s">
        <v>844</v>
      </c>
      <c r="C271" s="598"/>
      <c r="D271" s="599"/>
      <c r="E271" s="600"/>
      <c r="F271" s="598"/>
      <c r="G271" s="599"/>
      <c r="H271" s="601"/>
      <c r="I271" s="210">
        <v>0</v>
      </c>
      <c r="J271" s="579">
        <v>0</v>
      </c>
      <c r="K271" s="211">
        <v>0</v>
      </c>
    </row>
    <row r="272" spans="1:11" s="582" customFormat="1" ht="24" hidden="1">
      <c r="A272" s="575">
        <v>24110300</v>
      </c>
      <c r="B272" s="406" t="s">
        <v>845</v>
      </c>
      <c r="C272" s="598"/>
      <c r="D272" s="599"/>
      <c r="E272" s="600"/>
      <c r="F272" s="598"/>
      <c r="G272" s="599"/>
      <c r="H272" s="601"/>
      <c r="I272" s="210">
        <v>0</v>
      </c>
      <c r="J272" s="579">
        <v>0</v>
      </c>
      <c r="K272" s="211">
        <v>0</v>
      </c>
    </row>
    <row r="273" spans="1:11" s="582" customFormat="1" ht="36" hidden="1">
      <c r="A273" s="575">
        <v>24110400</v>
      </c>
      <c r="B273" s="412" t="s">
        <v>1366</v>
      </c>
      <c r="C273" s="598"/>
      <c r="D273" s="599"/>
      <c r="E273" s="600"/>
      <c r="F273" s="598"/>
      <c r="G273" s="599"/>
      <c r="H273" s="601"/>
      <c r="I273" s="210">
        <v>0</v>
      </c>
      <c r="J273" s="579">
        <v>0</v>
      </c>
      <c r="K273" s="211">
        <v>0</v>
      </c>
    </row>
    <row r="274" spans="1:11" s="582" customFormat="1" hidden="1">
      <c r="A274" s="575">
        <v>24110500</v>
      </c>
      <c r="B274" s="406" t="s">
        <v>847</v>
      </c>
      <c r="C274" s="598"/>
      <c r="D274" s="599"/>
      <c r="E274" s="600"/>
      <c r="F274" s="598"/>
      <c r="G274" s="599"/>
      <c r="H274" s="601"/>
      <c r="I274" s="210">
        <v>0</v>
      </c>
      <c r="J274" s="579">
        <v>0</v>
      </c>
      <c r="K274" s="211">
        <v>0</v>
      </c>
    </row>
    <row r="275" spans="1:11" ht="15.75" customHeight="1">
      <c r="A275" s="575">
        <v>24110600</v>
      </c>
      <c r="B275" s="406" t="s">
        <v>848</v>
      </c>
      <c r="C275" s="602">
        <v>1000</v>
      </c>
      <c r="D275" s="603">
        <v>1000</v>
      </c>
      <c r="E275" s="604">
        <v>1769.52</v>
      </c>
      <c r="F275" s="602">
        <v>95221.38</v>
      </c>
      <c r="G275" s="603">
        <v>95221.38</v>
      </c>
      <c r="H275" s="605">
        <v>146015.09</v>
      </c>
      <c r="I275" s="219">
        <v>96221.38</v>
      </c>
      <c r="J275" s="579">
        <v>96221.38</v>
      </c>
      <c r="K275" s="221">
        <v>147784.60999999999</v>
      </c>
    </row>
    <row r="276" spans="1:11" s="582" customFormat="1" ht="24">
      <c r="A276" s="575">
        <v>24110700</v>
      </c>
      <c r="B276" s="406" t="s">
        <v>849</v>
      </c>
      <c r="C276" s="598"/>
      <c r="D276" s="599"/>
      <c r="E276" s="600"/>
      <c r="F276" s="598">
        <v>1238</v>
      </c>
      <c r="G276" s="599">
        <v>1238</v>
      </c>
      <c r="H276" s="601">
        <v>1325</v>
      </c>
      <c r="I276" s="210">
        <v>1238</v>
      </c>
      <c r="J276" s="579">
        <v>1238</v>
      </c>
      <c r="K276" s="211">
        <v>1325</v>
      </c>
    </row>
    <row r="277" spans="1:11" s="582" customFormat="1" hidden="1">
      <c r="A277" s="575">
        <v>24110800</v>
      </c>
      <c r="B277" s="412" t="s">
        <v>850</v>
      </c>
      <c r="C277" s="598"/>
      <c r="D277" s="599"/>
      <c r="E277" s="600"/>
      <c r="F277" s="598"/>
      <c r="G277" s="599"/>
      <c r="H277" s="601"/>
      <c r="I277" s="210">
        <v>0</v>
      </c>
      <c r="J277" s="579">
        <v>0</v>
      </c>
      <c r="K277" s="211">
        <v>0</v>
      </c>
    </row>
    <row r="278" spans="1:11" ht="36">
      <c r="A278" s="575">
        <v>24110900</v>
      </c>
      <c r="B278" s="412" t="s">
        <v>851</v>
      </c>
      <c r="C278" s="602"/>
      <c r="D278" s="603"/>
      <c r="E278" s="604"/>
      <c r="F278" s="602">
        <v>398907.72</v>
      </c>
      <c r="G278" s="603">
        <v>398907.72</v>
      </c>
      <c r="H278" s="605">
        <v>706458.5</v>
      </c>
      <c r="I278" s="219">
        <v>398907.72</v>
      </c>
      <c r="J278" s="579">
        <v>398907.72</v>
      </c>
      <c r="K278" s="221">
        <v>706458.5</v>
      </c>
    </row>
    <row r="279" spans="1:11" s="582" customFormat="1" ht="27" hidden="1" customHeight="1">
      <c r="A279" s="575">
        <v>24130000</v>
      </c>
      <c r="B279" s="412" t="s">
        <v>853</v>
      </c>
      <c r="C279" s="598"/>
      <c r="D279" s="599"/>
      <c r="E279" s="600"/>
      <c r="F279" s="598"/>
      <c r="G279" s="599"/>
      <c r="H279" s="601"/>
      <c r="I279" s="210">
        <v>0</v>
      </c>
      <c r="J279" s="579">
        <v>0</v>
      </c>
      <c r="K279" s="211">
        <v>0</v>
      </c>
    </row>
    <row r="280" spans="1:11" s="582" customFormat="1" ht="24" hidden="1">
      <c r="A280" s="575">
        <v>24140000</v>
      </c>
      <c r="B280" s="412" t="s">
        <v>857</v>
      </c>
      <c r="C280" s="598">
        <v>0</v>
      </c>
      <c r="D280" s="599">
        <v>0</v>
      </c>
      <c r="E280" s="600">
        <v>0</v>
      </c>
      <c r="F280" s="598">
        <v>0</v>
      </c>
      <c r="G280" s="599">
        <v>0</v>
      </c>
      <c r="H280" s="601">
        <v>0</v>
      </c>
      <c r="I280" s="210">
        <v>0</v>
      </c>
      <c r="J280" s="579">
        <v>0</v>
      </c>
      <c r="K280" s="211">
        <v>0</v>
      </c>
    </row>
    <row r="281" spans="1:11" s="582" customFormat="1" hidden="1">
      <c r="A281" s="575">
        <v>24140100</v>
      </c>
      <c r="B281" s="412" t="s">
        <v>1367</v>
      </c>
      <c r="C281" s="598"/>
      <c r="D281" s="599"/>
      <c r="E281" s="600"/>
      <c r="F281" s="598"/>
      <c r="G281" s="599"/>
      <c r="H281" s="601"/>
      <c r="I281" s="210">
        <v>0</v>
      </c>
      <c r="J281" s="579">
        <v>0</v>
      </c>
      <c r="K281" s="211">
        <v>0</v>
      </c>
    </row>
    <row r="282" spans="1:11" s="582" customFormat="1" ht="24" hidden="1">
      <c r="A282" s="575">
        <v>24140200</v>
      </c>
      <c r="B282" s="412" t="s">
        <v>1368</v>
      </c>
      <c r="C282" s="598"/>
      <c r="D282" s="599"/>
      <c r="E282" s="600"/>
      <c r="F282" s="598"/>
      <c r="G282" s="599"/>
      <c r="H282" s="601"/>
      <c r="I282" s="210">
        <v>0</v>
      </c>
      <c r="J282" s="579">
        <v>0</v>
      </c>
      <c r="K282" s="211">
        <v>0</v>
      </c>
    </row>
    <row r="283" spans="1:11" s="582" customFormat="1" hidden="1">
      <c r="A283" s="575">
        <v>24140300</v>
      </c>
      <c r="B283" s="412" t="s">
        <v>1369</v>
      </c>
      <c r="C283" s="598"/>
      <c r="D283" s="599"/>
      <c r="E283" s="600"/>
      <c r="F283" s="598"/>
      <c r="G283" s="599"/>
      <c r="H283" s="601"/>
      <c r="I283" s="210">
        <v>0</v>
      </c>
      <c r="J283" s="579">
        <v>0</v>
      </c>
      <c r="K283" s="211">
        <v>0</v>
      </c>
    </row>
    <row r="284" spans="1:11" s="582" customFormat="1" hidden="1">
      <c r="A284" s="575">
        <v>24140500</v>
      </c>
      <c r="B284" s="412" t="s">
        <v>861</v>
      </c>
      <c r="C284" s="598"/>
      <c r="D284" s="599"/>
      <c r="E284" s="600"/>
      <c r="F284" s="598"/>
      <c r="G284" s="599"/>
      <c r="H284" s="601"/>
      <c r="I284" s="210">
        <v>0</v>
      </c>
      <c r="J284" s="579">
        <v>0</v>
      </c>
      <c r="K284" s="211">
        <v>0</v>
      </c>
    </row>
    <row r="285" spans="1:11" s="582" customFormat="1" hidden="1">
      <c r="A285" s="575">
        <v>24140600</v>
      </c>
      <c r="B285" s="412" t="s">
        <v>862</v>
      </c>
      <c r="C285" s="598"/>
      <c r="D285" s="599"/>
      <c r="E285" s="600"/>
      <c r="F285" s="598"/>
      <c r="G285" s="599"/>
      <c r="H285" s="601"/>
      <c r="I285" s="210">
        <v>0</v>
      </c>
      <c r="J285" s="579">
        <v>0</v>
      </c>
      <c r="K285" s="211">
        <v>0</v>
      </c>
    </row>
    <row r="286" spans="1:11">
      <c r="A286" s="575">
        <v>24160000</v>
      </c>
      <c r="B286" s="234" t="s">
        <v>1278</v>
      </c>
      <c r="C286" s="602">
        <v>5017604.1099999994</v>
      </c>
      <c r="D286" s="603">
        <v>5017604.1099999994</v>
      </c>
      <c r="E286" s="604">
        <v>7322761.5599999996</v>
      </c>
      <c r="F286" s="602">
        <v>0</v>
      </c>
      <c r="G286" s="603">
        <v>0</v>
      </c>
      <c r="H286" s="604">
        <v>0</v>
      </c>
      <c r="I286" s="219">
        <v>5017604.1099999994</v>
      </c>
      <c r="J286" s="579">
        <v>5017604.1099999994</v>
      </c>
      <c r="K286" s="221">
        <v>7322761.5599999996</v>
      </c>
    </row>
    <row r="287" spans="1:11" ht="24">
      <c r="A287" s="575">
        <v>24160100</v>
      </c>
      <c r="B287" s="412" t="s">
        <v>863</v>
      </c>
      <c r="C287" s="602">
        <v>5017604.1099999994</v>
      </c>
      <c r="D287" s="603">
        <v>5017604.1099999994</v>
      </c>
      <c r="E287" s="604">
        <v>7322761.5599999996</v>
      </c>
      <c r="F287" s="602"/>
      <c r="G287" s="603"/>
      <c r="H287" s="605"/>
      <c r="I287" s="219">
        <v>5017604.1099999994</v>
      </c>
      <c r="J287" s="579">
        <v>5017604.1099999994</v>
      </c>
      <c r="K287" s="221">
        <v>7322761.5599999996</v>
      </c>
    </row>
    <row r="288" spans="1:11" ht="24" hidden="1">
      <c r="A288" s="575">
        <v>24160200</v>
      </c>
      <c r="B288" s="412" t="s">
        <v>864</v>
      </c>
      <c r="C288" s="602"/>
      <c r="D288" s="603"/>
      <c r="E288" s="604"/>
      <c r="F288" s="602"/>
      <c r="G288" s="603"/>
      <c r="H288" s="605"/>
      <c r="I288" s="219">
        <v>0</v>
      </c>
      <c r="J288" s="579">
        <v>0</v>
      </c>
      <c r="K288" s="221">
        <v>0</v>
      </c>
    </row>
    <row r="289" spans="1:11" ht="25.5" customHeight="1">
      <c r="A289" s="575">
        <v>24170000</v>
      </c>
      <c r="B289" s="234" t="s">
        <v>866</v>
      </c>
      <c r="C289" s="602"/>
      <c r="D289" s="603"/>
      <c r="E289" s="604"/>
      <c r="F289" s="602">
        <v>486336614.75000006</v>
      </c>
      <c r="G289" s="603">
        <v>486336614.75000006</v>
      </c>
      <c r="H289" s="605">
        <v>793128651.62999988</v>
      </c>
      <c r="I289" s="219">
        <v>486336614.75000006</v>
      </c>
      <c r="J289" s="579">
        <v>486336614.75000006</v>
      </c>
      <c r="K289" s="221">
        <v>793128651.62999988</v>
      </c>
    </row>
    <row r="290" spans="1:11">
      <c r="A290" s="570">
        <v>25000000</v>
      </c>
      <c r="B290" s="421" t="s">
        <v>1279</v>
      </c>
      <c r="C290" s="606">
        <v>0</v>
      </c>
      <c r="D290" s="607">
        <v>0</v>
      </c>
      <c r="E290" s="608">
        <v>0</v>
      </c>
      <c r="F290" s="606">
        <v>6038932273.6000004</v>
      </c>
      <c r="G290" s="607">
        <v>15414740767.549999</v>
      </c>
      <c r="H290" s="609">
        <v>15287043637.389999</v>
      </c>
      <c r="I290" s="217">
        <v>6038932273.6000004</v>
      </c>
      <c r="J290" s="568">
        <v>15414740767.549999</v>
      </c>
      <c r="K290" s="218">
        <v>15287043637.389999</v>
      </c>
    </row>
    <row r="291" spans="1:11" ht="24">
      <c r="A291" s="575">
        <v>25010000</v>
      </c>
      <c r="B291" s="234" t="s">
        <v>867</v>
      </c>
      <c r="C291" s="602"/>
      <c r="D291" s="603"/>
      <c r="E291" s="604"/>
      <c r="F291" s="602">
        <v>5274852527.3699999</v>
      </c>
      <c r="G291" s="603">
        <v>5508941420.6899996</v>
      </c>
      <c r="H291" s="605">
        <v>5364341804.2699995</v>
      </c>
      <c r="I291" s="219">
        <v>5274852527.3699999</v>
      </c>
      <c r="J291" s="579">
        <v>5508941420.6899996</v>
      </c>
      <c r="K291" s="221">
        <v>5364341804.2699995</v>
      </c>
    </row>
    <row r="292" spans="1:11" s="582" customFormat="1" ht="24" hidden="1">
      <c r="A292" s="575">
        <v>25010100</v>
      </c>
      <c r="B292" s="412" t="s">
        <v>868</v>
      </c>
      <c r="C292" s="598"/>
      <c r="D292" s="599"/>
      <c r="E292" s="600"/>
      <c r="F292" s="598"/>
      <c r="G292" s="599"/>
      <c r="H292" s="601"/>
      <c r="I292" s="210">
        <v>0</v>
      </c>
      <c r="J292" s="579">
        <v>0</v>
      </c>
      <c r="K292" s="211">
        <v>0</v>
      </c>
    </row>
    <row r="293" spans="1:11" s="582" customFormat="1" ht="15.75" hidden="1" customHeight="1">
      <c r="A293" s="575">
        <v>25010200</v>
      </c>
      <c r="B293" s="412" t="s">
        <v>869</v>
      </c>
      <c r="C293" s="598"/>
      <c r="D293" s="599"/>
      <c r="E293" s="600"/>
      <c r="F293" s="598"/>
      <c r="G293" s="599"/>
      <c r="H293" s="601"/>
      <c r="I293" s="210">
        <v>0</v>
      </c>
      <c r="J293" s="579">
        <v>0</v>
      </c>
      <c r="K293" s="211">
        <v>0</v>
      </c>
    </row>
    <row r="294" spans="1:11" s="582" customFormat="1" hidden="1">
      <c r="A294" s="575">
        <v>25010300</v>
      </c>
      <c r="B294" s="412" t="s">
        <v>870</v>
      </c>
      <c r="C294" s="598"/>
      <c r="D294" s="599"/>
      <c r="E294" s="600"/>
      <c r="F294" s="598"/>
      <c r="G294" s="599"/>
      <c r="H294" s="601"/>
      <c r="I294" s="210">
        <v>0</v>
      </c>
      <c r="J294" s="579">
        <v>0</v>
      </c>
      <c r="K294" s="211">
        <v>0</v>
      </c>
    </row>
    <row r="295" spans="1:11" s="582" customFormat="1" ht="24" hidden="1">
      <c r="A295" s="575">
        <v>25010400</v>
      </c>
      <c r="B295" s="412" t="s">
        <v>871</v>
      </c>
      <c r="C295" s="598"/>
      <c r="D295" s="599"/>
      <c r="E295" s="600"/>
      <c r="F295" s="598"/>
      <c r="G295" s="599"/>
      <c r="H295" s="601"/>
      <c r="I295" s="210">
        <v>0</v>
      </c>
      <c r="J295" s="579">
        <v>0</v>
      </c>
      <c r="K295" s="211">
        <v>0</v>
      </c>
    </row>
    <row r="296" spans="1:11">
      <c r="A296" s="575">
        <v>25020000</v>
      </c>
      <c r="B296" s="234" t="s">
        <v>872</v>
      </c>
      <c r="C296" s="602"/>
      <c r="D296" s="603"/>
      <c r="E296" s="604"/>
      <c r="F296" s="602">
        <v>764079746.23000002</v>
      </c>
      <c r="G296" s="603">
        <v>9905799346.8600006</v>
      </c>
      <c r="H296" s="605">
        <v>9922701833.1199989</v>
      </c>
      <c r="I296" s="219">
        <v>764079746.23000002</v>
      </c>
      <c r="J296" s="579">
        <v>9905799346.8600006</v>
      </c>
      <c r="K296" s="221">
        <v>9922701833.1199989</v>
      </c>
    </row>
    <row r="297" spans="1:11" s="582" customFormat="1" hidden="1">
      <c r="A297" s="575">
        <v>25020100</v>
      </c>
      <c r="B297" s="412" t="s">
        <v>873</v>
      </c>
      <c r="C297" s="598"/>
      <c r="D297" s="599"/>
      <c r="E297" s="600"/>
      <c r="F297" s="598"/>
      <c r="G297" s="599"/>
      <c r="H297" s="601"/>
      <c r="I297" s="210">
        <v>0</v>
      </c>
      <c r="J297" s="568">
        <v>0</v>
      </c>
      <c r="K297" s="211">
        <v>0</v>
      </c>
    </row>
    <row r="298" spans="1:11" s="582" customFormat="1" ht="27" hidden="1" customHeight="1">
      <c r="A298" s="575">
        <v>25020200</v>
      </c>
      <c r="B298" s="456" t="s">
        <v>874</v>
      </c>
      <c r="C298" s="598"/>
      <c r="D298" s="599"/>
      <c r="E298" s="600"/>
      <c r="F298" s="598"/>
      <c r="G298" s="599"/>
      <c r="H298" s="601"/>
      <c r="I298" s="210">
        <v>0</v>
      </c>
      <c r="J298" s="568">
        <v>0</v>
      </c>
      <c r="K298" s="211">
        <v>0</v>
      </c>
    </row>
    <row r="299" spans="1:11">
      <c r="A299" s="570">
        <v>30000000</v>
      </c>
      <c r="B299" s="458" t="s">
        <v>875</v>
      </c>
      <c r="C299" s="610">
        <v>8928466.5500000007</v>
      </c>
      <c r="D299" s="611">
        <v>8928466.5500000007</v>
      </c>
      <c r="E299" s="612">
        <v>14661760.740000002</v>
      </c>
      <c r="F299" s="610">
        <v>1478880367.8799999</v>
      </c>
      <c r="G299" s="611">
        <v>1478880367.8799999</v>
      </c>
      <c r="H299" s="613">
        <v>1613475353.6099999</v>
      </c>
      <c r="I299" s="202">
        <v>1487808834.4299998</v>
      </c>
      <c r="J299" s="568">
        <v>1487808834.4299998</v>
      </c>
      <c r="K299" s="200">
        <v>1628137114.3499999</v>
      </c>
    </row>
    <row r="300" spans="1:11">
      <c r="A300" s="570">
        <v>31000000</v>
      </c>
      <c r="B300" s="421" t="s">
        <v>876</v>
      </c>
      <c r="C300" s="606">
        <v>8155761.5499999998</v>
      </c>
      <c r="D300" s="607">
        <v>8155761.5499999998</v>
      </c>
      <c r="E300" s="608">
        <v>13222588.180000002</v>
      </c>
      <c r="F300" s="606">
        <v>488173182.78000003</v>
      </c>
      <c r="G300" s="607">
        <v>488173182.78000003</v>
      </c>
      <c r="H300" s="609">
        <v>725056784.47000003</v>
      </c>
      <c r="I300" s="202">
        <v>496328944.33000004</v>
      </c>
      <c r="J300" s="568">
        <v>496328944.33000004</v>
      </c>
      <c r="K300" s="200">
        <v>738279372.64999998</v>
      </c>
    </row>
    <row r="301" spans="1:11" ht="36" customHeight="1">
      <c r="A301" s="575">
        <v>31010000</v>
      </c>
      <c r="B301" s="234" t="s">
        <v>877</v>
      </c>
      <c r="C301" s="602">
        <v>8014741.1799999997</v>
      </c>
      <c r="D301" s="603">
        <v>8014741.1799999997</v>
      </c>
      <c r="E301" s="604">
        <v>12875157.580000002</v>
      </c>
      <c r="F301" s="602">
        <v>0</v>
      </c>
      <c r="G301" s="603">
        <v>0</v>
      </c>
      <c r="H301" s="605">
        <v>0</v>
      </c>
      <c r="I301" s="219">
        <v>8014741.1799999997</v>
      </c>
      <c r="J301" s="579">
        <v>8014741.1799999997</v>
      </c>
      <c r="K301" s="221">
        <v>12875157.580000002</v>
      </c>
    </row>
    <row r="302" spans="1:11" ht="36" customHeight="1">
      <c r="A302" s="575">
        <v>31010200</v>
      </c>
      <c r="B302" s="412" t="s">
        <v>879</v>
      </c>
      <c r="C302" s="602">
        <v>8014741.1799999997</v>
      </c>
      <c r="D302" s="603">
        <v>8014741.1799999997</v>
      </c>
      <c r="E302" s="604">
        <v>12875157.580000002</v>
      </c>
      <c r="F302" s="602"/>
      <c r="G302" s="603"/>
      <c r="H302" s="605"/>
      <c r="I302" s="219">
        <v>8014741.1799999997</v>
      </c>
      <c r="J302" s="579">
        <v>8014741.1799999997</v>
      </c>
      <c r="K302" s="221">
        <v>12875157.580000002</v>
      </c>
    </row>
    <row r="303" spans="1:11" ht="24.75" customHeight="1">
      <c r="A303" s="575">
        <v>31020000</v>
      </c>
      <c r="B303" s="234" t="s">
        <v>880</v>
      </c>
      <c r="C303" s="602">
        <v>141020.37</v>
      </c>
      <c r="D303" s="603">
        <v>141020.37</v>
      </c>
      <c r="E303" s="604">
        <v>347430.60000000003</v>
      </c>
      <c r="F303" s="602"/>
      <c r="G303" s="603"/>
      <c r="H303" s="605"/>
      <c r="I303" s="219">
        <v>141020.37</v>
      </c>
      <c r="J303" s="579">
        <v>141020.37</v>
      </c>
      <c r="K303" s="221">
        <v>347430.60000000003</v>
      </c>
    </row>
    <row r="304" spans="1:11" ht="24">
      <c r="A304" s="575">
        <v>31030000</v>
      </c>
      <c r="B304" s="234" t="s">
        <v>881</v>
      </c>
      <c r="C304" s="602"/>
      <c r="D304" s="603"/>
      <c r="E304" s="604"/>
      <c r="F304" s="602">
        <v>488173182.78000003</v>
      </c>
      <c r="G304" s="603">
        <v>488173182.78000003</v>
      </c>
      <c r="H304" s="605">
        <v>725056784.47000003</v>
      </c>
      <c r="I304" s="219">
        <v>488173182.78000003</v>
      </c>
      <c r="J304" s="579">
        <v>488173182.78000003</v>
      </c>
      <c r="K304" s="221">
        <v>725056784.47000003</v>
      </c>
    </row>
    <row r="305" spans="1:11" s="582" customFormat="1" hidden="1">
      <c r="A305" s="575">
        <v>32000000</v>
      </c>
      <c r="B305" s="421" t="s">
        <v>1286</v>
      </c>
      <c r="C305" s="614">
        <v>0</v>
      </c>
      <c r="D305" s="615">
        <v>0</v>
      </c>
      <c r="E305" s="616">
        <v>0</v>
      </c>
      <c r="F305" s="614">
        <v>0</v>
      </c>
      <c r="G305" s="615">
        <v>0</v>
      </c>
      <c r="H305" s="617">
        <v>0</v>
      </c>
      <c r="I305" s="205">
        <v>0</v>
      </c>
      <c r="J305" s="568">
        <v>0</v>
      </c>
      <c r="K305" s="206">
        <v>0</v>
      </c>
    </row>
    <row r="306" spans="1:11" s="582" customFormat="1" hidden="1">
      <c r="A306" s="575">
        <v>32010000</v>
      </c>
      <c r="B306" s="234" t="s">
        <v>1370</v>
      </c>
      <c r="C306" s="598"/>
      <c r="D306" s="599"/>
      <c r="E306" s="600"/>
      <c r="F306" s="598"/>
      <c r="G306" s="599"/>
      <c r="H306" s="601"/>
      <c r="I306" s="210">
        <v>0</v>
      </c>
      <c r="J306" s="568">
        <v>0</v>
      </c>
      <c r="K306" s="211">
        <v>0</v>
      </c>
    </row>
    <row r="307" spans="1:11" s="582" customFormat="1" ht="24" hidden="1">
      <c r="A307" s="575">
        <v>32020000</v>
      </c>
      <c r="B307" s="234" t="s">
        <v>884</v>
      </c>
      <c r="C307" s="598"/>
      <c r="D307" s="599"/>
      <c r="E307" s="600"/>
      <c r="F307" s="598"/>
      <c r="G307" s="599"/>
      <c r="H307" s="601"/>
      <c r="I307" s="210">
        <v>0</v>
      </c>
      <c r="J307" s="568">
        <v>0</v>
      </c>
      <c r="K307" s="211">
        <v>0</v>
      </c>
    </row>
    <row r="308" spans="1:11">
      <c r="A308" s="570">
        <v>33000000</v>
      </c>
      <c r="B308" s="421" t="s">
        <v>885</v>
      </c>
      <c r="C308" s="606">
        <v>772705</v>
      </c>
      <c r="D308" s="607">
        <v>772705</v>
      </c>
      <c r="E308" s="608">
        <v>1439172.56</v>
      </c>
      <c r="F308" s="606">
        <v>990707185.0999999</v>
      </c>
      <c r="G308" s="607">
        <v>990707185.0999999</v>
      </c>
      <c r="H308" s="608">
        <v>888418569.13999987</v>
      </c>
      <c r="I308" s="217">
        <v>991479890.0999999</v>
      </c>
      <c r="J308" s="568">
        <v>991479890.0999999</v>
      </c>
      <c r="K308" s="218">
        <v>889857741.69999981</v>
      </c>
    </row>
    <row r="309" spans="1:11">
      <c r="A309" s="575">
        <v>33010000</v>
      </c>
      <c r="B309" s="223" t="s">
        <v>1288</v>
      </c>
      <c r="C309" s="602">
        <v>0</v>
      </c>
      <c r="D309" s="603">
        <v>0</v>
      </c>
      <c r="E309" s="604">
        <v>0</v>
      </c>
      <c r="F309" s="602">
        <v>990707185.0999999</v>
      </c>
      <c r="G309" s="603">
        <v>990707185.0999999</v>
      </c>
      <c r="H309" s="605">
        <v>888418569.13999987</v>
      </c>
      <c r="I309" s="219">
        <v>990707185.0999999</v>
      </c>
      <c r="J309" s="579">
        <v>990707185.0999999</v>
      </c>
      <c r="K309" s="221">
        <v>888418569.13999987</v>
      </c>
    </row>
    <row r="310" spans="1:11" ht="37.5" customHeight="1">
      <c r="A310" s="575">
        <v>33010100</v>
      </c>
      <c r="B310" s="406" t="s">
        <v>886</v>
      </c>
      <c r="C310" s="602"/>
      <c r="D310" s="603"/>
      <c r="E310" s="604"/>
      <c r="F310" s="602">
        <v>927103451.49999988</v>
      </c>
      <c r="G310" s="603">
        <v>927103451.49999988</v>
      </c>
      <c r="H310" s="605">
        <v>820631535.31999981</v>
      </c>
      <c r="I310" s="219">
        <v>927103451.49999988</v>
      </c>
      <c r="J310" s="579">
        <v>927103451.49999988</v>
      </c>
      <c r="K310" s="221">
        <v>820631535.31999981</v>
      </c>
    </row>
    <row r="311" spans="1:11" ht="37.5" customHeight="1">
      <c r="A311" s="575">
        <v>33010200</v>
      </c>
      <c r="B311" s="406" t="s">
        <v>887</v>
      </c>
      <c r="C311" s="602"/>
      <c r="D311" s="603"/>
      <c r="E311" s="604"/>
      <c r="F311" s="602">
        <v>2991243</v>
      </c>
      <c r="G311" s="603">
        <v>2991243</v>
      </c>
      <c r="H311" s="605">
        <v>1784981.32</v>
      </c>
      <c r="I311" s="219">
        <v>2991243</v>
      </c>
      <c r="J311" s="579">
        <v>2991243</v>
      </c>
      <c r="K311" s="221">
        <v>1784981.32</v>
      </c>
    </row>
    <row r="312" spans="1:11" ht="34.5" hidden="1" customHeight="1">
      <c r="A312" s="575">
        <v>33010300</v>
      </c>
      <c r="B312" s="406" t="s">
        <v>888</v>
      </c>
      <c r="C312" s="602"/>
      <c r="D312" s="603"/>
      <c r="E312" s="604"/>
      <c r="F312" s="602"/>
      <c r="G312" s="603"/>
      <c r="H312" s="605"/>
      <c r="I312" s="219">
        <v>0</v>
      </c>
      <c r="J312" s="579">
        <v>0</v>
      </c>
      <c r="K312" s="221">
        <v>0</v>
      </c>
    </row>
    <row r="313" spans="1:11" ht="36">
      <c r="A313" s="575">
        <v>33010400</v>
      </c>
      <c r="B313" s="406" t="s">
        <v>889</v>
      </c>
      <c r="C313" s="602"/>
      <c r="D313" s="603"/>
      <c r="E313" s="604"/>
      <c r="F313" s="602">
        <v>60612490.600000001</v>
      </c>
      <c r="G313" s="603">
        <v>60612490.600000001</v>
      </c>
      <c r="H313" s="605">
        <v>66002052.5</v>
      </c>
      <c r="I313" s="219">
        <v>60612490.600000001</v>
      </c>
      <c r="J313" s="579">
        <v>60612490.600000001</v>
      </c>
      <c r="K313" s="221">
        <v>66002052.5</v>
      </c>
    </row>
    <row r="314" spans="1:11" ht="60.75" hidden="1" customHeight="1">
      <c r="A314" s="575">
        <v>33010500</v>
      </c>
      <c r="B314" s="414" t="s">
        <v>890</v>
      </c>
      <c r="C314" s="602"/>
      <c r="D314" s="603"/>
      <c r="E314" s="604"/>
      <c r="F314" s="602"/>
      <c r="G314" s="603"/>
      <c r="H314" s="605"/>
      <c r="I314" s="219">
        <v>0</v>
      </c>
      <c r="J314" s="579">
        <v>0</v>
      </c>
      <c r="K314" s="221">
        <v>0</v>
      </c>
    </row>
    <row r="315" spans="1:11" s="582" customFormat="1" ht="25.5" hidden="1" customHeight="1">
      <c r="A315" s="575">
        <v>33010600</v>
      </c>
      <c r="B315" s="414" t="s">
        <v>891</v>
      </c>
      <c r="C315" s="598"/>
      <c r="D315" s="599"/>
      <c r="E315" s="600"/>
      <c r="F315" s="598"/>
      <c r="G315" s="599"/>
      <c r="H315" s="601"/>
      <c r="I315" s="210">
        <v>0</v>
      </c>
      <c r="J315" s="579">
        <v>0</v>
      </c>
      <c r="K315" s="211">
        <v>0</v>
      </c>
    </row>
    <row r="316" spans="1:11" ht="36" hidden="1" customHeight="1">
      <c r="A316" s="575">
        <v>33010700</v>
      </c>
      <c r="B316" s="414" t="s">
        <v>892</v>
      </c>
      <c r="C316" s="602"/>
      <c r="D316" s="603"/>
      <c r="E316" s="604"/>
      <c r="F316" s="602"/>
      <c r="G316" s="603"/>
      <c r="H316" s="605"/>
      <c r="I316" s="219">
        <v>0</v>
      </c>
      <c r="J316" s="579">
        <v>0</v>
      </c>
      <c r="K316" s="221">
        <v>0</v>
      </c>
    </row>
    <row r="317" spans="1:11" s="582" customFormat="1">
      <c r="A317" s="575">
        <v>33020000</v>
      </c>
      <c r="B317" s="223" t="s">
        <v>893</v>
      </c>
      <c r="C317" s="598">
        <v>772705</v>
      </c>
      <c r="D317" s="599">
        <v>772705</v>
      </c>
      <c r="E317" s="600">
        <v>1439172.56</v>
      </c>
      <c r="F317" s="598"/>
      <c r="G317" s="599"/>
      <c r="H317" s="601"/>
      <c r="I317" s="210">
        <v>772705</v>
      </c>
      <c r="J317" s="579">
        <v>772705</v>
      </c>
      <c r="K317" s="211">
        <v>1439172.56</v>
      </c>
    </row>
    <row r="318" spans="1:11" s="582" customFormat="1" hidden="1">
      <c r="A318" s="575">
        <v>34000000</v>
      </c>
      <c r="B318" s="421" t="s">
        <v>896</v>
      </c>
      <c r="C318" s="614"/>
      <c r="D318" s="615"/>
      <c r="E318" s="616"/>
      <c r="F318" s="614"/>
      <c r="G318" s="615"/>
      <c r="H318" s="617"/>
      <c r="I318" s="205">
        <v>0</v>
      </c>
      <c r="J318" s="568">
        <v>0</v>
      </c>
      <c r="K318" s="206">
        <v>0</v>
      </c>
    </row>
    <row r="319" spans="1:11" s="582" customFormat="1">
      <c r="A319" s="570">
        <v>42000000</v>
      </c>
      <c r="B319" s="421" t="s">
        <v>1289</v>
      </c>
      <c r="C319" s="618">
        <v>0</v>
      </c>
      <c r="D319" s="619">
        <v>0</v>
      </c>
      <c r="E319" s="620">
        <v>0</v>
      </c>
      <c r="F319" s="618">
        <v>126041153.29000001</v>
      </c>
      <c r="G319" s="619">
        <v>126041153.29000001</v>
      </c>
      <c r="H319" s="621">
        <v>81854610.980000004</v>
      </c>
      <c r="I319" s="236">
        <v>126041153.29000001</v>
      </c>
      <c r="J319" s="568">
        <v>126041153.29000001</v>
      </c>
      <c r="K319" s="622">
        <v>81854610.980000004</v>
      </c>
    </row>
    <row r="320" spans="1:11" s="582" customFormat="1" ht="36" hidden="1">
      <c r="A320" s="575">
        <v>42010000</v>
      </c>
      <c r="B320" s="412" t="s">
        <v>1371</v>
      </c>
      <c r="C320" s="598"/>
      <c r="D320" s="599"/>
      <c r="E320" s="600"/>
      <c r="F320" s="598"/>
      <c r="G320" s="599"/>
      <c r="H320" s="601"/>
      <c r="I320" s="210">
        <v>0</v>
      </c>
      <c r="J320" s="568">
        <v>0</v>
      </c>
      <c r="K320" s="211">
        <v>0</v>
      </c>
    </row>
    <row r="321" spans="1:13" s="582" customFormat="1">
      <c r="A321" s="575">
        <v>42020000</v>
      </c>
      <c r="B321" s="223" t="s">
        <v>898</v>
      </c>
      <c r="C321" s="598"/>
      <c r="D321" s="599"/>
      <c r="E321" s="600"/>
      <c r="F321" s="598">
        <v>70793951.200000003</v>
      </c>
      <c r="G321" s="599">
        <v>70793951.200000003</v>
      </c>
      <c r="H321" s="601">
        <v>11987564.549999999</v>
      </c>
      <c r="I321" s="210">
        <v>70793951.200000003</v>
      </c>
      <c r="J321" s="579">
        <v>70793951.200000003</v>
      </c>
      <c r="K321" s="211">
        <v>11987564.549999999</v>
      </c>
    </row>
    <row r="322" spans="1:13" s="582" customFormat="1">
      <c r="A322" s="575">
        <v>42030000</v>
      </c>
      <c r="B322" s="223" t="s">
        <v>899</v>
      </c>
      <c r="C322" s="598"/>
      <c r="D322" s="599"/>
      <c r="E322" s="600"/>
      <c r="F322" s="598">
        <v>55247202.090000004</v>
      </c>
      <c r="G322" s="599">
        <v>55247202.090000004</v>
      </c>
      <c r="H322" s="623">
        <v>69867046.430000007</v>
      </c>
      <c r="I322" s="210">
        <v>55247202.090000004</v>
      </c>
      <c r="J322" s="579">
        <v>55247202.090000004</v>
      </c>
      <c r="K322" s="211">
        <v>69867046.430000007</v>
      </c>
    </row>
    <row r="323" spans="1:13" s="582" customFormat="1">
      <c r="A323" s="575">
        <v>42030200</v>
      </c>
      <c r="B323" s="406" t="s">
        <v>1372</v>
      </c>
      <c r="C323" s="598"/>
      <c r="D323" s="599"/>
      <c r="E323" s="600"/>
      <c r="F323" s="598">
        <v>55247202.090000004</v>
      </c>
      <c r="G323" s="599">
        <v>55247202.090000004</v>
      </c>
      <c r="H323" s="623">
        <v>69867046.430000007</v>
      </c>
      <c r="I323" s="210">
        <v>55247202.090000004</v>
      </c>
      <c r="J323" s="579">
        <v>55247202.090000004</v>
      </c>
      <c r="K323" s="211">
        <v>69867046.430000007</v>
      </c>
    </row>
    <row r="324" spans="1:13">
      <c r="A324" s="570">
        <v>50000000</v>
      </c>
      <c r="B324" s="458" t="s">
        <v>902</v>
      </c>
      <c r="C324" s="610">
        <v>0</v>
      </c>
      <c r="D324" s="611">
        <v>0</v>
      </c>
      <c r="E324" s="612">
        <v>0</v>
      </c>
      <c r="F324" s="610">
        <v>365366771.90999997</v>
      </c>
      <c r="G324" s="611">
        <v>365366771.90999997</v>
      </c>
      <c r="H324" s="612">
        <v>403924733.25999987</v>
      </c>
      <c r="I324" s="202">
        <v>365366771.90999997</v>
      </c>
      <c r="J324" s="568">
        <v>365366771.90999997</v>
      </c>
      <c r="K324" s="200">
        <v>403924733.25999987</v>
      </c>
    </row>
    <row r="325" spans="1:13" s="582" customFormat="1" hidden="1">
      <c r="A325" s="570"/>
      <c r="B325" s="624"/>
      <c r="C325" s="598"/>
      <c r="D325" s="599"/>
      <c r="E325" s="600"/>
      <c r="F325" s="598"/>
      <c r="G325" s="599"/>
      <c r="H325" s="625"/>
      <c r="I325" s="210">
        <v>0</v>
      </c>
      <c r="J325" s="568">
        <v>0</v>
      </c>
      <c r="K325" s="211">
        <v>0</v>
      </c>
    </row>
    <row r="326" spans="1:13" s="582" customFormat="1" hidden="1">
      <c r="A326" s="575">
        <v>50070000</v>
      </c>
      <c r="B326" s="412" t="s">
        <v>903</v>
      </c>
      <c r="C326" s="598"/>
      <c r="D326" s="599"/>
      <c r="E326" s="600"/>
      <c r="F326" s="598"/>
      <c r="G326" s="599"/>
      <c r="H326" s="625"/>
      <c r="I326" s="210">
        <v>0</v>
      </c>
      <c r="J326" s="568">
        <v>0</v>
      </c>
      <c r="K326" s="211">
        <v>0</v>
      </c>
    </row>
    <row r="327" spans="1:13" s="582" customFormat="1" hidden="1">
      <c r="A327" s="575">
        <v>50100000</v>
      </c>
      <c r="B327" s="406" t="s">
        <v>1373</v>
      </c>
      <c r="C327" s="598"/>
      <c r="D327" s="599"/>
      <c r="E327" s="600"/>
      <c r="F327" s="598"/>
      <c r="G327" s="599"/>
      <c r="H327" s="625"/>
      <c r="I327" s="210">
        <v>0</v>
      </c>
      <c r="J327" s="568">
        <v>0</v>
      </c>
      <c r="K327" s="211">
        <v>0</v>
      </c>
    </row>
    <row r="328" spans="1:13" ht="26.25" customHeight="1">
      <c r="A328" s="575">
        <v>50110000</v>
      </c>
      <c r="B328" s="223" t="s">
        <v>909</v>
      </c>
      <c r="C328" s="602"/>
      <c r="D328" s="603"/>
      <c r="E328" s="604"/>
      <c r="F328" s="602">
        <v>365366771.90999997</v>
      </c>
      <c r="G328" s="603">
        <v>365366771.90999997</v>
      </c>
      <c r="H328" s="626">
        <v>403924733.25999987</v>
      </c>
      <c r="I328" s="219">
        <v>365366771.90999997</v>
      </c>
      <c r="J328" s="579">
        <v>365366771.90999997</v>
      </c>
      <c r="K328" s="221">
        <v>403924733.25999987</v>
      </c>
    </row>
    <row r="329" spans="1:13">
      <c r="A329" s="575"/>
      <c r="B329" s="416" t="s">
        <v>1294</v>
      </c>
      <c r="C329" s="610">
        <v>89413425770.450012</v>
      </c>
      <c r="D329" s="611">
        <v>89413425770.450012</v>
      </c>
      <c r="E329" s="612">
        <v>101574695697.51999</v>
      </c>
      <c r="F329" s="610">
        <v>9025519614.8999996</v>
      </c>
      <c r="G329" s="611">
        <v>18401328108.850002</v>
      </c>
      <c r="H329" s="612">
        <v>18905534574.549999</v>
      </c>
      <c r="I329" s="627">
        <v>98438945385.349991</v>
      </c>
      <c r="J329" s="611">
        <v>107814753879.3</v>
      </c>
      <c r="K329" s="628">
        <v>120480230272.06998</v>
      </c>
    </row>
    <row r="330" spans="1:13">
      <c r="A330" s="629">
        <v>40000000</v>
      </c>
      <c r="B330" s="630" t="s">
        <v>1374</v>
      </c>
      <c r="C330" s="201">
        <v>175056014325.73999</v>
      </c>
      <c r="D330" s="588">
        <v>174802117130</v>
      </c>
      <c r="E330" s="596">
        <v>173196758118.34</v>
      </c>
      <c r="F330" s="201">
        <v>1581119798</v>
      </c>
      <c r="G330" s="588">
        <v>1601738800</v>
      </c>
      <c r="H330" s="596">
        <v>783239571.13999999</v>
      </c>
      <c r="I330" s="202">
        <v>176637134123.73999</v>
      </c>
      <c r="J330" s="631">
        <v>176403855930</v>
      </c>
      <c r="K330" s="200">
        <v>173979997689.48001</v>
      </c>
      <c r="L330" s="632"/>
    </row>
    <row r="331" spans="1:13" s="635" customFormat="1" ht="12" customHeight="1">
      <c r="A331" s="629">
        <v>41000000</v>
      </c>
      <c r="B331" s="633" t="s">
        <v>1375</v>
      </c>
      <c r="C331" s="571">
        <v>175056014325.73999</v>
      </c>
      <c r="D331" s="572">
        <v>174802117130</v>
      </c>
      <c r="E331" s="574">
        <v>173196758118.34</v>
      </c>
      <c r="F331" s="571">
        <v>1581119798</v>
      </c>
      <c r="G331" s="572">
        <v>1601738800</v>
      </c>
      <c r="H331" s="574">
        <v>783239571.13999999</v>
      </c>
      <c r="I331" s="217">
        <v>176637134123.73999</v>
      </c>
      <c r="J331" s="585">
        <v>176403855930</v>
      </c>
      <c r="K331" s="218">
        <v>173979997689.48001</v>
      </c>
      <c r="L331" s="634"/>
    </row>
    <row r="332" spans="1:13" s="637" customFormat="1" hidden="1">
      <c r="A332" s="636">
        <v>41010000</v>
      </c>
      <c r="B332" s="224" t="s">
        <v>1376</v>
      </c>
      <c r="C332" s="581">
        <v>0</v>
      </c>
      <c r="D332" s="469"/>
      <c r="E332" s="233">
        <v>0</v>
      </c>
      <c r="F332" s="581">
        <v>0</v>
      </c>
      <c r="G332" s="225"/>
      <c r="H332" s="233">
        <v>0</v>
      </c>
      <c r="I332" s="210">
        <v>0</v>
      </c>
      <c r="J332" s="232"/>
      <c r="K332" s="211">
        <v>0</v>
      </c>
    </row>
    <row r="333" spans="1:13" s="582" customFormat="1" ht="24" hidden="1">
      <c r="A333" s="636">
        <v>41010800</v>
      </c>
      <c r="B333" s="633" t="s">
        <v>1377</v>
      </c>
      <c r="C333" s="207"/>
      <c r="D333" s="586"/>
      <c r="E333" s="233"/>
      <c r="F333" s="207"/>
      <c r="G333" s="638"/>
      <c r="H333" s="233"/>
      <c r="I333" s="210">
        <v>0</v>
      </c>
      <c r="J333" s="232"/>
      <c r="K333" s="211">
        <v>0</v>
      </c>
    </row>
    <row r="334" spans="1:13">
      <c r="A334" s="639">
        <v>41020000</v>
      </c>
      <c r="B334" s="640" t="s">
        <v>1378</v>
      </c>
      <c r="C334" s="580">
        <v>7276877900</v>
      </c>
      <c r="D334" s="235">
        <v>7372985400</v>
      </c>
      <c r="E334" s="577">
        <v>7276877900</v>
      </c>
      <c r="F334" s="576">
        <v>0</v>
      </c>
      <c r="G334" s="235">
        <v>0</v>
      </c>
      <c r="H334" s="577">
        <v>0</v>
      </c>
      <c r="I334" s="219">
        <v>7276877900</v>
      </c>
      <c r="J334" s="580">
        <v>7372985400</v>
      </c>
      <c r="K334" s="221">
        <v>7276877900</v>
      </c>
      <c r="M334" s="632"/>
    </row>
    <row r="335" spans="1:13">
      <c r="A335" s="639">
        <v>41020100</v>
      </c>
      <c r="B335" s="456" t="s">
        <v>492</v>
      </c>
      <c r="C335" s="576">
        <v>5261877900</v>
      </c>
      <c r="D335" s="235">
        <v>5357985400</v>
      </c>
      <c r="E335" s="578">
        <v>5261877900</v>
      </c>
      <c r="F335" s="576"/>
      <c r="G335" s="220"/>
      <c r="H335" s="221"/>
      <c r="I335" s="219">
        <v>5261877900</v>
      </c>
      <c r="J335" s="580">
        <v>5357985400</v>
      </c>
      <c r="K335" s="221">
        <v>5261877900</v>
      </c>
    </row>
    <row r="336" spans="1:13" s="582" customFormat="1" ht="13.5" hidden="1" customHeight="1">
      <c r="A336" s="639">
        <v>41020400</v>
      </c>
      <c r="B336" s="456" t="s">
        <v>1379</v>
      </c>
      <c r="C336" s="581"/>
      <c r="D336" s="469"/>
      <c r="E336" s="233"/>
      <c r="F336" s="581"/>
      <c r="G336" s="469"/>
      <c r="H336" s="233"/>
      <c r="I336" s="210">
        <v>0</v>
      </c>
      <c r="J336" s="580">
        <v>0</v>
      </c>
      <c r="K336" s="211">
        <v>0</v>
      </c>
    </row>
    <row r="337" spans="1:13">
      <c r="A337" s="639">
        <v>41020600</v>
      </c>
      <c r="B337" s="456" t="s">
        <v>493</v>
      </c>
      <c r="C337" s="576">
        <v>2000000000</v>
      </c>
      <c r="D337" s="235">
        <v>2000000000</v>
      </c>
      <c r="E337" s="578">
        <v>2000000000</v>
      </c>
      <c r="F337" s="576"/>
      <c r="G337" s="235"/>
      <c r="H337" s="578"/>
      <c r="I337" s="219">
        <v>2000000000</v>
      </c>
      <c r="J337" s="580">
        <v>2000000000</v>
      </c>
      <c r="K337" s="221">
        <v>2000000000</v>
      </c>
    </row>
    <row r="338" spans="1:13" ht="26.25" customHeight="1">
      <c r="A338" s="639">
        <v>41020800</v>
      </c>
      <c r="B338" s="456" t="s">
        <v>1380</v>
      </c>
      <c r="C338" s="576">
        <v>10000000</v>
      </c>
      <c r="D338" s="235">
        <v>10000000</v>
      </c>
      <c r="E338" s="578">
        <v>10000000</v>
      </c>
      <c r="F338" s="576"/>
      <c r="G338" s="235"/>
      <c r="H338" s="578"/>
      <c r="I338" s="219">
        <v>10000000</v>
      </c>
      <c r="J338" s="580">
        <v>10000000</v>
      </c>
      <c r="K338" s="221">
        <v>10000000</v>
      </c>
      <c r="M338" s="632"/>
    </row>
    <row r="339" spans="1:13" ht="48.75" hidden="1" customHeight="1">
      <c r="A339" s="639">
        <v>41021000</v>
      </c>
      <c r="B339" s="457" t="s">
        <v>1381</v>
      </c>
      <c r="C339" s="576"/>
      <c r="D339" s="235"/>
      <c r="E339" s="578"/>
      <c r="F339" s="576"/>
      <c r="G339" s="235"/>
      <c r="H339" s="578"/>
      <c r="I339" s="219">
        <v>0</v>
      </c>
      <c r="J339" s="580">
        <v>0</v>
      </c>
      <c r="K339" s="221">
        <v>0</v>
      </c>
    </row>
    <row r="340" spans="1:13" ht="36" hidden="1" customHeight="1">
      <c r="A340" s="639">
        <v>41021100</v>
      </c>
      <c r="B340" s="456" t="s">
        <v>1382</v>
      </c>
      <c r="C340" s="576"/>
      <c r="D340" s="235"/>
      <c r="E340" s="578"/>
      <c r="F340" s="576"/>
      <c r="G340" s="235"/>
      <c r="H340" s="578"/>
      <c r="I340" s="219">
        <v>0</v>
      </c>
      <c r="J340" s="580">
        <v>0</v>
      </c>
      <c r="K340" s="221">
        <v>0</v>
      </c>
    </row>
    <row r="341" spans="1:13" ht="26.25" hidden="1" customHeight="1">
      <c r="A341" s="639">
        <v>41021200</v>
      </c>
      <c r="B341" s="456" t="s">
        <v>1383</v>
      </c>
      <c r="C341" s="576"/>
      <c r="D341" s="235"/>
      <c r="E341" s="578"/>
      <c r="F341" s="576"/>
      <c r="G341" s="235"/>
      <c r="H341" s="578"/>
      <c r="I341" s="219">
        <v>0</v>
      </c>
      <c r="J341" s="580">
        <v>0</v>
      </c>
      <c r="K341" s="221">
        <v>0</v>
      </c>
    </row>
    <row r="342" spans="1:13" ht="36.75" hidden="1" customHeight="1">
      <c r="A342" s="639">
        <v>41021300</v>
      </c>
      <c r="B342" s="456" t="s">
        <v>1384</v>
      </c>
      <c r="C342" s="576"/>
      <c r="D342" s="235"/>
      <c r="E342" s="578"/>
      <c r="F342" s="576"/>
      <c r="G342" s="235"/>
      <c r="H342" s="578"/>
      <c r="I342" s="219">
        <v>0</v>
      </c>
      <c r="J342" s="580">
        <v>0</v>
      </c>
      <c r="K342" s="221">
        <v>0</v>
      </c>
    </row>
    <row r="343" spans="1:13" ht="36.75" customHeight="1">
      <c r="A343" s="639">
        <v>41021400</v>
      </c>
      <c r="B343" s="456" t="s">
        <v>1385</v>
      </c>
      <c r="C343" s="576">
        <v>5000000</v>
      </c>
      <c r="D343" s="235">
        <v>5000000</v>
      </c>
      <c r="E343" s="580">
        <v>5000000</v>
      </c>
      <c r="F343" s="576"/>
      <c r="G343" s="235"/>
      <c r="H343" s="580"/>
      <c r="I343" s="219">
        <v>5000000</v>
      </c>
      <c r="J343" s="580">
        <v>5000000</v>
      </c>
      <c r="K343" s="221">
        <v>5000000</v>
      </c>
    </row>
    <row r="344" spans="1:13" ht="24" hidden="1">
      <c r="A344" s="639">
        <v>41021800</v>
      </c>
      <c r="B344" s="456" t="s">
        <v>1386</v>
      </c>
      <c r="C344" s="576"/>
      <c r="D344" s="235"/>
      <c r="E344" s="580"/>
      <c r="F344" s="576"/>
      <c r="G344" s="235"/>
      <c r="H344" s="580"/>
      <c r="I344" s="219">
        <v>0</v>
      </c>
      <c r="J344" s="580">
        <v>0</v>
      </c>
      <c r="K344" s="221">
        <v>0</v>
      </c>
    </row>
    <row r="345" spans="1:13" ht="26.25" hidden="1" customHeight="1">
      <c r="A345" s="639">
        <v>41022000</v>
      </c>
      <c r="B345" s="456" t="s">
        <v>1387</v>
      </c>
      <c r="C345" s="576"/>
      <c r="D345" s="235"/>
      <c r="E345" s="580"/>
      <c r="F345" s="576"/>
      <c r="G345" s="235"/>
      <c r="H345" s="580"/>
      <c r="I345" s="219">
        <v>0</v>
      </c>
      <c r="J345" s="580">
        <v>0</v>
      </c>
      <c r="K345" s="221">
        <v>0</v>
      </c>
    </row>
    <row r="346" spans="1:13">
      <c r="A346" s="639">
        <v>41030000</v>
      </c>
      <c r="B346" s="224" t="s">
        <v>1388</v>
      </c>
      <c r="C346" s="576">
        <v>167779136425.73999</v>
      </c>
      <c r="D346" s="235">
        <v>167429131730</v>
      </c>
      <c r="E346" s="577">
        <v>165919880218.34</v>
      </c>
      <c r="F346" s="576">
        <v>1581119798</v>
      </c>
      <c r="G346" s="235">
        <v>1601738800</v>
      </c>
      <c r="H346" s="577">
        <v>783239571.13999999</v>
      </c>
      <c r="I346" s="219">
        <v>169360256223.73999</v>
      </c>
      <c r="J346" s="580">
        <v>169030870530</v>
      </c>
      <c r="K346" s="221">
        <v>166703119789.48001</v>
      </c>
    </row>
    <row r="347" spans="1:13" ht="48" hidden="1">
      <c r="A347" s="639">
        <v>41030200</v>
      </c>
      <c r="B347" s="456" t="s">
        <v>1389</v>
      </c>
      <c r="C347" s="576"/>
      <c r="D347" s="235"/>
      <c r="E347" s="580"/>
      <c r="F347" s="576"/>
      <c r="G347" s="235"/>
      <c r="H347" s="577"/>
      <c r="I347" s="219">
        <v>0</v>
      </c>
      <c r="J347" s="580">
        <v>0</v>
      </c>
      <c r="K347" s="221">
        <v>0</v>
      </c>
    </row>
    <row r="348" spans="1:13" ht="48">
      <c r="A348" s="639">
        <v>41030600</v>
      </c>
      <c r="B348" s="457" t="s">
        <v>1390</v>
      </c>
      <c r="C348" s="576">
        <v>41952900696.400002</v>
      </c>
      <c r="D348" s="235">
        <v>41900393400</v>
      </c>
      <c r="E348" s="578">
        <v>41892861529.859985</v>
      </c>
      <c r="F348" s="220"/>
      <c r="G348" s="235"/>
      <c r="H348" s="578"/>
      <c r="I348" s="219">
        <v>41952900696.400002</v>
      </c>
      <c r="J348" s="580">
        <v>41900393400</v>
      </c>
      <c r="K348" s="221">
        <v>41892861529.859985</v>
      </c>
    </row>
    <row r="349" spans="1:13" ht="48" hidden="1">
      <c r="A349" s="639">
        <v>41030700</v>
      </c>
      <c r="B349" s="463" t="s">
        <v>1391</v>
      </c>
      <c r="C349" s="576"/>
      <c r="D349" s="235"/>
      <c r="E349" s="578"/>
      <c r="F349" s="220"/>
      <c r="G349" s="235"/>
      <c r="H349" s="578"/>
      <c r="I349" s="219">
        <v>0</v>
      </c>
      <c r="J349" s="580">
        <v>0</v>
      </c>
      <c r="K349" s="221">
        <v>0</v>
      </c>
    </row>
    <row r="350" spans="1:13" ht="49.5" customHeight="1">
      <c r="A350" s="639">
        <v>41030800</v>
      </c>
      <c r="B350" s="463" t="s">
        <v>1392</v>
      </c>
      <c r="C350" s="576">
        <v>18495363936.610001</v>
      </c>
      <c r="D350" s="235">
        <v>18038216700</v>
      </c>
      <c r="E350" s="578">
        <v>17994857895.369999</v>
      </c>
      <c r="F350" s="220"/>
      <c r="G350" s="235"/>
      <c r="H350" s="578"/>
      <c r="I350" s="219">
        <v>18495363936.610001</v>
      </c>
      <c r="J350" s="580">
        <v>18038216700</v>
      </c>
      <c r="K350" s="221">
        <v>17994857895.369999</v>
      </c>
    </row>
    <row r="351" spans="1:13" ht="126" customHeight="1">
      <c r="A351" s="639">
        <v>41030900</v>
      </c>
      <c r="B351" s="641" t="s">
        <v>1393</v>
      </c>
      <c r="C351" s="576">
        <v>1985015488</v>
      </c>
      <c r="D351" s="235">
        <v>1987833200</v>
      </c>
      <c r="E351" s="578">
        <v>1734645043.8599997</v>
      </c>
      <c r="F351" s="220"/>
      <c r="G351" s="235"/>
      <c r="H351" s="578"/>
      <c r="I351" s="219">
        <v>1985015488</v>
      </c>
      <c r="J351" s="580">
        <v>1987833200</v>
      </c>
      <c r="K351" s="221">
        <v>1734645043.8599997</v>
      </c>
    </row>
    <row r="352" spans="1:13" ht="36.75" customHeight="1">
      <c r="A352" s="639">
        <v>41031000</v>
      </c>
      <c r="B352" s="456" t="s">
        <v>1394</v>
      </c>
      <c r="C352" s="576">
        <v>1127963880</v>
      </c>
      <c r="D352" s="235">
        <v>1128427200</v>
      </c>
      <c r="E352" s="578">
        <v>1121097907.73</v>
      </c>
      <c r="F352" s="220"/>
      <c r="G352" s="235"/>
      <c r="H352" s="578"/>
      <c r="I352" s="219">
        <v>1127963880</v>
      </c>
      <c r="J352" s="580">
        <v>1128427200</v>
      </c>
      <c r="K352" s="221">
        <v>1121097907.73</v>
      </c>
    </row>
    <row r="353" spans="1:11" ht="47.25" hidden="1" customHeight="1">
      <c r="A353" s="639">
        <v>41031300</v>
      </c>
      <c r="B353" s="642" t="s">
        <v>1395</v>
      </c>
      <c r="C353" s="576"/>
      <c r="D353" s="235"/>
      <c r="E353" s="578"/>
      <c r="F353" s="220"/>
      <c r="G353" s="235"/>
      <c r="H353" s="578"/>
      <c r="I353" s="219">
        <v>0</v>
      </c>
      <c r="J353" s="580">
        <v>0</v>
      </c>
      <c r="K353" s="221">
        <v>0</v>
      </c>
    </row>
    <row r="354" spans="1:11" ht="24.75" hidden="1" customHeight="1">
      <c r="A354" s="639"/>
      <c r="B354" s="456"/>
      <c r="C354" s="576"/>
      <c r="D354" s="235"/>
      <c r="E354" s="578"/>
      <c r="F354" s="220"/>
      <c r="G354" s="235"/>
      <c r="H354" s="578"/>
      <c r="I354" s="219">
        <v>0</v>
      </c>
      <c r="J354" s="580">
        <v>0</v>
      </c>
      <c r="K354" s="221">
        <v>0</v>
      </c>
    </row>
    <row r="355" spans="1:11" ht="24.75" hidden="1" customHeight="1">
      <c r="A355" s="639">
        <v>41031100</v>
      </c>
      <c r="B355" s="456" t="s">
        <v>1396</v>
      </c>
      <c r="C355" s="576"/>
      <c r="D355" s="235"/>
      <c r="E355" s="578"/>
      <c r="F355" s="220"/>
      <c r="G355" s="235"/>
      <c r="H355" s="578"/>
      <c r="I355" s="219">
        <v>0</v>
      </c>
      <c r="J355" s="580">
        <v>0</v>
      </c>
      <c r="K355" s="221">
        <v>0</v>
      </c>
    </row>
    <row r="356" spans="1:11" ht="49.5" hidden="1">
      <c r="A356" s="639">
        <v>41031300</v>
      </c>
      <c r="B356" s="456" t="s">
        <v>1397</v>
      </c>
      <c r="C356" s="576"/>
      <c r="D356" s="643"/>
      <c r="E356" s="578"/>
      <c r="F356" s="220"/>
      <c r="G356" s="235"/>
      <c r="H356" s="578"/>
      <c r="I356" s="219">
        <v>0</v>
      </c>
      <c r="J356" s="580">
        <v>0</v>
      </c>
      <c r="K356" s="221">
        <v>0</v>
      </c>
    </row>
    <row r="357" spans="1:11" ht="36">
      <c r="A357" s="639">
        <v>41031500</v>
      </c>
      <c r="B357" s="456" t="s">
        <v>1398</v>
      </c>
      <c r="C357" s="576">
        <v>8480100</v>
      </c>
      <c r="D357" s="235">
        <v>8480100</v>
      </c>
      <c r="E357" s="578">
        <v>8390910.1199999992</v>
      </c>
      <c r="F357" s="220"/>
      <c r="G357" s="235"/>
      <c r="H357" s="578"/>
      <c r="I357" s="219">
        <v>8480100</v>
      </c>
      <c r="J357" s="580">
        <v>8480100</v>
      </c>
      <c r="K357" s="221">
        <v>8390910.1199999992</v>
      </c>
    </row>
    <row r="358" spans="1:11" ht="47.25" hidden="1" customHeight="1">
      <c r="A358" s="639">
        <v>41031600</v>
      </c>
      <c r="B358" s="457" t="s">
        <v>1399</v>
      </c>
      <c r="C358" s="576"/>
      <c r="D358" s="235"/>
      <c r="E358" s="578"/>
      <c r="F358" s="220"/>
      <c r="G358" s="235"/>
      <c r="H358" s="578"/>
      <c r="I358" s="219">
        <v>0</v>
      </c>
      <c r="J358" s="580">
        <v>0</v>
      </c>
      <c r="K358" s="221">
        <v>0</v>
      </c>
    </row>
    <row r="359" spans="1:11" ht="24.75" hidden="1" customHeight="1">
      <c r="A359" s="639">
        <v>41031700</v>
      </c>
      <c r="B359" s="456" t="s">
        <v>341</v>
      </c>
      <c r="C359" s="576"/>
      <c r="D359" s="235"/>
      <c r="E359" s="578"/>
      <c r="F359" s="220"/>
      <c r="G359" s="235"/>
      <c r="H359" s="578"/>
      <c r="I359" s="219">
        <v>0</v>
      </c>
      <c r="J359" s="580">
        <v>0</v>
      </c>
      <c r="K359" s="221">
        <v>0</v>
      </c>
    </row>
    <row r="360" spans="1:11" ht="36" hidden="1">
      <c r="A360" s="644" t="s">
        <v>1400</v>
      </c>
      <c r="B360" s="624" t="s">
        <v>1401</v>
      </c>
      <c r="C360" s="576"/>
      <c r="D360" s="235"/>
      <c r="E360" s="578"/>
      <c r="F360" s="220"/>
      <c r="G360" s="235"/>
      <c r="H360" s="578"/>
      <c r="I360" s="219">
        <v>0</v>
      </c>
      <c r="J360" s="580">
        <v>0</v>
      </c>
      <c r="K360" s="221">
        <v>0</v>
      </c>
    </row>
    <row r="361" spans="1:11" ht="36" hidden="1">
      <c r="A361" s="644" t="s">
        <v>1402</v>
      </c>
      <c r="B361" s="463" t="s">
        <v>1403</v>
      </c>
      <c r="C361" s="576"/>
      <c r="D361" s="235"/>
      <c r="E361" s="578"/>
      <c r="F361" s="220"/>
      <c r="G361" s="235"/>
      <c r="H361" s="578"/>
      <c r="I361" s="219">
        <v>0</v>
      </c>
      <c r="J361" s="580">
        <v>0</v>
      </c>
      <c r="K361" s="221">
        <v>0</v>
      </c>
    </row>
    <row r="362" spans="1:11" ht="39" hidden="1" customHeight="1">
      <c r="A362" s="644" t="s">
        <v>1404</v>
      </c>
      <c r="B362" s="463" t="s">
        <v>1405</v>
      </c>
      <c r="C362" s="576"/>
      <c r="D362" s="235"/>
      <c r="E362" s="578"/>
      <c r="F362" s="220"/>
      <c r="G362" s="235"/>
      <c r="H362" s="578"/>
      <c r="I362" s="219">
        <v>0</v>
      </c>
      <c r="J362" s="580">
        <v>0</v>
      </c>
      <c r="K362" s="221">
        <v>0</v>
      </c>
    </row>
    <row r="363" spans="1:11" ht="48" customHeight="1">
      <c r="A363" s="644">
        <v>41032100</v>
      </c>
      <c r="B363" s="624" t="s">
        <v>359</v>
      </c>
      <c r="C363" s="576">
        <v>5850000</v>
      </c>
      <c r="D363" s="235">
        <v>23950000</v>
      </c>
      <c r="E363" s="578">
        <v>3792091.17</v>
      </c>
      <c r="F363" s="220"/>
      <c r="G363" s="235"/>
      <c r="H363" s="578"/>
      <c r="I363" s="219">
        <v>5850000</v>
      </c>
      <c r="J363" s="580">
        <v>23950000</v>
      </c>
      <c r="K363" s="221">
        <v>3792091.17</v>
      </c>
    </row>
    <row r="364" spans="1:11" ht="59.25" hidden="1" customHeight="1">
      <c r="A364" s="644" t="s">
        <v>1406</v>
      </c>
      <c r="B364" s="624" t="s">
        <v>1407</v>
      </c>
      <c r="C364" s="576"/>
      <c r="D364" s="235"/>
      <c r="E364" s="578"/>
      <c r="F364" s="220"/>
      <c r="G364" s="235"/>
      <c r="H364" s="578"/>
      <c r="I364" s="219">
        <v>0</v>
      </c>
      <c r="J364" s="580">
        <v>0</v>
      </c>
      <c r="K364" s="221">
        <v>0</v>
      </c>
    </row>
    <row r="365" spans="1:11" ht="25.5" hidden="1" customHeight="1">
      <c r="A365" s="639">
        <v>41032500</v>
      </c>
      <c r="B365" s="456" t="s">
        <v>1408</v>
      </c>
      <c r="C365" s="576"/>
      <c r="D365" s="235"/>
      <c r="E365" s="578"/>
      <c r="F365" s="220"/>
      <c r="G365" s="235"/>
      <c r="H365" s="578"/>
      <c r="I365" s="219">
        <v>0</v>
      </c>
      <c r="J365" s="580">
        <v>0</v>
      </c>
      <c r="K365" s="221">
        <v>0</v>
      </c>
    </row>
    <row r="366" spans="1:11" s="582" customFormat="1" ht="35.25" customHeight="1">
      <c r="A366" s="639">
        <v>41032600</v>
      </c>
      <c r="B366" s="456" t="s">
        <v>1409</v>
      </c>
      <c r="C366" s="581">
        <v>137992300</v>
      </c>
      <c r="D366" s="469">
        <v>137992300</v>
      </c>
      <c r="E366" s="233">
        <v>135630015.69</v>
      </c>
      <c r="F366" s="225"/>
      <c r="G366" s="469"/>
      <c r="H366" s="233"/>
      <c r="I366" s="210">
        <v>137992300</v>
      </c>
      <c r="J366" s="580">
        <v>137992300</v>
      </c>
      <c r="K366" s="211">
        <v>135630015.69</v>
      </c>
    </row>
    <row r="367" spans="1:11" ht="49.5" hidden="1" customHeight="1">
      <c r="A367" s="639">
        <v>41032700</v>
      </c>
      <c r="B367" s="457" t="s">
        <v>1410</v>
      </c>
      <c r="C367" s="576"/>
      <c r="D367" s="235"/>
      <c r="E367" s="578"/>
      <c r="F367" s="220"/>
      <c r="G367" s="235"/>
      <c r="H367" s="578"/>
      <c r="I367" s="210">
        <v>0</v>
      </c>
      <c r="J367" s="580">
        <v>0</v>
      </c>
      <c r="K367" s="211">
        <v>0</v>
      </c>
    </row>
    <row r="368" spans="1:11" ht="39.75" hidden="1" customHeight="1">
      <c r="A368" s="639">
        <v>41032800</v>
      </c>
      <c r="B368" s="456" t="s">
        <v>1411</v>
      </c>
      <c r="C368" s="576"/>
      <c r="D368" s="235"/>
      <c r="E368" s="578"/>
      <c r="F368" s="220"/>
      <c r="G368" s="235"/>
      <c r="H368" s="578"/>
      <c r="I368" s="210">
        <v>0</v>
      </c>
      <c r="J368" s="580">
        <v>0</v>
      </c>
      <c r="K368" s="211">
        <v>0</v>
      </c>
    </row>
    <row r="369" spans="1:11" ht="37.5" hidden="1" customHeight="1">
      <c r="A369" s="639">
        <v>41032900</v>
      </c>
      <c r="B369" s="456" t="s">
        <v>1412</v>
      </c>
      <c r="C369" s="576"/>
      <c r="D369" s="235"/>
      <c r="E369" s="578"/>
      <c r="F369" s="220"/>
      <c r="G369" s="235"/>
      <c r="H369" s="578"/>
      <c r="I369" s="219">
        <v>0</v>
      </c>
      <c r="J369" s="580">
        <v>0</v>
      </c>
      <c r="K369" s="221">
        <v>0</v>
      </c>
    </row>
    <row r="370" spans="1:11" ht="37.5" hidden="1" customHeight="1">
      <c r="A370" s="639">
        <v>41033000</v>
      </c>
      <c r="B370" s="642" t="s">
        <v>1413</v>
      </c>
      <c r="C370" s="576"/>
      <c r="D370" s="235"/>
      <c r="E370" s="578"/>
      <c r="F370" s="220"/>
      <c r="G370" s="235"/>
      <c r="H370" s="578"/>
      <c r="I370" s="219">
        <v>0</v>
      </c>
      <c r="J370" s="580">
        <v>0</v>
      </c>
      <c r="K370" s="221">
        <v>0</v>
      </c>
    </row>
    <row r="371" spans="1:11" ht="60" hidden="1">
      <c r="A371" s="639">
        <v>41033100</v>
      </c>
      <c r="B371" s="456" t="s">
        <v>1414</v>
      </c>
      <c r="C371" s="576"/>
      <c r="D371" s="235"/>
      <c r="E371" s="578"/>
      <c r="F371" s="220"/>
      <c r="G371" s="235"/>
      <c r="H371" s="578"/>
      <c r="I371" s="219">
        <v>0</v>
      </c>
      <c r="J371" s="580">
        <v>0</v>
      </c>
      <c r="K371" s="221">
        <v>0</v>
      </c>
    </row>
    <row r="372" spans="1:11" ht="48" hidden="1" customHeight="1">
      <c r="A372" s="639">
        <v>41033400</v>
      </c>
      <c r="B372" s="457" t="s">
        <v>1415</v>
      </c>
      <c r="C372" s="576"/>
      <c r="D372" s="235"/>
      <c r="E372" s="578"/>
      <c r="F372" s="220"/>
      <c r="G372" s="235"/>
      <c r="H372" s="578"/>
      <c r="I372" s="219">
        <v>0</v>
      </c>
      <c r="J372" s="580">
        <v>0</v>
      </c>
      <c r="K372" s="221">
        <v>0</v>
      </c>
    </row>
    <row r="373" spans="1:11" ht="24">
      <c r="A373" s="639">
        <v>41033500</v>
      </c>
      <c r="B373" s="456" t="s">
        <v>1416</v>
      </c>
      <c r="C373" s="576">
        <v>5486100800</v>
      </c>
      <c r="D373" s="235">
        <v>5486100800</v>
      </c>
      <c r="E373" s="578">
        <v>5486100772</v>
      </c>
      <c r="F373" s="220"/>
      <c r="G373" s="235"/>
      <c r="H373" s="578"/>
      <c r="I373" s="219">
        <v>5486100800</v>
      </c>
      <c r="J373" s="580">
        <v>5486100800</v>
      </c>
      <c r="K373" s="221">
        <v>5486100772</v>
      </c>
    </row>
    <row r="374" spans="1:11" ht="36">
      <c r="A374" s="639" t="s">
        <v>1417</v>
      </c>
      <c r="B374" s="456" t="s">
        <v>1418</v>
      </c>
      <c r="C374" s="576">
        <v>18972600</v>
      </c>
      <c r="D374" s="235">
        <v>18972600</v>
      </c>
      <c r="E374" s="578">
        <v>18274802.57</v>
      </c>
      <c r="F374" s="220"/>
      <c r="G374" s="235"/>
      <c r="H374" s="578"/>
      <c r="I374" s="219">
        <v>18972600</v>
      </c>
      <c r="J374" s="580">
        <v>18972600</v>
      </c>
      <c r="K374" s="221">
        <v>18274802.57</v>
      </c>
    </row>
    <row r="375" spans="1:11">
      <c r="A375" s="639">
        <v>41033900</v>
      </c>
      <c r="B375" s="456" t="s">
        <v>1419</v>
      </c>
      <c r="C375" s="576">
        <v>44041144700</v>
      </c>
      <c r="D375" s="235">
        <v>44087024700</v>
      </c>
      <c r="E375" s="578">
        <v>44085257388.660004</v>
      </c>
      <c r="F375" s="220"/>
      <c r="G375" s="235"/>
      <c r="H375" s="578"/>
      <c r="I375" s="219">
        <v>44041144700</v>
      </c>
      <c r="J375" s="580">
        <v>44087024700</v>
      </c>
      <c r="K375" s="221">
        <v>44085257388.660004</v>
      </c>
    </row>
    <row r="376" spans="1:11" ht="48" hidden="1">
      <c r="A376" s="639">
        <v>41034000</v>
      </c>
      <c r="B376" s="456" t="s">
        <v>1420</v>
      </c>
      <c r="C376" s="576"/>
      <c r="D376" s="235"/>
      <c r="E376" s="578"/>
      <c r="F376" s="220"/>
      <c r="G376" s="235"/>
      <c r="H376" s="578"/>
      <c r="I376" s="219">
        <v>0</v>
      </c>
      <c r="J376" s="580">
        <v>0</v>
      </c>
      <c r="K376" s="221">
        <v>0</v>
      </c>
    </row>
    <row r="377" spans="1:11" ht="48" hidden="1">
      <c r="A377" s="639">
        <v>41034100</v>
      </c>
      <c r="B377" s="456" t="s">
        <v>1421</v>
      </c>
      <c r="C377" s="576"/>
      <c r="D377" s="235"/>
      <c r="E377" s="578"/>
      <c r="F377" s="220"/>
      <c r="G377" s="235"/>
      <c r="H377" s="578"/>
      <c r="I377" s="219">
        <v>0</v>
      </c>
      <c r="J377" s="580">
        <v>0</v>
      </c>
      <c r="K377" s="221">
        <v>0</v>
      </c>
    </row>
    <row r="378" spans="1:11">
      <c r="A378" s="639">
        <v>41034200</v>
      </c>
      <c r="B378" s="645" t="s">
        <v>1422</v>
      </c>
      <c r="C378" s="576">
        <v>46164484034.729996</v>
      </c>
      <c r="D378" s="235">
        <v>46177023600</v>
      </c>
      <c r="E378" s="578">
        <v>46177023597.669998</v>
      </c>
      <c r="F378" s="220"/>
      <c r="G378" s="235"/>
      <c r="H378" s="578"/>
      <c r="I378" s="219">
        <v>46164484034.729996</v>
      </c>
      <c r="J378" s="580">
        <v>46177023600</v>
      </c>
      <c r="K378" s="221">
        <v>46177023597.669998</v>
      </c>
    </row>
    <row r="379" spans="1:11" ht="72" hidden="1">
      <c r="A379" s="639">
        <v>41034300</v>
      </c>
      <c r="B379" s="646" t="s">
        <v>1423</v>
      </c>
      <c r="C379" s="576"/>
      <c r="D379" s="235"/>
      <c r="E379" s="578"/>
      <c r="F379" s="220"/>
      <c r="G379" s="235"/>
      <c r="H379" s="578"/>
      <c r="I379" s="219">
        <v>0</v>
      </c>
      <c r="J379" s="580">
        <v>0</v>
      </c>
      <c r="K379" s="221">
        <v>0</v>
      </c>
    </row>
    <row r="380" spans="1:11" ht="24">
      <c r="A380" s="639">
        <v>41034500</v>
      </c>
      <c r="B380" s="645" t="s">
        <v>349</v>
      </c>
      <c r="C380" s="576">
        <v>779684130</v>
      </c>
      <c r="D380" s="235">
        <v>779684130</v>
      </c>
      <c r="E380" s="578">
        <v>722115791.33000004</v>
      </c>
      <c r="F380" s="220"/>
      <c r="G380" s="235"/>
      <c r="H380" s="578"/>
      <c r="I380" s="219">
        <v>779684130</v>
      </c>
      <c r="J380" s="580">
        <v>779684130</v>
      </c>
      <c r="K380" s="221">
        <v>722115791.33000004</v>
      </c>
    </row>
    <row r="381" spans="1:11" ht="48" hidden="1" customHeight="1">
      <c r="A381" s="639">
        <v>41034700</v>
      </c>
      <c r="B381" s="463" t="s">
        <v>1424</v>
      </c>
      <c r="C381" s="576"/>
      <c r="D381" s="235"/>
      <c r="E381" s="578"/>
      <c r="F381" s="220"/>
      <c r="G381" s="235"/>
      <c r="H381" s="578"/>
      <c r="I381" s="219">
        <v>0</v>
      </c>
      <c r="J381" s="580">
        <v>0</v>
      </c>
      <c r="K381" s="221">
        <v>0</v>
      </c>
    </row>
    <row r="382" spans="1:11" ht="30" hidden="1" customHeight="1">
      <c r="A382" s="639">
        <v>41034800</v>
      </c>
      <c r="B382" s="463" t="s">
        <v>1425</v>
      </c>
      <c r="C382" s="576"/>
      <c r="D382" s="235"/>
      <c r="E382" s="578"/>
      <c r="F382" s="220"/>
      <c r="G382" s="235"/>
      <c r="H382" s="578"/>
      <c r="I382" s="219">
        <v>0</v>
      </c>
      <c r="J382" s="580">
        <v>0</v>
      </c>
      <c r="K382" s="221">
        <v>0</v>
      </c>
    </row>
    <row r="383" spans="1:11" s="360" customFormat="1" ht="50.25" customHeight="1">
      <c r="A383" s="639">
        <v>41034900</v>
      </c>
      <c r="B383" s="463" t="s">
        <v>1426</v>
      </c>
      <c r="C383" s="581"/>
      <c r="D383" s="469"/>
      <c r="E383" s="233"/>
      <c r="F383" s="225">
        <v>129738800</v>
      </c>
      <c r="G383" s="469">
        <v>129738800</v>
      </c>
      <c r="H383" s="233">
        <v>6364431.7699999996</v>
      </c>
      <c r="I383" s="219">
        <v>129738800</v>
      </c>
      <c r="J383" s="580">
        <v>129738800</v>
      </c>
      <c r="K383" s="221">
        <v>6364431.7699999996</v>
      </c>
    </row>
    <row r="384" spans="1:11" ht="36">
      <c r="A384" s="639">
        <v>41035100</v>
      </c>
      <c r="B384" s="463" t="s">
        <v>1427</v>
      </c>
      <c r="C384" s="576">
        <v>108709000</v>
      </c>
      <c r="D384" s="235">
        <v>108709000</v>
      </c>
      <c r="E384" s="578">
        <v>102602993.08999999</v>
      </c>
      <c r="F384" s="220"/>
      <c r="G384" s="235"/>
      <c r="H384" s="578"/>
      <c r="I384" s="219">
        <v>108709000</v>
      </c>
      <c r="J384" s="580">
        <v>108709000</v>
      </c>
      <c r="K384" s="221">
        <v>102602993.08999999</v>
      </c>
    </row>
    <row r="385" spans="1:14" ht="24" hidden="1">
      <c r="A385" s="639">
        <v>41035500</v>
      </c>
      <c r="B385" s="624" t="s">
        <v>1428</v>
      </c>
      <c r="C385" s="576"/>
      <c r="D385" s="235"/>
      <c r="E385" s="578"/>
      <c r="F385" s="220"/>
      <c r="G385" s="235"/>
      <c r="H385" s="578"/>
      <c r="I385" s="219">
        <v>0</v>
      </c>
      <c r="J385" s="580">
        <v>0</v>
      </c>
      <c r="K385" s="221">
        <v>0</v>
      </c>
    </row>
    <row r="386" spans="1:14" ht="26.25" customHeight="1">
      <c r="A386" s="639">
        <v>41035700</v>
      </c>
      <c r="B386" s="624" t="s">
        <v>1429</v>
      </c>
      <c r="C386" s="576">
        <v>45000000</v>
      </c>
      <c r="D386" s="235">
        <v>45000000</v>
      </c>
      <c r="E386" s="578">
        <v>45000000</v>
      </c>
      <c r="F386" s="220"/>
      <c r="G386" s="235"/>
      <c r="H386" s="578"/>
      <c r="I386" s="219">
        <v>45000000</v>
      </c>
      <c r="J386" s="580">
        <v>45000000</v>
      </c>
      <c r="K386" s="221">
        <v>45000000</v>
      </c>
    </row>
    <row r="387" spans="1:14" ht="60" customHeight="1">
      <c r="A387" s="639">
        <v>41035800</v>
      </c>
      <c r="B387" s="456" t="s">
        <v>1430</v>
      </c>
      <c r="C387" s="576">
        <v>584215200</v>
      </c>
      <c r="D387" s="235">
        <v>600118300</v>
      </c>
      <c r="E387" s="578">
        <v>539012973.29999995</v>
      </c>
      <c r="F387" s="220"/>
      <c r="G387" s="235"/>
      <c r="H387" s="578"/>
      <c r="I387" s="219">
        <v>584215200</v>
      </c>
      <c r="J387" s="580">
        <v>600118300</v>
      </c>
      <c r="K387" s="221">
        <v>539012973.29999995</v>
      </c>
    </row>
    <row r="388" spans="1:14" ht="36">
      <c r="A388" s="639">
        <v>41035900</v>
      </c>
      <c r="B388" s="456" t="s">
        <v>1431</v>
      </c>
      <c r="C388" s="576">
        <v>291600000</v>
      </c>
      <c r="D388" s="235">
        <v>291600000</v>
      </c>
      <c r="E388" s="578">
        <v>247029562.22</v>
      </c>
      <c r="F388" s="220"/>
      <c r="G388" s="235"/>
      <c r="H388" s="578"/>
      <c r="I388" s="219">
        <v>291600000</v>
      </c>
      <c r="J388" s="580">
        <v>291600000</v>
      </c>
      <c r="K388" s="221">
        <v>247029562.22</v>
      </c>
    </row>
    <row r="389" spans="1:14" ht="36">
      <c r="A389" s="639">
        <v>41036000</v>
      </c>
      <c r="B389" s="456" t="s">
        <v>1432</v>
      </c>
      <c r="C389" s="576">
        <v>100000000</v>
      </c>
      <c r="D389" s="235">
        <v>100000000</v>
      </c>
      <c r="E389" s="578">
        <v>99209400</v>
      </c>
      <c r="F389" s="220"/>
      <c r="G389" s="235"/>
      <c r="H389" s="578"/>
      <c r="I389" s="219">
        <v>100000000</v>
      </c>
      <c r="J389" s="580">
        <v>100000000</v>
      </c>
      <c r="K389" s="221">
        <v>99209400</v>
      </c>
    </row>
    <row r="390" spans="1:14" ht="60">
      <c r="A390" s="639">
        <v>41036100</v>
      </c>
      <c r="B390" s="457" t="s">
        <v>1433</v>
      </c>
      <c r="C390" s="576">
        <v>367725100</v>
      </c>
      <c r="D390" s="235">
        <v>367725100</v>
      </c>
      <c r="E390" s="578">
        <v>346457942.65999997</v>
      </c>
      <c r="F390" s="220"/>
      <c r="G390" s="235"/>
      <c r="H390" s="578"/>
      <c r="I390" s="219">
        <v>367725100</v>
      </c>
      <c r="J390" s="580">
        <v>367725100</v>
      </c>
      <c r="K390" s="221">
        <v>346457942.65999997</v>
      </c>
    </row>
    <row r="391" spans="1:14" ht="25.5" customHeight="1">
      <c r="A391" s="639">
        <v>41036200</v>
      </c>
      <c r="B391" s="456" t="s">
        <v>1434</v>
      </c>
      <c r="C391" s="576">
        <v>19000000</v>
      </c>
      <c r="D391" s="235">
        <v>19000000</v>
      </c>
      <c r="E391" s="578">
        <v>19000000</v>
      </c>
      <c r="F391" s="220"/>
      <c r="G391" s="235"/>
      <c r="H391" s="578"/>
      <c r="I391" s="219">
        <v>19000000</v>
      </c>
      <c r="J391" s="580">
        <v>19000000</v>
      </c>
      <c r="K391" s="221">
        <v>19000000</v>
      </c>
    </row>
    <row r="392" spans="1:14" ht="36" hidden="1">
      <c r="A392" s="639">
        <v>41036300</v>
      </c>
      <c r="B392" s="647" t="s">
        <v>1435</v>
      </c>
      <c r="C392" s="576"/>
      <c r="D392" s="235"/>
      <c r="E392" s="578"/>
      <c r="F392" s="220"/>
      <c r="G392" s="235"/>
      <c r="H392" s="578"/>
      <c r="I392" s="219">
        <v>0</v>
      </c>
      <c r="J392" s="580">
        <v>0</v>
      </c>
      <c r="K392" s="221">
        <v>0</v>
      </c>
    </row>
    <row r="393" spans="1:14" ht="24" hidden="1">
      <c r="A393" s="639">
        <v>41036500</v>
      </c>
      <c r="B393" s="648" t="s">
        <v>1436</v>
      </c>
      <c r="C393" s="576"/>
      <c r="D393" s="235"/>
      <c r="E393" s="578"/>
      <c r="F393" s="220"/>
      <c r="G393" s="235"/>
      <c r="H393" s="578"/>
      <c r="I393" s="219">
        <v>0</v>
      </c>
      <c r="J393" s="580">
        <v>0</v>
      </c>
      <c r="K393" s="221">
        <v>0</v>
      </c>
    </row>
    <row r="394" spans="1:14" s="582" customFormat="1" ht="81" customHeight="1">
      <c r="A394" s="639">
        <v>41036600</v>
      </c>
      <c r="B394" s="457" t="s">
        <v>1437</v>
      </c>
      <c r="C394" s="581">
        <v>4767501293</v>
      </c>
      <c r="D394" s="469">
        <v>4800000000</v>
      </c>
      <c r="E394" s="233">
        <v>3945223401.5700002</v>
      </c>
      <c r="F394" s="225">
        <v>779380998</v>
      </c>
      <c r="G394" s="469">
        <v>800000000</v>
      </c>
      <c r="H394" s="233">
        <v>739899420.25</v>
      </c>
      <c r="I394" s="210">
        <v>5546882291</v>
      </c>
      <c r="J394" s="580">
        <v>5600000000</v>
      </c>
      <c r="K394" s="211">
        <v>4685122821.8199997</v>
      </c>
    </row>
    <row r="395" spans="1:14" ht="25.5" customHeight="1">
      <c r="A395" s="639">
        <v>41037000</v>
      </c>
      <c r="B395" s="456" t="s">
        <v>1438</v>
      </c>
      <c r="C395" s="576">
        <v>1162433167</v>
      </c>
      <c r="D395" s="235">
        <v>1193880600</v>
      </c>
      <c r="E395" s="578">
        <v>1096819314.9699998</v>
      </c>
      <c r="F395" s="220"/>
      <c r="G395" s="235"/>
      <c r="H395" s="578"/>
      <c r="I395" s="219">
        <v>1162433167</v>
      </c>
      <c r="J395" s="580">
        <v>1193880600</v>
      </c>
      <c r="K395" s="221">
        <v>1096819314.9699998</v>
      </c>
    </row>
    <row r="396" spans="1:14" ht="36" hidden="1">
      <c r="A396" s="639">
        <v>41037600</v>
      </c>
      <c r="B396" s="456" t="s">
        <v>1439</v>
      </c>
      <c r="C396" s="576"/>
      <c r="D396" s="235"/>
      <c r="E396" s="578">
        <v>0</v>
      </c>
      <c r="F396" s="220"/>
      <c r="G396" s="235"/>
      <c r="H396" s="578"/>
      <c r="I396" s="219">
        <v>0</v>
      </c>
      <c r="J396" s="580">
        <v>0</v>
      </c>
      <c r="K396" s="221">
        <v>0</v>
      </c>
    </row>
    <row r="397" spans="1:14" ht="24.75" customHeight="1">
      <c r="A397" s="639">
        <v>41037700</v>
      </c>
      <c r="B397" s="456" t="s">
        <v>1440</v>
      </c>
      <c r="C397" s="576"/>
      <c r="D397" s="235"/>
      <c r="E397" s="578"/>
      <c r="F397" s="235">
        <v>672000000</v>
      </c>
      <c r="G397" s="235">
        <v>672000000</v>
      </c>
      <c r="H397" s="578">
        <v>36975719.119999997</v>
      </c>
      <c r="I397" s="219">
        <v>672000000</v>
      </c>
      <c r="J397" s="580">
        <v>672000000</v>
      </c>
      <c r="K397" s="221">
        <v>36975719.119999997</v>
      </c>
    </row>
    <row r="398" spans="1:14" ht="39" customHeight="1">
      <c r="A398" s="639">
        <v>41039700</v>
      </c>
      <c r="B398" s="456" t="s">
        <v>1441</v>
      </c>
      <c r="C398" s="649">
        <v>100000000</v>
      </c>
      <c r="D398" s="650">
        <v>100000000</v>
      </c>
      <c r="E398" s="651">
        <v>99476884.500000015</v>
      </c>
      <c r="F398" s="652"/>
      <c r="G398" s="235"/>
      <c r="H398" s="651"/>
      <c r="I398" s="219">
        <v>100000000</v>
      </c>
      <c r="J398" s="580">
        <v>100000000</v>
      </c>
      <c r="K398" s="221">
        <v>99476884.500000015</v>
      </c>
    </row>
    <row r="399" spans="1:14" s="582" customFormat="1" ht="39.75" customHeight="1">
      <c r="A399" s="639">
        <v>41039900</v>
      </c>
      <c r="B399" s="456" t="s">
        <v>1442</v>
      </c>
      <c r="C399" s="653">
        <v>29000000</v>
      </c>
      <c r="D399" s="654">
        <v>29000000</v>
      </c>
      <c r="E399" s="655"/>
      <c r="F399" s="653"/>
      <c r="G399" s="656"/>
      <c r="H399" s="657"/>
      <c r="I399" s="219">
        <v>29000000</v>
      </c>
      <c r="J399" s="580">
        <v>29000000</v>
      </c>
      <c r="K399" s="221">
        <v>0</v>
      </c>
    </row>
    <row r="400" spans="1:14" ht="15" customHeight="1">
      <c r="A400" s="658"/>
      <c r="B400" s="659" t="s">
        <v>419</v>
      </c>
      <c r="C400" s="660">
        <v>264469440096.19</v>
      </c>
      <c r="D400" s="661">
        <v>264215542900.45001</v>
      </c>
      <c r="E400" s="662">
        <v>274771453815.85999</v>
      </c>
      <c r="F400" s="660">
        <v>10606639412.9</v>
      </c>
      <c r="G400" s="663">
        <v>20003066908.850002</v>
      </c>
      <c r="H400" s="664">
        <v>19688774145.689999</v>
      </c>
      <c r="I400" s="665">
        <v>275076079509.08997</v>
      </c>
      <c r="J400" s="666">
        <v>284218609809.29999</v>
      </c>
      <c r="K400" s="664">
        <v>294460227961.54999</v>
      </c>
      <c r="N400" s="632"/>
    </row>
    <row r="401" spans="1:11" ht="18" customHeight="1">
      <c r="A401" s="544" t="s">
        <v>1443</v>
      </c>
      <c r="C401" s="667"/>
      <c r="D401" s="667"/>
      <c r="E401" s="667"/>
      <c r="F401" s="547"/>
      <c r="G401" s="547"/>
      <c r="H401" s="547"/>
      <c r="I401" s="547"/>
      <c r="J401" s="547"/>
      <c r="K401" s="547"/>
    </row>
    <row r="402" spans="1:11" ht="13.5" customHeight="1">
      <c r="A402" s="544"/>
      <c r="C402" s="667"/>
      <c r="D402" s="667"/>
      <c r="E402" s="667"/>
      <c r="F402" s="547"/>
      <c r="G402" s="547"/>
      <c r="H402" s="547"/>
      <c r="I402" s="547"/>
      <c r="J402" s="547"/>
      <c r="K402" s="547"/>
    </row>
    <row r="403" spans="1:11" ht="12.75" customHeight="1">
      <c r="A403" s="544"/>
      <c r="C403" s="667"/>
      <c r="D403" s="667"/>
      <c r="E403" s="667"/>
      <c r="F403" s="547"/>
      <c r="G403" s="547"/>
      <c r="H403" s="547"/>
      <c r="I403" s="547"/>
      <c r="J403" s="547"/>
      <c r="K403" s="547"/>
    </row>
    <row r="404" spans="1:11" ht="79.5" customHeight="1">
      <c r="A404" s="544"/>
      <c r="C404" s="667"/>
      <c r="D404" s="667"/>
      <c r="E404" s="667"/>
      <c r="F404" s="547"/>
      <c r="G404" s="547"/>
      <c r="H404" s="547"/>
      <c r="I404" s="547"/>
      <c r="J404" s="547"/>
      <c r="K404" s="547"/>
    </row>
  </sheetData>
  <mergeCells count="11">
    <mergeCell ref="A10:A11"/>
    <mergeCell ref="B10:B11"/>
    <mergeCell ref="C10:E10"/>
    <mergeCell ref="F10:H10"/>
    <mergeCell ref="I10:K10"/>
    <mergeCell ref="J1:K1"/>
    <mergeCell ref="J2:K2"/>
    <mergeCell ref="B3:K3"/>
    <mergeCell ref="B4:K4"/>
    <mergeCell ref="B5:K5"/>
    <mergeCell ref="B8:K8"/>
  </mergeCells>
  <pageMargins left="0.39370078740157483" right="0.31496062992125984" top="0.62992125984251968" bottom="0.55118110236220474" header="0.39370078740157483" footer="0.15748031496062992"/>
  <pageSetup paperSize="9" scale="60" orientation="landscape" r:id="rId1"/>
  <headerFooter alignWithMargins="0">
    <oddHeader xml:space="preserve">&amp;R&amp;"Arial,обычный"&amp;8&amp;P&amp;9
</oddHeader>
    <oddFooter>&amp;L&amp;"Arial,обычный"&amp;8 2015 рік&amp;R&amp;"Arial,обычный"&amp;8&amp;F_m</oddFooter>
  </headerFooter>
  <rowBreaks count="1" manualBreakCount="1">
    <brk id="397"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4"/>
  <sheetViews>
    <sheetView showZeros="0" zoomScaleNormal="100" workbookViewId="0">
      <selection activeCell="L19" sqref="L19"/>
    </sheetView>
  </sheetViews>
  <sheetFormatPr defaultRowHeight="12.75"/>
  <cols>
    <col min="1" max="1" width="9.42578125" style="357" customWidth="1"/>
    <col min="2" max="2" width="47" style="366" customWidth="1"/>
    <col min="3" max="3" width="26.42578125" style="371" customWidth="1"/>
    <col min="4" max="4" width="18.28515625" style="371" customWidth="1"/>
    <col min="5" max="5" width="17.5703125" style="371" customWidth="1"/>
    <col min="6" max="6" width="18.28515625" style="371" customWidth="1"/>
    <col min="7" max="7" width="25.140625" style="371" customWidth="1"/>
    <col min="8" max="9" width="17.5703125" style="371" customWidth="1"/>
    <col min="10" max="10" width="25" style="371" customWidth="1"/>
    <col min="11" max="11" width="18.140625" style="371" customWidth="1"/>
    <col min="12" max="12" width="17.85546875" style="371" customWidth="1"/>
    <col min="13" max="13" width="16.85546875" style="360" bestFit="1" customWidth="1"/>
    <col min="14" max="14" width="11.42578125" style="360" customWidth="1"/>
    <col min="15" max="15" width="12.28515625" style="360" customWidth="1"/>
    <col min="16" max="16" width="15.85546875" style="360" customWidth="1"/>
    <col min="17" max="256" width="9.140625" style="360"/>
    <col min="257" max="257" width="9.42578125" style="360" customWidth="1"/>
    <col min="258" max="258" width="47" style="360" customWidth="1"/>
    <col min="259" max="259" width="26.42578125" style="360" customWidth="1"/>
    <col min="260" max="260" width="18.28515625" style="360" customWidth="1"/>
    <col min="261" max="261" width="17.5703125" style="360" customWidth="1"/>
    <col min="262" max="262" width="18.28515625" style="360" customWidth="1"/>
    <col min="263" max="263" width="25.140625" style="360" customWidth="1"/>
    <col min="264" max="265" width="17.5703125" style="360" customWidth="1"/>
    <col min="266" max="266" width="25" style="360" customWidth="1"/>
    <col min="267" max="267" width="18.140625" style="360" customWidth="1"/>
    <col min="268" max="268" width="17.85546875" style="360" customWidth="1"/>
    <col min="269" max="269" width="16.85546875" style="360" bestFit="1" customWidth="1"/>
    <col min="270" max="270" width="11.42578125" style="360" customWidth="1"/>
    <col min="271" max="271" width="12.28515625" style="360" customWidth="1"/>
    <col min="272" max="272" width="15.85546875" style="360" customWidth="1"/>
    <col min="273" max="512" width="9.140625" style="360"/>
    <col min="513" max="513" width="9.42578125" style="360" customWidth="1"/>
    <col min="514" max="514" width="47" style="360" customWidth="1"/>
    <col min="515" max="515" width="26.42578125" style="360" customWidth="1"/>
    <col min="516" max="516" width="18.28515625" style="360" customWidth="1"/>
    <col min="517" max="517" width="17.5703125" style="360" customWidth="1"/>
    <col min="518" max="518" width="18.28515625" style="360" customWidth="1"/>
    <col min="519" max="519" width="25.140625" style="360" customWidth="1"/>
    <col min="520" max="521" width="17.5703125" style="360" customWidth="1"/>
    <col min="522" max="522" width="25" style="360" customWidth="1"/>
    <col min="523" max="523" width="18.140625" style="360" customWidth="1"/>
    <col min="524" max="524" width="17.85546875" style="360" customWidth="1"/>
    <col min="525" max="525" width="16.85546875" style="360" bestFit="1" customWidth="1"/>
    <col min="526" max="526" width="11.42578125" style="360" customWidth="1"/>
    <col min="527" max="527" width="12.28515625" style="360" customWidth="1"/>
    <col min="528" max="528" width="15.85546875" style="360" customWidth="1"/>
    <col min="529" max="768" width="9.140625" style="360"/>
    <col min="769" max="769" width="9.42578125" style="360" customWidth="1"/>
    <col min="770" max="770" width="47" style="360" customWidth="1"/>
    <col min="771" max="771" width="26.42578125" style="360" customWidth="1"/>
    <col min="772" max="772" width="18.28515625" style="360" customWidth="1"/>
    <col min="773" max="773" width="17.5703125" style="360" customWidth="1"/>
    <col min="774" max="774" width="18.28515625" style="360" customWidth="1"/>
    <col min="775" max="775" width="25.140625" style="360" customWidth="1"/>
    <col min="776" max="777" width="17.5703125" style="360" customWidth="1"/>
    <col min="778" max="778" width="25" style="360" customWidth="1"/>
    <col min="779" max="779" width="18.140625" style="360" customWidth="1"/>
    <col min="780" max="780" width="17.85546875" style="360" customWidth="1"/>
    <col min="781" max="781" width="16.85546875" style="360" bestFit="1" customWidth="1"/>
    <col min="782" max="782" width="11.42578125" style="360" customWidth="1"/>
    <col min="783" max="783" width="12.28515625" style="360" customWidth="1"/>
    <col min="784" max="784" width="15.85546875" style="360" customWidth="1"/>
    <col min="785" max="1024" width="9.140625" style="360"/>
    <col min="1025" max="1025" width="9.42578125" style="360" customWidth="1"/>
    <col min="1026" max="1026" width="47" style="360" customWidth="1"/>
    <col min="1027" max="1027" width="26.42578125" style="360" customWidth="1"/>
    <col min="1028" max="1028" width="18.28515625" style="360" customWidth="1"/>
    <col min="1029" max="1029" width="17.5703125" style="360" customWidth="1"/>
    <col min="1030" max="1030" width="18.28515625" style="360" customWidth="1"/>
    <col min="1031" max="1031" width="25.140625" style="360" customWidth="1"/>
    <col min="1032" max="1033" width="17.5703125" style="360" customWidth="1"/>
    <col min="1034" max="1034" width="25" style="360" customWidth="1"/>
    <col min="1035" max="1035" width="18.140625" style="360" customWidth="1"/>
    <col min="1036" max="1036" width="17.85546875" style="360" customWidth="1"/>
    <col min="1037" max="1037" width="16.85546875" style="360" bestFit="1" customWidth="1"/>
    <col min="1038" max="1038" width="11.42578125" style="360" customWidth="1"/>
    <col min="1039" max="1039" width="12.28515625" style="360" customWidth="1"/>
    <col min="1040" max="1040" width="15.85546875" style="360" customWidth="1"/>
    <col min="1041" max="1280" width="9.140625" style="360"/>
    <col min="1281" max="1281" width="9.42578125" style="360" customWidth="1"/>
    <col min="1282" max="1282" width="47" style="360" customWidth="1"/>
    <col min="1283" max="1283" width="26.42578125" style="360" customWidth="1"/>
    <col min="1284" max="1284" width="18.28515625" style="360" customWidth="1"/>
    <col min="1285" max="1285" width="17.5703125" style="360" customWidth="1"/>
    <col min="1286" max="1286" width="18.28515625" style="360" customWidth="1"/>
    <col min="1287" max="1287" width="25.140625" style="360" customWidth="1"/>
    <col min="1288" max="1289" width="17.5703125" style="360" customWidth="1"/>
    <col min="1290" max="1290" width="25" style="360" customWidth="1"/>
    <col min="1291" max="1291" width="18.140625" style="360" customWidth="1"/>
    <col min="1292" max="1292" width="17.85546875" style="360" customWidth="1"/>
    <col min="1293" max="1293" width="16.85546875" style="360" bestFit="1" customWidth="1"/>
    <col min="1294" max="1294" width="11.42578125" style="360" customWidth="1"/>
    <col min="1295" max="1295" width="12.28515625" style="360" customWidth="1"/>
    <col min="1296" max="1296" width="15.85546875" style="360" customWidth="1"/>
    <col min="1297" max="1536" width="9.140625" style="360"/>
    <col min="1537" max="1537" width="9.42578125" style="360" customWidth="1"/>
    <col min="1538" max="1538" width="47" style="360" customWidth="1"/>
    <col min="1539" max="1539" width="26.42578125" style="360" customWidth="1"/>
    <col min="1540" max="1540" width="18.28515625" style="360" customWidth="1"/>
    <col min="1541" max="1541" width="17.5703125" style="360" customWidth="1"/>
    <col min="1542" max="1542" width="18.28515625" style="360" customWidth="1"/>
    <col min="1543" max="1543" width="25.140625" style="360" customWidth="1"/>
    <col min="1544" max="1545" width="17.5703125" style="360" customWidth="1"/>
    <col min="1546" max="1546" width="25" style="360" customWidth="1"/>
    <col min="1547" max="1547" width="18.140625" style="360" customWidth="1"/>
    <col min="1548" max="1548" width="17.85546875" style="360" customWidth="1"/>
    <col min="1549" max="1549" width="16.85546875" style="360" bestFit="1" customWidth="1"/>
    <col min="1550" max="1550" width="11.42578125" style="360" customWidth="1"/>
    <col min="1551" max="1551" width="12.28515625" style="360" customWidth="1"/>
    <col min="1552" max="1552" width="15.85546875" style="360" customWidth="1"/>
    <col min="1553" max="1792" width="9.140625" style="360"/>
    <col min="1793" max="1793" width="9.42578125" style="360" customWidth="1"/>
    <col min="1794" max="1794" width="47" style="360" customWidth="1"/>
    <col min="1795" max="1795" width="26.42578125" style="360" customWidth="1"/>
    <col min="1796" max="1796" width="18.28515625" style="360" customWidth="1"/>
    <col min="1797" max="1797" width="17.5703125" style="360" customWidth="1"/>
    <col min="1798" max="1798" width="18.28515625" style="360" customWidth="1"/>
    <col min="1799" max="1799" width="25.140625" style="360" customWidth="1"/>
    <col min="1800" max="1801" width="17.5703125" style="360" customWidth="1"/>
    <col min="1802" max="1802" width="25" style="360" customWidth="1"/>
    <col min="1803" max="1803" width="18.140625" style="360" customWidth="1"/>
    <col min="1804" max="1804" width="17.85546875" style="360" customWidth="1"/>
    <col min="1805" max="1805" width="16.85546875" style="360" bestFit="1" customWidth="1"/>
    <col min="1806" max="1806" width="11.42578125" style="360" customWidth="1"/>
    <col min="1807" max="1807" width="12.28515625" style="360" customWidth="1"/>
    <col min="1808" max="1808" width="15.85546875" style="360" customWidth="1"/>
    <col min="1809" max="2048" width="9.140625" style="360"/>
    <col min="2049" max="2049" width="9.42578125" style="360" customWidth="1"/>
    <col min="2050" max="2050" width="47" style="360" customWidth="1"/>
    <col min="2051" max="2051" width="26.42578125" style="360" customWidth="1"/>
    <col min="2052" max="2052" width="18.28515625" style="360" customWidth="1"/>
    <col min="2053" max="2053" width="17.5703125" style="360" customWidth="1"/>
    <col min="2054" max="2054" width="18.28515625" style="360" customWidth="1"/>
    <col min="2055" max="2055" width="25.140625" style="360" customWidth="1"/>
    <col min="2056" max="2057" width="17.5703125" style="360" customWidth="1"/>
    <col min="2058" max="2058" width="25" style="360" customWidth="1"/>
    <col min="2059" max="2059" width="18.140625" style="360" customWidth="1"/>
    <col min="2060" max="2060" width="17.85546875" style="360" customWidth="1"/>
    <col min="2061" max="2061" width="16.85546875" style="360" bestFit="1" customWidth="1"/>
    <col min="2062" max="2062" width="11.42578125" style="360" customWidth="1"/>
    <col min="2063" max="2063" width="12.28515625" style="360" customWidth="1"/>
    <col min="2064" max="2064" width="15.85546875" style="360" customWidth="1"/>
    <col min="2065" max="2304" width="9.140625" style="360"/>
    <col min="2305" max="2305" width="9.42578125" style="360" customWidth="1"/>
    <col min="2306" max="2306" width="47" style="360" customWidth="1"/>
    <col min="2307" max="2307" width="26.42578125" style="360" customWidth="1"/>
    <col min="2308" max="2308" width="18.28515625" style="360" customWidth="1"/>
    <col min="2309" max="2309" width="17.5703125" style="360" customWidth="1"/>
    <col min="2310" max="2310" width="18.28515625" style="360" customWidth="1"/>
    <col min="2311" max="2311" width="25.140625" style="360" customWidth="1"/>
    <col min="2312" max="2313" width="17.5703125" style="360" customWidth="1"/>
    <col min="2314" max="2314" width="25" style="360" customWidth="1"/>
    <col min="2315" max="2315" width="18.140625" style="360" customWidth="1"/>
    <col min="2316" max="2316" width="17.85546875" style="360" customWidth="1"/>
    <col min="2317" max="2317" width="16.85546875" style="360" bestFit="1" customWidth="1"/>
    <col min="2318" max="2318" width="11.42578125" style="360" customWidth="1"/>
    <col min="2319" max="2319" width="12.28515625" style="360" customWidth="1"/>
    <col min="2320" max="2320" width="15.85546875" style="360" customWidth="1"/>
    <col min="2321" max="2560" width="9.140625" style="360"/>
    <col min="2561" max="2561" width="9.42578125" style="360" customWidth="1"/>
    <col min="2562" max="2562" width="47" style="360" customWidth="1"/>
    <col min="2563" max="2563" width="26.42578125" style="360" customWidth="1"/>
    <col min="2564" max="2564" width="18.28515625" style="360" customWidth="1"/>
    <col min="2565" max="2565" width="17.5703125" style="360" customWidth="1"/>
    <col min="2566" max="2566" width="18.28515625" style="360" customWidth="1"/>
    <col min="2567" max="2567" width="25.140625" style="360" customWidth="1"/>
    <col min="2568" max="2569" width="17.5703125" style="360" customWidth="1"/>
    <col min="2570" max="2570" width="25" style="360" customWidth="1"/>
    <col min="2571" max="2571" width="18.140625" style="360" customWidth="1"/>
    <col min="2572" max="2572" width="17.85546875" style="360" customWidth="1"/>
    <col min="2573" max="2573" width="16.85546875" style="360" bestFit="1" customWidth="1"/>
    <col min="2574" max="2574" width="11.42578125" style="360" customWidth="1"/>
    <col min="2575" max="2575" width="12.28515625" style="360" customWidth="1"/>
    <col min="2576" max="2576" width="15.85546875" style="360" customWidth="1"/>
    <col min="2577" max="2816" width="9.140625" style="360"/>
    <col min="2817" max="2817" width="9.42578125" style="360" customWidth="1"/>
    <col min="2818" max="2818" width="47" style="360" customWidth="1"/>
    <col min="2819" max="2819" width="26.42578125" style="360" customWidth="1"/>
    <col min="2820" max="2820" width="18.28515625" style="360" customWidth="1"/>
    <col min="2821" max="2821" width="17.5703125" style="360" customWidth="1"/>
    <col min="2822" max="2822" width="18.28515625" style="360" customWidth="1"/>
    <col min="2823" max="2823" width="25.140625" style="360" customWidth="1"/>
    <col min="2824" max="2825" width="17.5703125" style="360" customWidth="1"/>
    <col min="2826" max="2826" width="25" style="360" customWidth="1"/>
    <col min="2827" max="2827" width="18.140625" style="360" customWidth="1"/>
    <col min="2828" max="2828" width="17.85546875" style="360" customWidth="1"/>
    <col min="2829" max="2829" width="16.85546875" style="360" bestFit="1" customWidth="1"/>
    <col min="2830" max="2830" width="11.42578125" style="360" customWidth="1"/>
    <col min="2831" max="2831" width="12.28515625" style="360" customWidth="1"/>
    <col min="2832" max="2832" width="15.85546875" style="360" customWidth="1"/>
    <col min="2833" max="3072" width="9.140625" style="360"/>
    <col min="3073" max="3073" width="9.42578125" style="360" customWidth="1"/>
    <col min="3074" max="3074" width="47" style="360" customWidth="1"/>
    <col min="3075" max="3075" width="26.42578125" style="360" customWidth="1"/>
    <col min="3076" max="3076" width="18.28515625" style="360" customWidth="1"/>
    <col min="3077" max="3077" width="17.5703125" style="360" customWidth="1"/>
    <col min="3078" max="3078" width="18.28515625" style="360" customWidth="1"/>
    <col min="3079" max="3079" width="25.140625" style="360" customWidth="1"/>
    <col min="3080" max="3081" width="17.5703125" style="360" customWidth="1"/>
    <col min="3082" max="3082" width="25" style="360" customWidth="1"/>
    <col min="3083" max="3083" width="18.140625" style="360" customWidth="1"/>
    <col min="3084" max="3084" width="17.85546875" style="360" customWidth="1"/>
    <col min="3085" max="3085" width="16.85546875" style="360" bestFit="1" customWidth="1"/>
    <col min="3086" max="3086" width="11.42578125" style="360" customWidth="1"/>
    <col min="3087" max="3087" width="12.28515625" style="360" customWidth="1"/>
    <col min="3088" max="3088" width="15.85546875" style="360" customWidth="1"/>
    <col min="3089" max="3328" width="9.140625" style="360"/>
    <col min="3329" max="3329" width="9.42578125" style="360" customWidth="1"/>
    <col min="3330" max="3330" width="47" style="360" customWidth="1"/>
    <col min="3331" max="3331" width="26.42578125" style="360" customWidth="1"/>
    <col min="3332" max="3332" width="18.28515625" style="360" customWidth="1"/>
    <col min="3333" max="3333" width="17.5703125" style="360" customWidth="1"/>
    <col min="3334" max="3334" width="18.28515625" style="360" customWidth="1"/>
    <col min="3335" max="3335" width="25.140625" style="360" customWidth="1"/>
    <col min="3336" max="3337" width="17.5703125" style="360" customWidth="1"/>
    <col min="3338" max="3338" width="25" style="360" customWidth="1"/>
    <col min="3339" max="3339" width="18.140625" style="360" customWidth="1"/>
    <col min="3340" max="3340" width="17.85546875" style="360" customWidth="1"/>
    <col min="3341" max="3341" width="16.85546875" style="360" bestFit="1" customWidth="1"/>
    <col min="3342" max="3342" width="11.42578125" style="360" customWidth="1"/>
    <col min="3343" max="3343" width="12.28515625" style="360" customWidth="1"/>
    <col min="3344" max="3344" width="15.85546875" style="360" customWidth="1"/>
    <col min="3345" max="3584" width="9.140625" style="360"/>
    <col min="3585" max="3585" width="9.42578125" style="360" customWidth="1"/>
    <col min="3586" max="3586" width="47" style="360" customWidth="1"/>
    <col min="3587" max="3587" width="26.42578125" style="360" customWidth="1"/>
    <col min="3588" max="3588" width="18.28515625" style="360" customWidth="1"/>
    <col min="3589" max="3589" width="17.5703125" style="360" customWidth="1"/>
    <col min="3590" max="3590" width="18.28515625" style="360" customWidth="1"/>
    <col min="3591" max="3591" width="25.140625" style="360" customWidth="1"/>
    <col min="3592" max="3593" width="17.5703125" style="360" customWidth="1"/>
    <col min="3594" max="3594" width="25" style="360" customWidth="1"/>
    <col min="3595" max="3595" width="18.140625" style="360" customWidth="1"/>
    <col min="3596" max="3596" width="17.85546875" style="360" customWidth="1"/>
    <col min="3597" max="3597" width="16.85546875" style="360" bestFit="1" customWidth="1"/>
    <col min="3598" max="3598" width="11.42578125" style="360" customWidth="1"/>
    <col min="3599" max="3599" width="12.28515625" style="360" customWidth="1"/>
    <col min="3600" max="3600" width="15.85546875" style="360" customWidth="1"/>
    <col min="3601" max="3840" width="9.140625" style="360"/>
    <col min="3841" max="3841" width="9.42578125" style="360" customWidth="1"/>
    <col min="3842" max="3842" width="47" style="360" customWidth="1"/>
    <col min="3843" max="3843" width="26.42578125" style="360" customWidth="1"/>
    <col min="3844" max="3844" width="18.28515625" style="360" customWidth="1"/>
    <col min="3845" max="3845" width="17.5703125" style="360" customWidth="1"/>
    <col min="3846" max="3846" width="18.28515625" style="360" customWidth="1"/>
    <col min="3847" max="3847" width="25.140625" style="360" customWidth="1"/>
    <col min="3848" max="3849" width="17.5703125" style="360" customWidth="1"/>
    <col min="3850" max="3850" width="25" style="360" customWidth="1"/>
    <col min="3851" max="3851" width="18.140625" style="360" customWidth="1"/>
    <col min="3852" max="3852" width="17.85546875" style="360" customWidth="1"/>
    <col min="3853" max="3853" width="16.85546875" style="360" bestFit="1" customWidth="1"/>
    <col min="3854" max="3854" width="11.42578125" style="360" customWidth="1"/>
    <col min="3855" max="3855" width="12.28515625" style="360" customWidth="1"/>
    <col min="3856" max="3856" width="15.85546875" style="360" customWidth="1"/>
    <col min="3857" max="4096" width="9.140625" style="360"/>
    <col min="4097" max="4097" width="9.42578125" style="360" customWidth="1"/>
    <col min="4098" max="4098" width="47" style="360" customWidth="1"/>
    <col min="4099" max="4099" width="26.42578125" style="360" customWidth="1"/>
    <col min="4100" max="4100" width="18.28515625" style="360" customWidth="1"/>
    <col min="4101" max="4101" width="17.5703125" style="360" customWidth="1"/>
    <col min="4102" max="4102" width="18.28515625" style="360" customWidth="1"/>
    <col min="4103" max="4103" width="25.140625" style="360" customWidth="1"/>
    <col min="4104" max="4105" width="17.5703125" style="360" customWidth="1"/>
    <col min="4106" max="4106" width="25" style="360" customWidth="1"/>
    <col min="4107" max="4107" width="18.140625" style="360" customWidth="1"/>
    <col min="4108" max="4108" width="17.85546875" style="360" customWidth="1"/>
    <col min="4109" max="4109" width="16.85546875" style="360" bestFit="1" customWidth="1"/>
    <col min="4110" max="4110" width="11.42578125" style="360" customWidth="1"/>
    <col min="4111" max="4111" width="12.28515625" style="360" customWidth="1"/>
    <col min="4112" max="4112" width="15.85546875" style="360" customWidth="1"/>
    <col min="4113" max="4352" width="9.140625" style="360"/>
    <col min="4353" max="4353" width="9.42578125" style="360" customWidth="1"/>
    <col min="4354" max="4354" width="47" style="360" customWidth="1"/>
    <col min="4355" max="4355" width="26.42578125" style="360" customWidth="1"/>
    <col min="4356" max="4356" width="18.28515625" style="360" customWidth="1"/>
    <col min="4357" max="4357" width="17.5703125" style="360" customWidth="1"/>
    <col min="4358" max="4358" width="18.28515625" style="360" customWidth="1"/>
    <col min="4359" max="4359" width="25.140625" style="360" customWidth="1"/>
    <col min="4360" max="4361" width="17.5703125" style="360" customWidth="1"/>
    <col min="4362" max="4362" width="25" style="360" customWidth="1"/>
    <col min="4363" max="4363" width="18.140625" style="360" customWidth="1"/>
    <col min="4364" max="4364" width="17.85546875" style="360" customWidth="1"/>
    <col min="4365" max="4365" width="16.85546875" style="360" bestFit="1" customWidth="1"/>
    <col min="4366" max="4366" width="11.42578125" style="360" customWidth="1"/>
    <col min="4367" max="4367" width="12.28515625" style="360" customWidth="1"/>
    <col min="4368" max="4368" width="15.85546875" style="360" customWidth="1"/>
    <col min="4369" max="4608" width="9.140625" style="360"/>
    <col min="4609" max="4609" width="9.42578125" style="360" customWidth="1"/>
    <col min="4610" max="4610" width="47" style="360" customWidth="1"/>
    <col min="4611" max="4611" width="26.42578125" style="360" customWidth="1"/>
    <col min="4612" max="4612" width="18.28515625" style="360" customWidth="1"/>
    <col min="4613" max="4613" width="17.5703125" style="360" customWidth="1"/>
    <col min="4614" max="4614" width="18.28515625" style="360" customWidth="1"/>
    <col min="4615" max="4615" width="25.140625" style="360" customWidth="1"/>
    <col min="4616" max="4617" width="17.5703125" style="360" customWidth="1"/>
    <col min="4618" max="4618" width="25" style="360" customWidth="1"/>
    <col min="4619" max="4619" width="18.140625" style="360" customWidth="1"/>
    <col min="4620" max="4620" width="17.85546875" style="360" customWidth="1"/>
    <col min="4621" max="4621" width="16.85546875" style="360" bestFit="1" customWidth="1"/>
    <col min="4622" max="4622" width="11.42578125" style="360" customWidth="1"/>
    <col min="4623" max="4623" width="12.28515625" style="360" customWidth="1"/>
    <col min="4624" max="4624" width="15.85546875" style="360" customWidth="1"/>
    <col min="4625" max="4864" width="9.140625" style="360"/>
    <col min="4865" max="4865" width="9.42578125" style="360" customWidth="1"/>
    <col min="4866" max="4866" width="47" style="360" customWidth="1"/>
    <col min="4867" max="4867" width="26.42578125" style="360" customWidth="1"/>
    <col min="4868" max="4868" width="18.28515625" style="360" customWidth="1"/>
    <col min="4869" max="4869" width="17.5703125" style="360" customWidth="1"/>
    <col min="4870" max="4870" width="18.28515625" style="360" customWidth="1"/>
    <col min="4871" max="4871" width="25.140625" style="360" customWidth="1"/>
    <col min="4872" max="4873" width="17.5703125" style="360" customWidth="1"/>
    <col min="4874" max="4874" width="25" style="360" customWidth="1"/>
    <col min="4875" max="4875" width="18.140625" style="360" customWidth="1"/>
    <col min="4876" max="4876" width="17.85546875" style="360" customWidth="1"/>
    <col min="4877" max="4877" width="16.85546875" style="360" bestFit="1" customWidth="1"/>
    <col min="4878" max="4878" width="11.42578125" style="360" customWidth="1"/>
    <col min="4879" max="4879" width="12.28515625" style="360" customWidth="1"/>
    <col min="4880" max="4880" width="15.85546875" style="360" customWidth="1"/>
    <col min="4881" max="5120" width="9.140625" style="360"/>
    <col min="5121" max="5121" width="9.42578125" style="360" customWidth="1"/>
    <col min="5122" max="5122" width="47" style="360" customWidth="1"/>
    <col min="5123" max="5123" width="26.42578125" style="360" customWidth="1"/>
    <col min="5124" max="5124" width="18.28515625" style="360" customWidth="1"/>
    <col min="5125" max="5125" width="17.5703125" style="360" customWidth="1"/>
    <col min="5126" max="5126" width="18.28515625" style="360" customWidth="1"/>
    <col min="5127" max="5127" width="25.140625" style="360" customWidth="1"/>
    <col min="5128" max="5129" width="17.5703125" style="360" customWidth="1"/>
    <col min="5130" max="5130" width="25" style="360" customWidth="1"/>
    <col min="5131" max="5131" width="18.140625" style="360" customWidth="1"/>
    <col min="5132" max="5132" width="17.85546875" style="360" customWidth="1"/>
    <col min="5133" max="5133" width="16.85546875" style="360" bestFit="1" customWidth="1"/>
    <col min="5134" max="5134" width="11.42578125" style="360" customWidth="1"/>
    <col min="5135" max="5135" width="12.28515625" style="360" customWidth="1"/>
    <col min="5136" max="5136" width="15.85546875" style="360" customWidth="1"/>
    <col min="5137" max="5376" width="9.140625" style="360"/>
    <col min="5377" max="5377" width="9.42578125" style="360" customWidth="1"/>
    <col min="5378" max="5378" width="47" style="360" customWidth="1"/>
    <col min="5379" max="5379" width="26.42578125" style="360" customWidth="1"/>
    <col min="5380" max="5380" width="18.28515625" style="360" customWidth="1"/>
    <col min="5381" max="5381" width="17.5703125" style="360" customWidth="1"/>
    <col min="5382" max="5382" width="18.28515625" style="360" customWidth="1"/>
    <col min="5383" max="5383" width="25.140625" style="360" customWidth="1"/>
    <col min="5384" max="5385" width="17.5703125" style="360" customWidth="1"/>
    <col min="5386" max="5386" width="25" style="360" customWidth="1"/>
    <col min="5387" max="5387" width="18.140625" style="360" customWidth="1"/>
    <col min="5388" max="5388" width="17.85546875" style="360" customWidth="1"/>
    <col min="5389" max="5389" width="16.85546875" style="360" bestFit="1" customWidth="1"/>
    <col min="5390" max="5390" width="11.42578125" style="360" customWidth="1"/>
    <col min="5391" max="5391" width="12.28515625" style="360" customWidth="1"/>
    <col min="5392" max="5392" width="15.85546875" style="360" customWidth="1"/>
    <col min="5393" max="5632" width="9.140625" style="360"/>
    <col min="5633" max="5633" width="9.42578125" style="360" customWidth="1"/>
    <col min="5634" max="5634" width="47" style="360" customWidth="1"/>
    <col min="5635" max="5635" width="26.42578125" style="360" customWidth="1"/>
    <col min="5636" max="5636" width="18.28515625" style="360" customWidth="1"/>
    <col min="5637" max="5637" width="17.5703125" style="360" customWidth="1"/>
    <col min="5638" max="5638" width="18.28515625" style="360" customWidth="1"/>
    <col min="5639" max="5639" width="25.140625" style="360" customWidth="1"/>
    <col min="5640" max="5641" width="17.5703125" style="360" customWidth="1"/>
    <col min="5642" max="5642" width="25" style="360" customWidth="1"/>
    <col min="5643" max="5643" width="18.140625" style="360" customWidth="1"/>
    <col min="5644" max="5644" width="17.85546875" style="360" customWidth="1"/>
    <col min="5645" max="5645" width="16.85546875" style="360" bestFit="1" customWidth="1"/>
    <col min="5646" max="5646" width="11.42578125" style="360" customWidth="1"/>
    <col min="5647" max="5647" width="12.28515625" style="360" customWidth="1"/>
    <col min="5648" max="5648" width="15.85546875" style="360" customWidth="1"/>
    <col min="5649" max="5888" width="9.140625" style="360"/>
    <col min="5889" max="5889" width="9.42578125" style="360" customWidth="1"/>
    <col min="5890" max="5890" width="47" style="360" customWidth="1"/>
    <col min="5891" max="5891" width="26.42578125" style="360" customWidth="1"/>
    <col min="5892" max="5892" width="18.28515625" style="360" customWidth="1"/>
    <col min="5893" max="5893" width="17.5703125" style="360" customWidth="1"/>
    <col min="5894" max="5894" width="18.28515625" style="360" customWidth="1"/>
    <col min="5895" max="5895" width="25.140625" style="360" customWidth="1"/>
    <col min="5896" max="5897" width="17.5703125" style="360" customWidth="1"/>
    <col min="5898" max="5898" width="25" style="360" customWidth="1"/>
    <col min="5899" max="5899" width="18.140625" style="360" customWidth="1"/>
    <col min="5900" max="5900" width="17.85546875" style="360" customWidth="1"/>
    <col min="5901" max="5901" width="16.85546875" style="360" bestFit="1" customWidth="1"/>
    <col min="5902" max="5902" width="11.42578125" style="360" customWidth="1"/>
    <col min="5903" max="5903" width="12.28515625" style="360" customWidth="1"/>
    <col min="5904" max="5904" width="15.85546875" style="360" customWidth="1"/>
    <col min="5905" max="6144" width="9.140625" style="360"/>
    <col min="6145" max="6145" width="9.42578125" style="360" customWidth="1"/>
    <col min="6146" max="6146" width="47" style="360" customWidth="1"/>
    <col min="6147" max="6147" width="26.42578125" style="360" customWidth="1"/>
    <col min="6148" max="6148" width="18.28515625" style="360" customWidth="1"/>
    <col min="6149" max="6149" width="17.5703125" style="360" customWidth="1"/>
    <col min="6150" max="6150" width="18.28515625" style="360" customWidth="1"/>
    <col min="6151" max="6151" width="25.140625" style="360" customWidth="1"/>
    <col min="6152" max="6153" width="17.5703125" style="360" customWidth="1"/>
    <col min="6154" max="6154" width="25" style="360" customWidth="1"/>
    <col min="6155" max="6155" width="18.140625" style="360" customWidth="1"/>
    <col min="6156" max="6156" width="17.85546875" style="360" customWidth="1"/>
    <col min="6157" max="6157" width="16.85546875" style="360" bestFit="1" customWidth="1"/>
    <col min="6158" max="6158" width="11.42578125" style="360" customWidth="1"/>
    <col min="6159" max="6159" width="12.28515625" style="360" customWidth="1"/>
    <col min="6160" max="6160" width="15.85546875" style="360" customWidth="1"/>
    <col min="6161" max="6400" width="9.140625" style="360"/>
    <col min="6401" max="6401" width="9.42578125" style="360" customWidth="1"/>
    <col min="6402" max="6402" width="47" style="360" customWidth="1"/>
    <col min="6403" max="6403" width="26.42578125" style="360" customWidth="1"/>
    <col min="6404" max="6404" width="18.28515625" style="360" customWidth="1"/>
    <col min="6405" max="6405" width="17.5703125" style="360" customWidth="1"/>
    <col min="6406" max="6406" width="18.28515625" style="360" customWidth="1"/>
    <col min="6407" max="6407" width="25.140625" style="360" customWidth="1"/>
    <col min="6408" max="6409" width="17.5703125" style="360" customWidth="1"/>
    <col min="6410" max="6410" width="25" style="360" customWidth="1"/>
    <col min="6411" max="6411" width="18.140625" style="360" customWidth="1"/>
    <col min="6412" max="6412" width="17.85546875" style="360" customWidth="1"/>
    <col min="6413" max="6413" width="16.85546875" style="360" bestFit="1" customWidth="1"/>
    <col min="6414" max="6414" width="11.42578125" style="360" customWidth="1"/>
    <col min="6415" max="6415" width="12.28515625" style="360" customWidth="1"/>
    <col min="6416" max="6416" width="15.85546875" style="360" customWidth="1"/>
    <col min="6417" max="6656" width="9.140625" style="360"/>
    <col min="6657" max="6657" width="9.42578125" style="360" customWidth="1"/>
    <col min="6658" max="6658" width="47" style="360" customWidth="1"/>
    <col min="6659" max="6659" width="26.42578125" style="360" customWidth="1"/>
    <col min="6660" max="6660" width="18.28515625" style="360" customWidth="1"/>
    <col min="6661" max="6661" width="17.5703125" style="360" customWidth="1"/>
    <col min="6662" max="6662" width="18.28515625" style="360" customWidth="1"/>
    <col min="6663" max="6663" width="25.140625" style="360" customWidth="1"/>
    <col min="6664" max="6665" width="17.5703125" style="360" customWidth="1"/>
    <col min="6666" max="6666" width="25" style="360" customWidth="1"/>
    <col min="6667" max="6667" width="18.140625" style="360" customWidth="1"/>
    <col min="6668" max="6668" width="17.85546875" style="360" customWidth="1"/>
    <col min="6669" max="6669" width="16.85546875" style="360" bestFit="1" customWidth="1"/>
    <col min="6670" max="6670" width="11.42578125" style="360" customWidth="1"/>
    <col min="6671" max="6671" width="12.28515625" style="360" customWidth="1"/>
    <col min="6672" max="6672" width="15.85546875" style="360" customWidth="1"/>
    <col min="6673" max="6912" width="9.140625" style="360"/>
    <col min="6913" max="6913" width="9.42578125" style="360" customWidth="1"/>
    <col min="6914" max="6914" width="47" style="360" customWidth="1"/>
    <col min="6915" max="6915" width="26.42578125" style="360" customWidth="1"/>
    <col min="6916" max="6916" width="18.28515625" style="360" customWidth="1"/>
    <col min="6917" max="6917" width="17.5703125" style="360" customWidth="1"/>
    <col min="6918" max="6918" width="18.28515625" style="360" customWidth="1"/>
    <col min="6919" max="6919" width="25.140625" style="360" customWidth="1"/>
    <col min="6920" max="6921" width="17.5703125" style="360" customWidth="1"/>
    <col min="6922" max="6922" width="25" style="360" customWidth="1"/>
    <col min="6923" max="6923" width="18.140625" style="360" customWidth="1"/>
    <col min="6924" max="6924" width="17.85546875" style="360" customWidth="1"/>
    <col min="6925" max="6925" width="16.85546875" style="360" bestFit="1" customWidth="1"/>
    <col min="6926" max="6926" width="11.42578125" style="360" customWidth="1"/>
    <col min="6927" max="6927" width="12.28515625" style="360" customWidth="1"/>
    <col min="6928" max="6928" width="15.85546875" style="360" customWidth="1"/>
    <col min="6929" max="7168" width="9.140625" style="360"/>
    <col min="7169" max="7169" width="9.42578125" style="360" customWidth="1"/>
    <col min="7170" max="7170" width="47" style="360" customWidth="1"/>
    <col min="7171" max="7171" width="26.42578125" style="360" customWidth="1"/>
    <col min="7172" max="7172" width="18.28515625" style="360" customWidth="1"/>
    <col min="7173" max="7173" width="17.5703125" style="360" customWidth="1"/>
    <col min="7174" max="7174" width="18.28515625" style="360" customWidth="1"/>
    <col min="7175" max="7175" width="25.140625" style="360" customWidth="1"/>
    <col min="7176" max="7177" width="17.5703125" style="360" customWidth="1"/>
    <col min="7178" max="7178" width="25" style="360" customWidth="1"/>
    <col min="7179" max="7179" width="18.140625" style="360" customWidth="1"/>
    <col min="7180" max="7180" width="17.85546875" style="360" customWidth="1"/>
    <col min="7181" max="7181" width="16.85546875" style="360" bestFit="1" customWidth="1"/>
    <col min="7182" max="7182" width="11.42578125" style="360" customWidth="1"/>
    <col min="7183" max="7183" width="12.28515625" style="360" customWidth="1"/>
    <col min="7184" max="7184" width="15.85546875" style="360" customWidth="1"/>
    <col min="7185" max="7424" width="9.140625" style="360"/>
    <col min="7425" max="7425" width="9.42578125" style="360" customWidth="1"/>
    <col min="7426" max="7426" width="47" style="360" customWidth="1"/>
    <col min="7427" max="7427" width="26.42578125" style="360" customWidth="1"/>
    <col min="7428" max="7428" width="18.28515625" style="360" customWidth="1"/>
    <col min="7429" max="7429" width="17.5703125" style="360" customWidth="1"/>
    <col min="7430" max="7430" width="18.28515625" style="360" customWidth="1"/>
    <col min="7431" max="7431" width="25.140625" style="360" customWidth="1"/>
    <col min="7432" max="7433" width="17.5703125" style="360" customWidth="1"/>
    <col min="7434" max="7434" width="25" style="360" customWidth="1"/>
    <col min="7435" max="7435" width="18.140625" style="360" customWidth="1"/>
    <col min="7436" max="7436" width="17.85546875" style="360" customWidth="1"/>
    <col min="7437" max="7437" width="16.85546875" style="360" bestFit="1" customWidth="1"/>
    <col min="7438" max="7438" width="11.42578125" style="360" customWidth="1"/>
    <col min="7439" max="7439" width="12.28515625" style="360" customWidth="1"/>
    <col min="7440" max="7440" width="15.85546875" style="360" customWidth="1"/>
    <col min="7441" max="7680" width="9.140625" style="360"/>
    <col min="7681" max="7681" width="9.42578125" style="360" customWidth="1"/>
    <col min="7682" max="7682" width="47" style="360" customWidth="1"/>
    <col min="7683" max="7683" width="26.42578125" style="360" customWidth="1"/>
    <col min="7684" max="7684" width="18.28515625" style="360" customWidth="1"/>
    <col min="7685" max="7685" width="17.5703125" style="360" customWidth="1"/>
    <col min="7686" max="7686" width="18.28515625" style="360" customWidth="1"/>
    <col min="7687" max="7687" width="25.140625" style="360" customWidth="1"/>
    <col min="7688" max="7689" width="17.5703125" style="360" customWidth="1"/>
    <col min="7690" max="7690" width="25" style="360" customWidth="1"/>
    <col min="7691" max="7691" width="18.140625" style="360" customWidth="1"/>
    <col min="7692" max="7692" width="17.85546875" style="360" customWidth="1"/>
    <col min="7693" max="7693" width="16.85546875" style="360" bestFit="1" customWidth="1"/>
    <col min="7694" max="7694" width="11.42578125" style="360" customWidth="1"/>
    <col min="7695" max="7695" width="12.28515625" style="360" customWidth="1"/>
    <col min="7696" max="7696" width="15.85546875" style="360" customWidth="1"/>
    <col min="7697" max="7936" width="9.140625" style="360"/>
    <col min="7937" max="7937" width="9.42578125" style="360" customWidth="1"/>
    <col min="7938" max="7938" width="47" style="360" customWidth="1"/>
    <col min="7939" max="7939" width="26.42578125" style="360" customWidth="1"/>
    <col min="7940" max="7940" width="18.28515625" style="360" customWidth="1"/>
    <col min="7941" max="7941" width="17.5703125" style="360" customWidth="1"/>
    <col min="7942" max="7942" width="18.28515625" style="360" customWidth="1"/>
    <col min="7943" max="7943" width="25.140625" style="360" customWidth="1"/>
    <col min="7944" max="7945" width="17.5703125" style="360" customWidth="1"/>
    <col min="7946" max="7946" width="25" style="360" customWidth="1"/>
    <col min="7947" max="7947" width="18.140625" style="360" customWidth="1"/>
    <col min="7948" max="7948" width="17.85546875" style="360" customWidth="1"/>
    <col min="7949" max="7949" width="16.85546875" style="360" bestFit="1" customWidth="1"/>
    <col min="7950" max="7950" width="11.42578125" style="360" customWidth="1"/>
    <col min="7951" max="7951" width="12.28515625" style="360" customWidth="1"/>
    <col min="7952" max="7952" width="15.85546875" style="360" customWidth="1"/>
    <col min="7953" max="8192" width="9.140625" style="360"/>
    <col min="8193" max="8193" width="9.42578125" style="360" customWidth="1"/>
    <col min="8194" max="8194" width="47" style="360" customWidth="1"/>
    <col min="8195" max="8195" width="26.42578125" style="360" customWidth="1"/>
    <col min="8196" max="8196" width="18.28515625" style="360" customWidth="1"/>
    <col min="8197" max="8197" width="17.5703125" style="360" customWidth="1"/>
    <col min="8198" max="8198" width="18.28515625" style="360" customWidth="1"/>
    <col min="8199" max="8199" width="25.140625" style="360" customWidth="1"/>
    <col min="8200" max="8201" width="17.5703125" style="360" customWidth="1"/>
    <col min="8202" max="8202" width="25" style="360" customWidth="1"/>
    <col min="8203" max="8203" width="18.140625" style="360" customWidth="1"/>
    <col min="8204" max="8204" width="17.85546875" style="360" customWidth="1"/>
    <col min="8205" max="8205" width="16.85546875" style="360" bestFit="1" customWidth="1"/>
    <col min="8206" max="8206" width="11.42578125" style="360" customWidth="1"/>
    <col min="8207" max="8207" width="12.28515625" style="360" customWidth="1"/>
    <col min="8208" max="8208" width="15.85546875" style="360" customWidth="1"/>
    <col min="8209" max="8448" width="9.140625" style="360"/>
    <col min="8449" max="8449" width="9.42578125" style="360" customWidth="1"/>
    <col min="8450" max="8450" width="47" style="360" customWidth="1"/>
    <col min="8451" max="8451" width="26.42578125" style="360" customWidth="1"/>
    <col min="8452" max="8452" width="18.28515625" style="360" customWidth="1"/>
    <col min="8453" max="8453" width="17.5703125" style="360" customWidth="1"/>
    <col min="8454" max="8454" width="18.28515625" style="360" customWidth="1"/>
    <col min="8455" max="8455" width="25.140625" style="360" customWidth="1"/>
    <col min="8456" max="8457" width="17.5703125" style="360" customWidth="1"/>
    <col min="8458" max="8458" width="25" style="360" customWidth="1"/>
    <col min="8459" max="8459" width="18.140625" style="360" customWidth="1"/>
    <col min="8460" max="8460" width="17.85546875" style="360" customWidth="1"/>
    <col min="8461" max="8461" width="16.85546875" style="360" bestFit="1" customWidth="1"/>
    <col min="8462" max="8462" width="11.42578125" style="360" customWidth="1"/>
    <col min="8463" max="8463" width="12.28515625" style="360" customWidth="1"/>
    <col min="8464" max="8464" width="15.85546875" style="360" customWidth="1"/>
    <col min="8465" max="8704" width="9.140625" style="360"/>
    <col min="8705" max="8705" width="9.42578125" style="360" customWidth="1"/>
    <col min="8706" max="8706" width="47" style="360" customWidth="1"/>
    <col min="8707" max="8707" width="26.42578125" style="360" customWidth="1"/>
    <col min="8708" max="8708" width="18.28515625" style="360" customWidth="1"/>
    <col min="8709" max="8709" width="17.5703125" style="360" customWidth="1"/>
    <col min="8710" max="8710" width="18.28515625" style="360" customWidth="1"/>
    <col min="8711" max="8711" width="25.140625" style="360" customWidth="1"/>
    <col min="8712" max="8713" width="17.5703125" style="360" customWidth="1"/>
    <col min="8714" max="8714" width="25" style="360" customWidth="1"/>
    <col min="8715" max="8715" width="18.140625" style="360" customWidth="1"/>
    <col min="8716" max="8716" width="17.85546875" style="360" customWidth="1"/>
    <col min="8717" max="8717" width="16.85546875" style="360" bestFit="1" customWidth="1"/>
    <col min="8718" max="8718" width="11.42578125" style="360" customWidth="1"/>
    <col min="8719" max="8719" width="12.28515625" style="360" customWidth="1"/>
    <col min="8720" max="8720" width="15.85546875" style="360" customWidth="1"/>
    <col min="8721" max="8960" width="9.140625" style="360"/>
    <col min="8961" max="8961" width="9.42578125" style="360" customWidth="1"/>
    <col min="8962" max="8962" width="47" style="360" customWidth="1"/>
    <col min="8963" max="8963" width="26.42578125" style="360" customWidth="1"/>
    <col min="8964" max="8964" width="18.28515625" style="360" customWidth="1"/>
    <col min="8965" max="8965" width="17.5703125" style="360" customWidth="1"/>
    <col min="8966" max="8966" width="18.28515625" style="360" customWidth="1"/>
    <col min="8967" max="8967" width="25.140625" style="360" customWidth="1"/>
    <col min="8968" max="8969" width="17.5703125" style="360" customWidth="1"/>
    <col min="8970" max="8970" width="25" style="360" customWidth="1"/>
    <col min="8971" max="8971" width="18.140625" style="360" customWidth="1"/>
    <col min="8972" max="8972" width="17.85546875" style="360" customWidth="1"/>
    <col min="8973" max="8973" width="16.85546875" style="360" bestFit="1" customWidth="1"/>
    <col min="8974" max="8974" width="11.42578125" style="360" customWidth="1"/>
    <col min="8975" max="8975" width="12.28515625" style="360" customWidth="1"/>
    <col min="8976" max="8976" width="15.85546875" style="360" customWidth="1"/>
    <col min="8977" max="9216" width="9.140625" style="360"/>
    <col min="9217" max="9217" width="9.42578125" style="360" customWidth="1"/>
    <col min="9218" max="9218" width="47" style="360" customWidth="1"/>
    <col min="9219" max="9219" width="26.42578125" style="360" customWidth="1"/>
    <col min="9220" max="9220" width="18.28515625" style="360" customWidth="1"/>
    <col min="9221" max="9221" width="17.5703125" style="360" customWidth="1"/>
    <col min="9222" max="9222" width="18.28515625" style="360" customWidth="1"/>
    <col min="9223" max="9223" width="25.140625" style="360" customWidth="1"/>
    <col min="9224" max="9225" width="17.5703125" style="360" customWidth="1"/>
    <col min="9226" max="9226" width="25" style="360" customWidth="1"/>
    <col min="9227" max="9227" width="18.140625" style="360" customWidth="1"/>
    <col min="9228" max="9228" width="17.85546875" style="360" customWidth="1"/>
    <col min="9229" max="9229" width="16.85546875" style="360" bestFit="1" customWidth="1"/>
    <col min="9230" max="9230" width="11.42578125" style="360" customWidth="1"/>
    <col min="9231" max="9231" width="12.28515625" style="360" customWidth="1"/>
    <col min="9232" max="9232" width="15.85546875" style="360" customWidth="1"/>
    <col min="9233" max="9472" width="9.140625" style="360"/>
    <col min="9473" max="9473" width="9.42578125" style="360" customWidth="1"/>
    <col min="9474" max="9474" width="47" style="360" customWidth="1"/>
    <col min="9475" max="9475" width="26.42578125" style="360" customWidth="1"/>
    <col min="9476" max="9476" width="18.28515625" style="360" customWidth="1"/>
    <col min="9477" max="9477" width="17.5703125" style="360" customWidth="1"/>
    <col min="9478" max="9478" width="18.28515625" style="360" customWidth="1"/>
    <col min="9479" max="9479" width="25.140625" style="360" customWidth="1"/>
    <col min="9480" max="9481" width="17.5703125" style="360" customWidth="1"/>
    <col min="9482" max="9482" width="25" style="360" customWidth="1"/>
    <col min="9483" max="9483" width="18.140625" style="360" customWidth="1"/>
    <col min="9484" max="9484" width="17.85546875" style="360" customWidth="1"/>
    <col min="9485" max="9485" width="16.85546875" style="360" bestFit="1" customWidth="1"/>
    <col min="9486" max="9486" width="11.42578125" style="360" customWidth="1"/>
    <col min="9487" max="9487" width="12.28515625" style="360" customWidth="1"/>
    <col min="9488" max="9488" width="15.85546875" style="360" customWidth="1"/>
    <col min="9489" max="9728" width="9.140625" style="360"/>
    <col min="9729" max="9729" width="9.42578125" style="360" customWidth="1"/>
    <col min="9730" max="9730" width="47" style="360" customWidth="1"/>
    <col min="9731" max="9731" width="26.42578125" style="360" customWidth="1"/>
    <col min="9732" max="9732" width="18.28515625" style="360" customWidth="1"/>
    <col min="9733" max="9733" width="17.5703125" style="360" customWidth="1"/>
    <col min="9734" max="9734" width="18.28515625" style="360" customWidth="1"/>
    <col min="9735" max="9735" width="25.140625" style="360" customWidth="1"/>
    <col min="9736" max="9737" width="17.5703125" style="360" customWidth="1"/>
    <col min="9738" max="9738" width="25" style="360" customWidth="1"/>
    <col min="9739" max="9739" width="18.140625" style="360" customWidth="1"/>
    <col min="9740" max="9740" width="17.85546875" style="360" customWidth="1"/>
    <col min="9741" max="9741" width="16.85546875" style="360" bestFit="1" customWidth="1"/>
    <col min="9742" max="9742" width="11.42578125" style="360" customWidth="1"/>
    <col min="9743" max="9743" width="12.28515625" style="360" customWidth="1"/>
    <col min="9744" max="9744" width="15.85546875" style="360" customWidth="1"/>
    <col min="9745" max="9984" width="9.140625" style="360"/>
    <col min="9985" max="9985" width="9.42578125" style="360" customWidth="1"/>
    <col min="9986" max="9986" width="47" style="360" customWidth="1"/>
    <col min="9987" max="9987" width="26.42578125" style="360" customWidth="1"/>
    <col min="9988" max="9988" width="18.28515625" style="360" customWidth="1"/>
    <col min="9989" max="9989" width="17.5703125" style="360" customWidth="1"/>
    <col min="9990" max="9990" width="18.28515625" style="360" customWidth="1"/>
    <col min="9991" max="9991" width="25.140625" style="360" customWidth="1"/>
    <col min="9992" max="9993" width="17.5703125" style="360" customWidth="1"/>
    <col min="9994" max="9994" width="25" style="360" customWidth="1"/>
    <col min="9995" max="9995" width="18.140625" style="360" customWidth="1"/>
    <col min="9996" max="9996" width="17.85546875" style="360" customWidth="1"/>
    <col min="9997" max="9997" width="16.85546875" style="360" bestFit="1" customWidth="1"/>
    <col min="9998" max="9998" width="11.42578125" style="360" customWidth="1"/>
    <col min="9999" max="9999" width="12.28515625" style="360" customWidth="1"/>
    <col min="10000" max="10000" width="15.85546875" style="360" customWidth="1"/>
    <col min="10001" max="10240" width="9.140625" style="360"/>
    <col min="10241" max="10241" width="9.42578125" style="360" customWidth="1"/>
    <col min="10242" max="10242" width="47" style="360" customWidth="1"/>
    <col min="10243" max="10243" width="26.42578125" style="360" customWidth="1"/>
    <col min="10244" max="10244" width="18.28515625" style="360" customWidth="1"/>
    <col min="10245" max="10245" width="17.5703125" style="360" customWidth="1"/>
    <col min="10246" max="10246" width="18.28515625" style="360" customWidth="1"/>
    <col min="10247" max="10247" width="25.140625" style="360" customWidth="1"/>
    <col min="10248" max="10249" width="17.5703125" style="360" customWidth="1"/>
    <col min="10250" max="10250" width="25" style="360" customWidth="1"/>
    <col min="10251" max="10251" width="18.140625" style="360" customWidth="1"/>
    <col min="10252" max="10252" width="17.85546875" style="360" customWidth="1"/>
    <col min="10253" max="10253" width="16.85546875" style="360" bestFit="1" customWidth="1"/>
    <col min="10254" max="10254" width="11.42578125" style="360" customWidth="1"/>
    <col min="10255" max="10255" width="12.28515625" style="360" customWidth="1"/>
    <col min="10256" max="10256" width="15.85546875" style="360" customWidth="1"/>
    <col min="10257" max="10496" width="9.140625" style="360"/>
    <col min="10497" max="10497" width="9.42578125" style="360" customWidth="1"/>
    <col min="10498" max="10498" width="47" style="360" customWidth="1"/>
    <col min="10499" max="10499" width="26.42578125" style="360" customWidth="1"/>
    <col min="10500" max="10500" width="18.28515625" style="360" customWidth="1"/>
    <col min="10501" max="10501" width="17.5703125" style="360" customWidth="1"/>
    <col min="10502" max="10502" width="18.28515625" style="360" customWidth="1"/>
    <col min="10503" max="10503" width="25.140625" style="360" customWidth="1"/>
    <col min="10504" max="10505" width="17.5703125" style="360" customWidth="1"/>
    <col min="10506" max="10506" width="25" style="360" customWidth="1"/>
    <col min="10507" max="10507" width="18.140625" style="360" customWidth="1"/>
    <col min="10508" max="10508" width="17.85546875" style="360" customWidth="1"/>
    <col min="10509" max="10509" width="16.85546875" style="360" bestFit="1" customWidth="1"/>
    <col min="10510" max="10510" width="11.42578125" style="360" customWidth="1"/>
    <col min="10511" max="10511" width="12.28515625" style="360" customWidth="1"/>
    <col min="10512" max="10512" width="15.85546875" style="360" customWidth="1"/>
    <col min="10513" max="10752" width="9.140625" style="360"/>
    <col min="10753" max="10753" width="9.42578125" style="360" customWidth="1"/>
    <col min="10754" max="10754" width="47" style="360" customWidth="1"/>
    <col min="10755" max="10755" width="26.42578125" style="360" customWidth="1"/>
    <col min="10756" max="10756" width="18.28515625" style="360" customWidth="1"/>
    <col min="10757" max="10757" width="17.5703125" style="360" customWidth="1"/>
    <col min="10758" max="10758" width="18.28515625" style="360" customWidth="1"/>
    <col min="10759" max="10759" width="25.140625" style="360" customWidth="1"/>
    <col min="10760" max="10761" width="17.5703125" style="360" customWidth="1"/>
    <col min="10762" max="10762" width="25" style="360" customWidth="1"/>
    <col min="10763" max="10763" width="18.140625" style="360" customWidth="1"/>
    <col min="10764" max="10764" width="17.85546875" style="360" customWidth="1"/>
    <col min="10765" max="10765" width="16.85546875" style="360" bestFit="1" customWidth="1"/>
    <col min="10766" max="10766" width="11.42578125" style="360" customWidth="1"/>
    <col min="10767" max="10767" width="12.28515625" style="360" customWidth="1"/>
    <col min="10768" max="10768" width="15.85546875" style="360" customWidth="1"/>
    <col min="10769" max="11008" width="9.140625" style="360"/>
    <col min="11009" max="11009" width="9.42578125" style="360" customWidth="1"/>
    <col min="11010" max="11010" width="47" style="360" customWidth="1"/>
    <col min="11011" max="11011" width="26.42578125" style="360" customWidth="1"/>
    <col min="11012" max="11012" width="18.28515625" style="360" customWidth="1"/>
    <col min="11013" max="11013" width="17.5703125" style="360" customWidth="1"/>
    <col min="11014" max="11014" width="18.28515625" style="360" customWidth="1"/>
    <col min="11015" max="11015" width="25.140625" style="360" customWidth="1"/>
    <col min="11016" max="11017" width="17.5703125" style="360" customWidth="1"/>
    <col min="11018" max="11018" width="25" style="360" customWidth="1"/>
    <col min="11019" max="11019" width="18.140625" style="360" customWidth="1"/>
    <col min="11020" max="11020" width="17.85546875" style="360" customWidth="1"/>
    <col min="11021" max="11021" width="16.85546875" style="360" bestFit="1" customWidth="1"/>
    <col min="11022" max="11022" width="11.42578125" style="360" customWidth="1"/>
    <col min="11023" max="11023" width="12.28515625" style="360" customWidth="1"/>
    <col min="11024" max="11024" width="15.85546875" style="360" customWidth="1"/>
    <col min="11025" max="11264" width="9.140625" style="360"/>
    <col min="11265" max="11265" width="9.42578125" style="360" customWidth="1"/>
    <col min="11266" max="11266" width="47" style="360" customWidth="1"/>
    <col min="11267" max="11267" width="26.42578125" style="360" customWidth="1"/>
    <col min="11268" max="11268" width="18.28515625" style="360" customWidth="1"/>
    <col min="11269" max="11269" width="17.5703125" style="360" customWidth="1"/>
    <col min="11270" max="11270" width="18.28515625" style="360" customWidth="1"/>
    <col min="11271" max="11271" width="25.140625" style="360" customWidth="1"/>
    <col min="11272" max="11273" width="17.5703125" style="360" customWidth="1"/>
    <col min="11274" max="11274" width="25" style="360" customWidth="1"/>
    <col min="11275" max="11275" width="18.140625" style="360" customWidth="1"/>
    <col min="11276" max="11276" width="17.85546875" style="360" customWidth="1"/>
    <col min="11277" max="11277" width="16.85546875" style="360" bestFit="1" customWidth="1"/>
    <col min="11278" max="11278" width="11.42578125" style="360" customWidth="1"/>
    <col min="11279" max="11279" width="12.28515625" style="360" customWidth="1"/>
    <col min="11280" max="11280" width="15.85546875" style="360" customWidth="1"/>
    <col min="11281" max="11520" width="9.140625" style="360"/>
    <col min="11521" max="11521" width="9.42578125" style="360" customWidth="1"/>
    <col min="11522" max="11522" width="47" style="360" customWidth="1"/>
    <col min="11523" max="11523" width="26.42578125" style="360" customWidth="1"/>
    <col min="11524" max="11524" width="18.28515625" style="360" customWidth="1"/>
    <col min="11525" max="11525" width="17.5703125" style="360" customWidth="1"/>
    <col min="11526" max="11526" width="18.28515625" style="360" customWidth="1"/>
    <col min="11527" max="11527" width="25.140625" style="360" customWidth="1"/>
    <col min="11528" max="11529" width="17.5703125" style="360" customWidth="1"/>
    <col min="11530" max="11530" width="25" style="360" customWidth="1"/>
    <col min="11531" max="11531" width="18.140625" style="360" customWidth="1"/>
    <col min="11532" max="11532" width="17.85546875" style="360" customWidth="1"/>
    <col min="11533" max="11533" width="16.85546875" style="360" bestFit="1" customWidth="1"/>
    <col min="11534" max="11534" width="11.42578125" style="360" customWidth="1"/>
    <col min="11535" max="11535" width="12.28515625" style="360" customWidth="1"/>
    <col min="11536" max="11536" width="15.85546875" style="360" customWidth="1"/>
    <col min="11537" max="11776" width="9.140625" style="360"/>
    <col min="11777" max="11777" width="9.42578125" style="360" customWidth="1"/>
    <col min="11778" max="11778" width="47" style="360" customWidth="1"/>
    <col min="11779" max="11779" width="26.42578125" style="360" customWidth="1"/>
    <col min="11780" max="11780" width="18.28515625" style="360" customWidth="1"/>
    <col min="11781" max="11781" width="17.5703125" style="360" customWidth="1"/>
    <col min="11782" max="11782" width="18.28515625" style="360" customWidth="1"/>
    <col min="11783" max="11783" width="25.140625" style="360" customWidth="1"/>
    <col min="11784" max="11785" width="17.5703125" style="360" customWidth="1"/>
    <col min="11786" max="11786" width="25" style="360" customWidth="1"/>
    <col min="11787" max="11787" width="18.140625" style="360" customWidth="1"/>
    <col min="11788" max="11788" width="17.85546875" style="360" customWidth="1"/>
    <col min="11789" max="11789" width="16.85546875" style="360" bestFit="1" customWidth="1"/>
    <col min="11790" max="11790" width="11.42578125" style="360" customWidth="1"/>
    <col min="11791" max="11791" width="12.28515625" style="360" customWidth="1"/>
    <col min="11792" max="11792" width="15.85546875" style="360" customWidth="1"/>
    <col min="11793" max="12032" width="9.140625" style="360"/>
    <col min="12033" max="12033" width="9.42578125" style="360" customWidth="1"/>
    <col min="12034" max="12034" width="47" style="360" customWidth="1"/>
    <col min="12035" max="12035" width="26.42578125" style="360" customWidth="1"/>
    <col min="12036" max="12036" width="18.28515625" style="360" customWidth="1"/>
    <col min="12037" max="12037" width="17.5703125" style="360" customWidth="1"/>
    <col min="12038" max="12038" width="18.28515625" style="360" customWidth="1"/>
    <col min="12039" max="12039" width="25.140625" style="360" customWidth="1"/>
    <col min="12040" max="12041" width="17.5703125" style="360" customWidth="1"/>
    <col min="12042" max="12042" width="25" style="360" customWidth="1"/>
    <col min="12043" max="12043" width="18.140625" style="360" customWidth="1"/>
    <col min="12044" max="12044" width="17.85546875" style="360" customWidth="1"/>
    <col min="12045" max="12045" width="16.85546875" style="360" bestFit="1" customWidth="1"/>
    <col min="12046" max="12046" width="11.42578125" style="360" customWidth="1"/>
    <col min="12047" max="12047" width="12.28515625" style="360" customWidth="1"/>
    <col min="12048" max="12048" width="15.85546875" style="360" customWidth="1"/>
    <col min="12049" max="12288" width="9.140625" style="360"/>
    <col min="12289" max="12289" width="9.42578125" style="360" customWidth="1"/>
    <col min="12290" max="12290" width="47" style="360" customWidth="1"/>
    <col min="12291" max="12291" width="26.42578125" style="360" customWidth="1"/>
    <col min="12292" max="12292" width="18.28515625" style="360" customWidth="1"/>
    <col min="12293" max="12293" width="17.5703125" style="360" customWidth="1"/>
    <col min="12294" max="12294" width="18.28515625" style="360" customWidth="1"/>
    <col min="12295" max="12295" width="25.140625" style="360" customWidth="1"/>
    <col min="12296" max="12297" width="17.5703125" style="360" customWidth="1"/>
    <col min="12298" max="12298" width="25" style="360" customWidth="1"/>
    <col min="12299" max="12299" width="18.140625" style="360" customWidth="1"/>
    <col min="12300" max="12300" width="17.85546875" style="360" customWidth="1"/>
    <col min="12301" max="12301" width="16.85546875" style="360" bestFit="1" customWidth="1"/>
    <col min="12302" max="12302" width="11.42578125" style="360" customWidth="1"/>
    <col min="12303" max="12303" width="12.28515625" style="360" customWidth="1"/>
    <col min="12304" max="12304" width="15.85546875" style="360" customWidth="1"/>
    <col min="12305" max="12544" width="9.140625" style="360"/>
    <col min="12545" max="12545" width="9.42578125" style="360" customWidth="1"/>
    <col min="12546" max="12546" width="47" style="360" customWidth="1"/>
    <col min="12547" max="12547" width="26.42578125" style="360" customWidth="1"/>
    <col min="12548" max="12548" width="18.28515625" style="360" customWidth="1"/>
    <col min="12549" max="12549" width="17.5703125" style="360" customWidth="1"/>
    <col min="12550" max="12550" width="18.28515625" style="360" customWidth="1"/>
    <col min="12551" max="12551" width="25.140625" style="360" customWidth="1"/>
    <col min="12552" max="12553" width="17.5703125" style="360" customWidth="1"/>
    <col min="12554" max="12554" width="25" style="360" customWidth="1"/>
    <col min="12555" max="12555" width="18.140625" style="360" customWidth="1"/>
    <col min="12556" max="12556" width="17.85546875" style="360" customWidth="1"/>
    <col min="12557" max="12557" width="16.85546875" style="360" bestFit="1" customWidth="1"/>
    <col min="12558" max="12558" width="11.42578125" style="360" customWidth="1"/>
    <col min="12559" max="12559" width="12.28515625" style="360" customWidth="1"/>
    <col min="12560" max="12560" width="15.85546875" style="360" customWidth="1"/>
    <col min="12561" max="12800" width="9.140625" style="360"/>
    <col min="12801" max="12801" width="9.42578125" style="360" customWidth="1"/>
    <col min="12802" max="12802" width="47" style="360" customWidth="1"/>
    <col min="12803" max="12803" width="26.42578125" style="360" customWidth="1"/>
    <col min="12804" max="12804" width="18.28515625" style="360" customWidth="1"/>
    <col min="12805" max="12805" width="17.5703125" style="360" customWidth="1"/>
    <col min="12806" max="12806" width="18.28515625" style="360" customWidth="1"/>
    <col min="12807" max="12807" width="25.140625" style="360" customWidth="1"/>
    <col min="12808" max="12809" width="17.5703125" style="360" customWidth="1"/>
    <col min="12810" max="12810" width="25" style="360" customWidth="1"/>
    <col min="12811" max="12811" width="18.140625" style="360" customWidth="1"/>
    <col min="12812" max="12812" width="17.85546875" style="360" customWidth="1"/>
    <col min="12813" max="12813" width="16.85546875" style="360" bestFit="1" customWidth="1"/>
    <col min="12814" max="12814" width="11.42578125" style="360" customWidth="1"/>
    <col min="12815" max="12815" width="12.28515625" style="360" customWidth="1"/>
    <col min="12816" max="12816" width="15.85546875" style="360" customWidth="1"/>
    <col min="12817" max="13056" width="9.140625" style="360"/>
    <col min="13057" max="13057" width="9.42578125" style="360" customWidth="1"/>
    <col min="13058" max="13058" width="47" style="360" customWidth="1"/>
    <col min="13059" max="13059" width="26.42578125" style="360" customWidth="1"/>
    <col min="13060" max="13060" width="18.28515625" style="360" customWidth="1"/>
    <col min="13061" max="13061" width="17.5703125" style="360" customWidth="1"/>
    <col min="13062" max="13062" width="18.28515625" style="360" customWidth="1"/>
    <col min="13063" max="13063" width="25.140625" style="360" customWidth="1"/>
    <col min="13064" max="13065" width="17.5703125" style="360" customWidth="1"/>
    <col min="13066" max="13066" width="25" style="360" customWidth="1"/>
    <col min="13067" max="13067" width="18.140625" style="360" customWidth="1"/>
    <col min="13068" max="13068" width="17.85546875" style="360" customWidth="1"/>
    <col min="13069" max="13069" width="16.85546875" style="360" bestFit="1" customWidth="1"/>
    <col min="13070" max="13070" width="11.42578125" style="360" customWidth="1"/>
    <col min="13071" max="13071" width="12.28515625" style="360" customWidth="1"/>
    <col min="13072" max="13072" width="15.85546875" style="360" customWidth="1"/>
    <col min="13073" max="13312" width="9.140625" style="360"/>
    <col min="13313" max="13313" width="9.42578125" style="360" customWidth="1"/>
    <col min="13314" max="13314" width="47" style="360" customWidth="1"/>
    <col min="13315" max="13315" width="26.42578125" style="360" customWidth="1"/>
    <col min="13316" max="13316" width="18.28515625" style="360" customWidth="1"/>
    <col min="13317" max="13317" width="17.5703125" style="360" customWidth="1"/>
    <col min="13318" max="13318" width="18.28515625" style="360" customWidth="1"/>
    <col min="13319" max="13319" width="25.140625" style="360" customWidth="1"/>
    <col min="13320" max="13321" width="17.5703125" style="360" customWidth="1"/>
    <col min="13322" max="13322" width="25" style="360" customWidth="1"/>
    <col min="13323" max="13323" width="18.140625" style="360" customWidth="1"/>
    <col min="13324" max="13324" width="17.85546875" style="360" customWidth="1"/>
    <col min="13325" max="13325" width="16.85546875" style="360" bestFit="1" customWidth="1"/>
    <col min="13326" max="13326" width="11.42578125" style="360" customWidth="1"/>
    <col min="13327" max="13327" width="12.28515625" style="360" customWidth="1"/>
    <col min="13328" max="13328" width="15.85546875" style="360" customWidth="1"/>
    <col min="13329" max="13568" width="9.140625" style="360"/>
    <col min="13569" max="13569" width="9.42578125" style="360" customWidth="1"/>
    <col min="13570" max="13570" width="47" style="360" customWidth="1"/>
    <col min="13571" max="13571" width="26.42578125" style="360" customWidth="1"/>
    <col min="13572" max="13572" width="18.28515625" style="360" customWidth="1"/>
    <col min="13573" max="13573" width="17.5703125" style="360" customWidth="1"/>
    <col min="13574" max="13574" width="18.28515625" style="360" customWidth="1"/>
    <col min="13575" max="13575" width="25.140625" style="360" customWidth="1"/>
    <col min="13576" max="13577" width="17.5703125" style="360" customWidth="1"/>
    <col min="13578" max="13578" width="25" style="360" customWidth="1"/>
    <col min="13579" max="13579" width="18.140625" style="360" customWidth="1"/>
    <col min="13580" max="13580" width="17.85546875" style="360" customWidth="1"/>
    <col min="13581" max="13581" width="16.85546875" style="360" bestFit="1" customWidth="1"/>
    <col min="13582" max="13582" width="11.42578125" style="360" customWidth="1"/>
    <col min="13583" max="13583" width="12.28515625" style="360" customWidth="1"/>
    <col min="13584" max="13584" width="15.85546875" style="360" customWidth="1"/>
    <col min="13585" max="13824" width="9.140625" style="360"/>
    <col min="13825" max="13825" width="9.42578125" style="360" customWidth="1"/>
    <col min="13826" max="13826" width="47" style="360" customWidth="1"/>
    <col min="13827" max="13827" width="26.42578125" style="360" customWidth="1"/>
    <col min="13828" max="13828" width="18.28515625" style="360" customWidth="1"/>
    <col min="13829" max="13829" width="17.5703125" style="360" customWidth="1"/>
    <col min="13830" max="13830" width="18.28515625" style="360" customWidth="1"/>
    <col min="13831" max="13831" width="25.140625" style="360" customWidth="1"/>
    <col min="13832" max="13833" width="17.5703125" style="360" customWidth="1"/>
    <col min="13834" max="13834" width="25" style="360" customWidth="1"/>
    <col min="13835" max="13835" width="18.140625" style="360" customWidth="1"/>
    <col min="13836" max="13836" width="17.85546875" style="360" customWidth="1"/>
    <col min="13837" max="13837" width="16.85546875" style="360" bestFit="1" customWidth="1"/>
    <col min="13838" max="13838" width="11.42578125" style="360" customWidth="1"/>
    <col min="13839" max="13839" width="12.28515625" style="360" customWidth="1"/>
    <col min="13840" max="13840" width="15.85546875" style="360" customWidth="1"/>
    <col min="13841" max="14080" width="9.140625" style="360"/>
    <col min="14081" max="14081" width="9.42578125" style="360" customWidth="1"/>
    <col min="14082" max="14082" width="47" style="360" customWidth="1"/>
    <col min="14083" max="14083" width="26.42578125" style="360" customWidth="1"/>
    <col min="14084" max="14084" width="18.28515625" style="360" customWidth="1"/>
    <col min="14085" max="14085" width="17.5703125" style="360" customWidth="1"/>
    <col min="14086" max="14086" width="18.28515625" style="360" customWidth="1"/>
    <col min="14087" max="14087" width="25.140625" style="360" customWidth="1"/>
    <col min="14088" max="14089" width="17.5703125" style="360" customWidth="1"/>
    <col min="14090" max="14090" width="25" style="360" customWidth="1"/>
    <col min="14091" max="14091" width="18.140625" style="360" customWidth="1"/>
    <col min="14092" max="14092" width="17.85546875" style="360" customWidth="1"/>
    <col min="14093" max="14093" width="16.85546875" style="360" bestFit="1" customWidth="1"/>
    <col min="14094" max="14094" width="11.42578125" style="360" customWidth="1"/>
    <col min="14095" max="14095" width="12.28515625" style="360" customWidth="1"/>
    <col min="14096" max="14096" width="15.85546875" style="360" customWidth="1"/>
    <col min="14097" max="14336" width="9.140625" style="360"/>
    <col min="14337" max="14337" width="9.42578125" style="360" customWidth="1"/>
    <col min="14338" max="14338" width="47" style="360" customWidth="1"/>
    <col min="14339" max="14339" width="26.42578125" style="360" customWidth="1"/>
    <col min="14340" max="14340" width="18.28515625" style="360" customWidth="1"/>
    <col min="14341" max="14341" width="17.5703125" style="360" customWidth="1"/>
    <col min="14342" max="14342" width="18.28515625" style="360" customWidth="1"/>
    <col min="14343" max="14343" width="25.140625" style="360" customWidth="1"/>
    <col min="14344" max="14345" width="17.5703125" style="360" customWidth="1"/>
    <col min="14346" max="14346" width="25" style="360" customWidth="1"/>
    <col min="14347" max="14347" width="18.140625" style="360" customWidth="1"/>
    <col min="14348" max="14348" width="17.85546875" style="360" customWidth="1"/>
    <col min="14349" max="14349" width="16.85546875" style="360" bestFit="1" customWidth="1"/>
    <col min="14350" max="14350" width="11.42578125" style="360" customWidth="1"/>
    <col min="14351" max="14351" width="12.28515625" style="360" customWidth="1"/>
    <col min="14352" max="14352" width="15.85546875" style="360" customWidth="1"/>
    <col min="14353" max="14592" width="9.140625" style="360"/>
    <col min="14593" max="14593" width="9.42578125" style="360" customWidth="1"/>
    <col min="14594" max="14594" width="47" style="360" customWidth="1"/>
    <col min="14595" max="14595" width="26.42578125" style="360" customWidth="1"/>
    <col min="14596" max="14596" width="18.28515625" style="360" customWidth="1"/>
    <col min="14597" max="14597" width="17.5703125" style="360" customWidth="1"/>
    <col min="14598" max="14598" width="18.28515625" style="360" customWidth="1"/>
    <col min="14599" max="14599" width="25.140625" style="360" customWidth="1"/>
    <col min="14600" max="14601" width="17.5703125" style="360" customWidth="1"/>
    <col min="14602" max="14602" width="25" style="360" customWidth="1"/>
    <col min="14603" max="14603" width="18.140625" style="360" customWidth="1"/>
    <col min="14604" max="14604" width="17.85546875" style="360" customWidth="1"/>
    <col min="14605" max="14605" width="16.85546875" style="360" bestFit="1" customWidth="1"/>
    <col min="14606" max="14606" width="11.42578125" style="360" customWidth="1"/>
    <col min="14607" max="14607" width="12.28515625" style="360" customWidth="1"/>
    <col min="14608" max="14608" width="15.85546875" style="360" customWidth="1"/>
    <col min="14609" max="14848" width="9.140625" style="360"/>
    <col min="14849" max="14849" width="9.42578125" style="360" customWidth="1"/>
    <col min="14850" max="14850" width="47" style="360" customWidth="1"/>
    <col min="14851" max="14851" width="26.42578125" style="360" customWidth="1"/>
    <col min="14852" max="14852" width="18.28515625" style="360" customWidth="1"/>
    <col min="14853" max="14853" width="17.5703125" style="360" customWidth="1"/>
    <col min="14854" max="14854" width="18.28515625" style="360" customWidth="1"/>
    <col min="14855" max="14855" width="25.140625" style="360" customWidth="1"/>
    <col min="14856" max="14857" width="17.5703125" style="360" customWidth="1"/>
    <col min="14858" max="14858" width="25" style="360" customWidth="1"/>
    <col min="14859" max="14859" width="18.140625" style="360" customWidth="1"/>
    <col min="14860" max="14860" width="17.85546875" style="360" customWidth="1"/>
    <col min="14861" max="14861" width="16.85546875" style="360" bestFit="1" customWidth="1"/>
    <col min="14862" max="14862" width="11.42578125" style="360" customWidth="1"/>
    <col min="14863" max="14863" width="12.28515625" style="360" customWidth="1"/>
    <col min="14864" max="14864" width="15.85546875" style="360" customWidth="1"/>
    <col min="14865" max="15104" width="9.140625" style="360"/>
    <col min="15105" max="15105" width="9.42578125" style="360" customWidth="1"/>
    <col min="15106" max="15106" width="47" style="360" customWidth="1"/>
    <col min="15107" max="15107" width="26.42578125" style="360" customWidth="1"/>
    <col min="15108" max="15108" width="18.28515625" style="360" customWidth="1"/>
    <col min="15109" max="15109" width="17.5703125" style="360" customWidth="1"/>
    <col min="15110" max="15110" width="18.28515625" style="360" customWidth="1"/>
    <col min="15111" max="15111" width="25.140625" style="360" customWidth="1"/>
    <col min="15112" max="15113" width="17.5703125" style="360" customWidth="1"/>
    <col min="15114" max="15114" width="25" style="360" customWidth="1"/>
    <col min="15115" max="15115" width="18.140625" style="360" customWidth="1"/>
    <col min="15116" max="15116" width="17.85546875" style="360" customWidth="1"/>
    <col min="15117" max="15117" width="16.85546875" style="360" bestFit="1" customWidth="1"/>
    <col min="15118" max="15118" width="11.42578125" style="360" customWidth="1"/>
    <col min="15119" max="15119" width="12.28515625" style="360" customWidth="1"/>
    <col min="15120" max="15120" width="15.85546875" style="360" customWidth="1"/>
    <col min="15121" max="15360" width="9.140625" style="360"/>
    <col min="15361" max="15361" width="9.42578125" style="360" customWidth="1"/>
    <col min="15362" max="15362" width="47" style="360" customWidth="1"/>
    <col min="15363" max="15363" width="26.42578125" style="360" customWidth="1"/>
    <col min="15364" max="15364" width="18.28515625" style="360" customWidth="1"/>
    <col min="15365" max="15365" width="17.5703125" style="360" customWidth="1"/>
    <col min="15366" max="15366" width="18.28515625" style="360" customWidth="1"/>
    <col min="15367" max="15367" width="25.140625" style="360" customWidth="1"/>
    <col min="15368" max="15369" width="17.5703125" style="360" customWidth="1"/>
    <col min="15370" max="15370" width="25" style="360" customWidth="1"/>
    <col min="15371" max="15371" width="18.140625" style="360" customWidth="1"/>
    <col min="15372" max="15372" width="17.85546875" style="360" customWidth="1"/>
    <col min="15373" max="15373" width="16.85546875" style="360" bestFit="1" customWidth="1"/>
    <col min="15374" max="15374" width="11.42578125" style="360" customWidth="1"/>
    <col min="15375" max="15375" width="12.28515625" style="360" customWidth="1"/>
    <col min="15376" max="15376" width="15.85546875" style="360" customWidth="1"/>
    <col min="15377" max="15616" width="9.140625" style="360"/>
    <col min="15617" max="15617" width="9.42578125" style="360" customWidth="1"/>
    <col min="15618" max="15618" width="47" style="360" customWidth="1"/>
    <col min="15619" max="15619" width="26.42578125" style="360" customWidth="1"/>
    <col min="15620" max="15620" width="18.28515625" style="360" customWidth="1"/>
    <col min="15621" max="15621" width="17.5703125" style="360" customWidth="1"/>
    <col min="15622" max="15622" width="18.28515625" style="360" customWidth="1"/>
    <col min="15623" max="15623" width="25.140625" style="360" customWidth="1"/>
    <col min="15624" max="15625" width="17.5703125" style="360" customWidth="1"/>
    <col min="15626" max="15626" width="25" style="360" customWidth="1"/>
    <col min="15627" max="15627" width="18.140625" style="360" customWidth="1"/>
    <col min="15628" max="15628" width="17.85546875" style="360" customWidth="1"/>
    <col min="15629" max="15629" width="16.85546875" style="360" bestFit="1" customWidth="1"/>
    <col min="15630" max="15630" width="11.42578125" style="360" customWidth="1"/>
    <col min="15631" max="15631" width="12.28515625" style="360" customWidth="1"/>
    <col min="15632" max="15632" width="15.85546875" style="360" customWidth="1"/>
    <col min="15633" max="15872" width="9.140625" style="360"/>
    <col min="15873" max="15873" width="9.42578125" style="360" customWidth="1"/>
    <col min="15874" max="15874" width="47" style="360" customWidth="1"/>
    <col min="15875" max="15875" width="26.42578125" style="360" customWidth="1"/>
    <col min="15876" max="15876" width="18.28515625" style="360" customWidth="1"/>
    <col min="15877" max="15877" width="17.5703125" style="360" customWidth="1"/>
    <col min="15878" max="15878" width="18.28515625" style="360" customWidth="1"/>
    <col min="15879" max="15879" width="25.140625" style="360" customWidth="1"/>
    <col min="15880" max="15881" width="17.5703125" style="360" customWidth="1"/>
    <col min="15882" max="15882" width="25" style="360" customWidth="1"/>
    <col min="15883" max="15883" width="18.140625" style="360" customWidth="1"/>
    <col min="15884" max="15884" width="17.85546875" style="360" customWidth="1"/>
    <col min="15885" max="15885" width="16.85546875" style="360" bestFit="1" customWidth="1"/>
    <col min="15886" max="15886" width="11.42578125" style="360" customWidth="1"/>
    <col min="15887" max="15887" width="12.28515625" style="360" customWidth="1"/>
    <col min="15888" max="15888" width="15.85546875" style="360" customWidth="1"/>
    <col min="15889" max="16128" width="9.140625" style="360"/>
    <col min="16129" max="16129" width="9.42578125" style="360" customWidth="1"/>
    <col min="16130" max="16130" width="47" style="360" customWidth="1"/>
    <col min="16131" max="16131" width="26.42578125" style="360" customWidth="1"/>
    <col min="16132" max="16132" width="18.28515625" style="360" customWidth="1"/>
    <col min="16133" max="16133" width="17.5703125" style="360" customWidth="1"/>
    <col min="16134" max="16134" width="18.28515625" style="360" customWidth="1"/>
    <col min="16135" max="16135" width="25.140625" style="360" customWidth="1"/>
    <col min="16136" max="16137" width="17.5703125" style="360" customWidth="1"/>
    <col min="16138" max="16138" width="25" style="360" customWidth="1"/>
    <col min="16139" max="16139" width="18.140625" style="360" customWidth="1"/>
    <col min="16140" max="16140" width="17.85546875" style="360" customWidth="1"/>
    <col min="16141" max="16141" width="16.85546875" style="360" bestFit="1" customWidth="1"/>
    <col min="16142" max="16142" width="11.42578125" style="360" customWidth="1"/>
    <col min="16143" max="16143" width="12.28515625" style="360" customWidth="1"/>
    <col min="16144" max="16144" width="15.85546875" style="360" customWidth="1"/>
    <col min="16145" max="16384" width="9.140625" style="360"/>
  </cols>
  <sheetData>
    <row r="1" spans="1:13" ht="12" customHeight="1">
      <c r="B1" s="358"/>
      <c r="C1" s="358"/>
      <c r="D1" s="358"/>
      <c r="E1" s="358"/>
      <c r="F1" s="358"/>
      <c r="G1" s="358"/>
      <c r="H1" s="358"/>
      <c r="I1" s="358"/>
      <c r="J1" s="358"/>
      <c r="K1" s="359" t="s">
        <v>494</v>
      </c>
      <c r="L1" s="359"/>
    </row>
    <row r="2" spans="1:13" ht="28.5" customHeight="1">
      <c r="B2" s="361"/>
      <c r="C2" s="361"/>
      <c r="D2" s="361"/>
      <c r="E2" s="361"/>
      <c r="F2" s="361"/>
      <c r="G2" s="361"/>
      <c r="H2" s="361"/>
      <c r="I2" s="361"/>
      <c r="J2" s="361"/>
      <c r="K2" s="359" t="s">
        <v>495</v>
      </c>
      <c r="L2" s="359"/>
    </row>
    <row r="3" spans="1:13" ht="24.75" customHeight="1">
      <c r="A3" s="362" t="s">
        <v>1312</v>
      </c>
      <c r="B3" s="362"/>
      <c r="C3" s="362"/>
      <c r="D3" s="362"/>
      <c r="E3" s="362"/>
      <c r="F3" s="362"/>
      <c r="G3" s="362"/>
      <c r="H3" s="362"/>
      <c r="I3" s="362"/>
      <c r="J3" s="362"/>
      <c r="K3" s="362"/>
      <c r="L3" s="362"/>
    </row>
    <row r="4" spans="1:13" ht="23.25" customHeight="1">
      <c r="A4" s="195" t="s">
        <v>1190</v>
      </c>
      <c r="B4" s="195"/>
      <c r="C4" s="195"/>
      <c r="D4" s="195"/>
      <c r="E4" s="195"/>
      <c r="F4" s="195"/>
      <c r="G4" s="195"/>
      <c r="H4" s="195"/>
      <c r="I4" s="195"/>
      <c r="J4" s="195"/>
      <c r="K4" s="195"/>
      <c r="L4" s="195"/>
    </row>
    <row r="5" spans="1:13" ht="19.5" customHeight="1">
      <c r="A5" s="363" t="s">
        <v>1014</v>
      </c>
      <c r="B5" s="363"/>
      <c r="C5" s="363"/>
      <c r="D5" s="363"/>
      <c r="E5" s="363"/>
      <c r="F5" s="363"/>
      <c r="G5" s="363"/>
      <c r="H5" s="363"/>
      <c r="I5" s="363"/>
      <c r="J5" s="363"/>
      <c r="K5" s="363"/>
      <c r="L5" s="363"/>
    </row>
    <row r="6" spans="1:13" ht="20.25" customHeight="1">
      <c r="B6" s="364"/>
      <c r="C6" s="364"/>
      <c r="D6" s="364"/>
      <c r="E6" s="364"/>
      <c r="F6" s="364"/>
      <c r="G6" s="364"/>
      <c r="H6" s="364"/>
      <c r="I6" s="364"/>
      <c r="J6" s="364"/>
      <c r="K6" s="364"/>
      <c r="L6" s="364"/>
    </row>
    <row r="7" spans="1:13" ht="16.5">
      <c r="A7" s="365" t="s">
        <v>498</v>
      </c>
      <c r="C7" s="367"/>
      <c r="D7" s="367"/>
      <c r="E7" s="367"/>
      <c r="F7" s="367"/>
      <c r="G7" s="367"/>
      <c r="H7" s="367"/>
      <c r="I7" s="367"/>
      <c r="J7" s="368"/>
      <c r="K7" s="368"/>
      <c r="L7" s="368"/>
    </row>
    <row r="8" spans="1:13" ht="16.5">
      <c r="A8" s="365" t="s">
        <v>1313</v>
      </c>
      <c r="C8" s="367"/>
      <c r="D8" s="367"/>
      <c r="E8" s="367"/>
      <c r="F8" s="367"/>
      <c r="G8" s="367"/>
      <c r="H8" s="367"/>
      <c r="I8" s="367"/>
      <c r="J8" s="368"/>
      <c r="K8" s="368"/>
      <c r="L8" s="368"/>
    </row>
    <row r="9" spans="1:13" s="369" customFormat="1" ht="23.25">
      <c r="B9" s="195" t="s">
        <v>1191</v>
      </c>
      <c r="C9" s="195"/>
      <c r="D9" s="195"/>
      <c r="E9" s="195"/>
      <c r="F9" s="195"/>
      <c r="G9" s="195"/>
      <c r="H9" s="195"/>
      <c r="I9" s="195"/>
      <c r="J9" s="195"/>
      <c r="K9" s="195"/>
      <c r="L9" s="195"/>
    </row>
    <row r="10" spans="1:13">
      <c r="B10" s="370"/>
      <c r="G10" s="372"/>
      <c r="H10" s="372"/>
      <c r="I10" s="372"/>
      <c r="J10" s="372"/>
      <c r="K10" s="372"/>
      <c r="L10" s="373"/>
    </row>
    <row r="11" spans="1:13" ht="15" customHeight="1">
      <c r="A11" s="374" t="s">
        <v>501</v>
      </c>
      <c r="B11" s="196" t="s">
        <v>502</v>
      </c>
      <c r="C11" s="480" t="s">
        <v>503</v>
      </c>
      <c r="D11" s="480"/>
      <c r="E11" s="480"/>
      <c r="F11" s="481"/>
      <c r="G11" s="480" t="s">
        <v>504</v>
      </c>
      <c r="H11" s="480"/>
      <c r="I11" s="481"/>
      <c r="J11" s="482" t="s">
        <v>505</v>
      </c>
      <c r="K11" s="482"/>
      <c r="L11" s="483"/>
    </row>
    <row r="12" spans="1:13" ht="91.5" customHeight="1">
      <c r="A12" s="379"/>
      <c r="B12" s="197"/>
      <c r="C12" s="478" t="s">
        <v>1314</v>
      </c>
      <c r="D12" s="381" t="s">
        <v>1315</v>
      </c>
      <c r="E12" s="381" t="s">
        <v>1316</v>
      </c>
      <c r="F12" s="198" t="s">
        <v>1317</v>
      </c>
      <c r="G12" s="478" t="s">
        <v>1314</v>
      </c>
      <c r="H12" s="381" t="s">
        <v>1315</v>
      </c>
      <c r="I12" s="198" t="s">
        <v>1317</v>
      </c>
      <c r="J12" s="478" t="s">
        <v>1314</v>
      </c>
      <c r="K12" s="381" t="s">
        <v>1315</v>
      </c>
      <c r="L12" s="198" t="s">
        <v>1317</v>
      </c>
    </row>
    <row r="13" spans="1:13">
      <c r="A13" s="382">
        <v>1</v>
      </c>
      <c r="B13" s="383">
        <v>2</v>
      </c>
      <c r="C13" s="384">
        <v>3</v>
      </c>
      <c r="D13" s="385">
        <v>4</v>
      </c>
      <c r="E13" s="386">
        <v>5</v>
      </c>
      <c r="F13" s="385">
        <v>6</v>
      </c>
      <c r="G13" s="386">
        <v>7</v>
      </c>
      <c r="H13" s="386">
        <v>8</v>
      </c>
      <c r="I13" s="386">
        <v>9</v>
      </c>
      <c r="J13" s="387">
        <v>10</v>
      </c>
      <c r="K13" s="387">
        <v>11</v>
      </c>
      <c r="L13" s="387">
        <v>12</v>
      </c>
    </row>
    <row r="14" spans="1:13">
      <c r="A14" s="484">
        <v>10000000</v>
      </c>
      <c r="B14" s="388" t="s">
        <v>508</v>
      </c>
      <c r="C14" s="389">
        <v>610864961600</v>
      </c>
      <c r="D14" s="390">
        <v>610864961600</v>
      </c>
      <c r="E14" s="392">
        <v>610864961600</v>
      </c>
      <c r="F14" s="391">
        <v>605647000760.69995</v>
      </c>
      <c r="G14" s="389">
        <v>19230785500</v>
      </c>
      <c r="H14" s="390">
        <v>21337385500</v>
      </c>
      <c r="I14" s="392">
        <v>21506685417.110001</v>
      </c>
      <c r="J14" s="393">
        <v>630095747100</v>
      </c>
      <c r="K14" s="394">
        <v>632202347100</v>
      </c>
      <c r="L14" s="395">
        <v>627153686177.80994</v>
      </c>
      <c r="M14" s="396"/>
    </row>
    <row r="15" spans="1:13" ht="24">
      <c r="A15" s="485">
        <v>11000000</v>
      </c>
      <c r="B15" s="204" t="s">
        <v>1195</v>
      </c>
      <c r="C15" s="397">
        <v>140947357700</v>
      </c>
      <c r="D15" s="397">
        <v>140947357700</v>
      </c>
      <c r="E15" s="397">
        <v>140947357700</v>
      </c>
      <c r="F15" s="397">
        <v>138950549538.59</v>
      </c>
      <c r="G15" s="398">
        <v>3350000000</v>
      </c>
      <c r="H15" s="399">
        <v>3350000000</v>
      </c>
      <c r="I15" s="397">
        <v>2994788855.1399999</v>
      </c>
      <c r="J15" s="398">
        <v>144297357700</v>
      </c>
      <c r="K15" s="399">
        <v>144297357700</v>
      </c>
      <c r="L15" s="400">
        <v>141945338393.73001</v>
      </c>
    </row>
    <row r="16" spans="1:13">
      <c r="A16" s="486">
        <v>11010000</v>
      </c>
      <c r="B16" s="223" t="s">
        <v>510</v>
      </c>
      <c r="C16" s="401">
        <v>77177782400</v>
      </c>
      <c r="D16" s="402">
        <v>77177782400</v>
      </c>
      <c r="E16" s="404">
        <v>77177782400</v>
      </c>
      <c r="F16" s="403">
        <v>75033403662.669998</v>
      </c>
      <c r="G16" s="402">
        <v>0</v>
      </c>
      <c r="H16" s="404">
        <v>0</v>
      </c>
      <c r="I16" s="403">
        <v>0</v>
      </c>
      <c r="J16" s="405">
        <v>77177782400</v>
      </c>
      <c r="K16" s="404">
        <v>77177782400</v>
      </c>
      <c r="L16" s="403">
        <v>75033403662.669998</v>
      </c>
    </row>
    <row r="17" spans="1:12" ht="36">
      <c r="A17" s="486">
        <v>11010100</v>
      </c>
      <c r="B17" s="406" t="s">
        <v>511</v>
      </c>
      <c r="C17" s="401"/>
      <c r="D17" s="404"/>
      <c r="E17" s="404"/>
      <c r="F17" s="407">
        <v>46045795055.259995</v>
      </c>
      <c r="G17" s="401"/>
      <c r="H17" s="404"/>
      <c r="I17" s="407"/>
      <c r="J17" s="405">
        <v>0</v>
      </c>
      <c r="K17" s="404">
        <v>0</v>
      </c>
      <c r="L17" s="403">
        <v>46045795055.259995</v>
      </c>
    </row>
    <row r="18" spans="1:12" ht="60.75" customHeight="1">
      <c r="A18" s="486">
        <v>11010200</v>
      </c>
      <c r="B18" s="406" t="s">
        <v>512</v>
      </c>
      <c r="C18" s="401"/>
      <c r="D18" s="404"/>
      <c r="E18" s="404"/>
      <c r="F18" s="407">
        <v>3028930801.3200002</v>
      </c>
      <c r="G18" s="401"/>
      <c r="H18" s="404"/>
      <c r="I18" s="407"/>
      <c r="J18" s="405">
        <v>0</v>
      </c>
      <c r="K18" s="404">
        <v>0</v>
      </c>
      <c r="L18" s="403">
        <v>3028930801.3200002</v>
      </c>
    </row>
    <row r="19" spans="1:12" ht="36">
      <c r="A19" s="486">
        <v>11010400</v>
      </c>
      <c r="B19" s="406" t="s">
        <v>514</v>
      </c>
      <c r="C19" s="401"/>
      <c r="D19" s="404"/>
      <c r="E19" s="404"/>
      <c r="F19" s="407">
        <v>3508083598.5300002</v>
      </c>
      <c r="G19" s="401"/>
      <c r="H19" s="404"/>
      <c r="I19" s="407"/>
      <c r="J19" s="405">
        <v>0</v>
      </c>
      <c r="K19" s="404">
        <v>0</v>
      </c>
      <c r="L19" s="403">
        <v>3508083598.5300002</v>
      </c>
    </row>
    <row r="20" spans="1:12" ht="24" customHeight="1">
      <c r="A20" s="486">
        <v>11010500</v>
      </c>
      <c r="B20" s="406" t="s">
        <v>515</v>
      </c>
      <c r="C20" s="401"/>
      <c r="D20" s="404"/>
      <c r="E20" s="404"/>
      <c r="F20" s="407">
        <v>1322970043.76</v>
      </c>
      <c r="G20" s="401"/>
      <c r="H20" s="404"/>
      <c r="I20" s="407"/>
      <c r="J20" s="405">
        <v>0</v>
      </c>
      <c r="K20" s="404">
        <v>0</v>
      </c>
      <c r="L20" s="403">
        <v>1322970043.76</v>
      </c>
    </row>
    <row r="21" spans="1:12" ht="24.75" hidden="1" customHeight="1">
      <c r="A21" s="486">
        <v>11010600</v>
      </c>
      <c r="B21" s="406" t="s">
        <v>516</v>
      </c>
      <c r="C21" s="401"/>
      <c r="D21" s="404"/>
      <c r="E21" s="404"/>
      <c r="F21" s="407"/>
      <c r="G21" s="401"/>
      <c r="H21" s="404"/>
      <c r="I21" s="407"/>
      <c r="J21" s="405">
        <v>0</v>
      </c>
      <c r="K21" s="404">
        <v>0</v>
      </c>
      <c r="L21" s="403">
        <v>0</v>
      </c>
    </row>
    <row r="22" spans="1:12" ht="24">
      <c r="A22" s="486">
        <v>11010700</v>
      </c>
      <c r="B22" s="406" t="s">
        <v>517</v>
      </c>
      <c r="C22" s="401"/>
      <c r="D22" s="404"/>
      <c r="E22" s="404"/>
      <c r="F22" s="407">
        <v>-3781.97</v>
      </c>
      <c r="G22" s="401"/>
      <c r="H22" s="404"/>
      <c r="I22" s="407"/>
      <c r="J22" s="405">
        <v>0</v>
      </c>
      <c r="K22" s="404">
        <v>0</v>
      </c>
      <c r="L22" s="403">
        <v>-3781.97</v>
      </c>
    </row>
    <row r="23" spans="1:12" ht="24">
      <c r="A23" s="486">
        <v>11010800</v>
      </c>
      <c r="B23" s="406" t="s">
        <v>518</v>
      </c>
      <c r="C23" s="408"/>
      <c r="D23" s="404"/>
      <c r="E23" s="404"/>
      <c r="F23" s="407">
        <v>6015940839.8999996</v>
      </c>
      <c r="G23" s="408"/>
      <c r="H23" s="404"/>
      <c r="I23" s="407"/>
      <c r="J23" s="405">
        <v>0</v>
      </c>
      <c r="K23" s="404">
        <v>0</v>
      </c>
      <c r="L23" s="403">
        <v>6015940839.8999996</v>
      </c>
    </row>
    <row r="24" spans="1:12" ht="49.5" customHeight="1">
      <c r="A24" s="486">
        <v>11010900</v>
      </c>
      <c r="B24" s="406" t="s">
        <v>1196</v>
      </c>
      <c r="C24" s="409"/>
      <c r="D24" s="404"/>
      <c r="E24" s="404"/>
      <c r="F24" s="407">
        <v>44648456.229999997</v>
      </c>
      <c r="G24" s="409"/>
      <c r="H24" s="404"/>
      <c r="I24" s="407"/>
      <c r="J24" s="405">
        <v>0</v>
      </c>
      <c r="K24" s="404">
        <v>0</v>
      </c>
      <c r="L24" s="403">
        <v>44648456.229999997</v>
      </c>
    </row>
    <row r="25" spans="1:12">
      <c r="A25" s="486">
        <v>11011000</v>
      </c>
      <c r="B25" s="406" t="s">
        <v>520</v>
      </c>
      <c r="C25" s="410"/>
      <c r="D25" s="404"/>
      <c r="E25" s="404"/>
      <c r="F25" s="407">
        <v>15067038649.639999</v>
      </c>
      <c r="G25" s="410"/>
      <c r="H25" s="404"/>
      <c r="I25" s="407"/>
      <c r="J25" s="405">
        <v>0</v>
      </c>
      <c r="K25" s="404">
        <v>0</v>
      </c>
      <c r="L25" s="403">
        <v>15067038649.639999</v>
      </c>
    </row>
    <row r="26" spans="1:12">
      <c r="A26" s="486">
        <v>11020000</v>
      </c>
      <c r="B26" s="234" t="s">
        <v>1197</v>
      </c>
      <c r="C26" s="411">
        <v>63769575300</v>
      </c>
      <c r="D26" s="404">
        <v>63769575300.000008</v>
      </c>
      <c r="E26" s="404">
        <v>63769575300.000008</v>
      </c>
      <c r="F26" s="407">
        <v>63917145875.920006</v>
      </c>
      <c r="G26" s="411">
        <v>3350000000</v>
      </c>
      <c r="H26" s="404">
        <v>3350000000</v>
      </c>
      <c r="I26" s="407">
        <v>2994788855.1399999</v>
      </c>
      <c r="J26" s="405">
        <v>67119575300</v>
      </c>
      <c r="K26" s="404">
        <v>67119575300.000008</v>
      </c>
      <c r="L26" s="403">
        <v>66911934731.060005</v>
      </c>
    </row>
    <row r="27" spans="1:12" ht="24">
      <c r="A27" s="486">
        <v>11020100</v>
      </c>
      <c r="B27" s="412" t="s">
        <v>522</v>
      </c>
      <c r="C27" s="413"/>
      <c r="D27" s="404"/>
      <c r="E27" s="404"/>
      <c r="F27" s="407">
        <v>10011370425.690001</v>
      </c>
      <c r="G27" s="413"/>
      <c r="H27" s="404"/>
      <c r="I27" s="407"/>
      <c r="J27" s="405">
        <v>0</v>
      </c>
      <c r="K27" s="404">
        <v>0</v>
      </c>
      <c r="L27" s="403">
        <v>10011370425.690001</v>
      </c>
    </row>
    <row r="28" spans="1:12" ht="24" hidden="1">
      <c r="A28" s="486">
        <v>11020200</v>
      </c>
      <c r="B28" s="406" t="s">
        <v>523</v>
      </c>
      <c r="C28" s="401"/>
      <c r="D28" s="404"/>
      <c r="E28" s="404"/>
      <c r="F28" s="407"/>
      <c r="G28" s="401"/>
      <c r="H28" s="404"/>
      <c r="I28" s="407"/>
      <c r="J28" s="405">
        <v>0</v>
      </c>
      <c r="K28" s="404">
        <v>0</v>
      </c>
      <c r="L28" s="403">
        <v>0</v>
      </c>
    </row>
    <row r="29" spans="1:12" ht="24">
      <c r="A29" s="487">
        <v>11020300</v>
      </c>
      <c r="B29" s="406" t="s">
        <v>524</v>
      </c>
      <c r="C29" s="413"/>
      <c r="D29" s="404"/>
      <c r="E29" s="404"/>
      <c r="F29" s="407">
        <v>6413744636.5999994</v>
      </c>
      <c r="G29" s="413"/>
      <c r="H29" s="404"/>
      <c r="I29" s="407"/>
      <c r="J29" s="405">
        <v>0</v>
      </c>
      <c r="K29" s="404">
        <v>0</v>
      </c>
      <c r="L29" s="403">
        <v>6413744636.5999994</v>
      </c>
    </row>
    <row r="30" spans="1:12" ht="24">
      <c r="A30" s="487">
        <v>11020400</v>
      </c>
      <c r="B30" s="406" t="s">
        <v>525</v>
      </c>
      <c r="C30" s="413"/>
      <c r="D30" s="404"/>
      <c r="E30" s="404"/>
      <c r="F30" s="407">
        <v>-20425.88</v>
      </c>
      <c r="G30" s="413"/>
      <c r="H30" s="404"/>
      <c r="I30" s="407"/>
      <c r="J30" s="405">
        <v>0</v>
      </c>
      <c r="K30" s="404">
        <v>0</v>
      </c>
      <c r="L30" s="403">
        <v>-20425.88</v>
      </c>
    </row>
    <row r="31" spans="1:12">
      <c r="A31" s="487">
        <v>11020500</v>
      </c>
      <c r="B31" s="406" t="s">
        <v>526</v>
      </c>
      <c r="C31" s="413"/>
      <c r="D31" s="404"/>
      <c r="E31" s="404"/>
      <c r="F31" s="407">
        <v>4182116097.96</v>
      </c>
      <c r="G31" s="413"/>
      <c r="H31" s="404"/>
      <c r="I31" s="407"/>
      <c r="J31" s="405">
        <v>0</v>
      </c>
      <c r="K31" s="404">
        <v>0</v>
      </c>
      <c r="L31" s="403">
        <v>4182116097.96</v>
      </c>
    </row>
    <row r="32" spans="1:12" ht="36">
      <c r="A32" s="487">
        <v>11020600</v>
      </c>
      <c r="B32" s="406" t="s">
        <v>527</v>
      </c>
      <c r="C32" s="413"/>
      <c r="D32" s="404"/>
      <c r="E32" s="404"/>
      <c r="F32" s="407">
        <v>1240996519.49</v>
      </c>
      <c r="G32" s="413"/>
      <c r="H32" s="404"/>
      <c r="I32" s="407"/>
      <c r="J32" s="405">
        <v>0</v>
      </c>
      <c r="K32" s="404">
        <v>0</v>
      </c>
      <c r="L32" s="403">
        <v>1240996519.49</v>
      </c>
    </row>
    <row r="33" spans="1:12" ht="36">
      <c r="A33" s="487">
        <v>11020700</v>
      </c>
      <c r="B33" s="406" t="s">
        <v>528</v>
      </c>
      <c r="C33" s="413"/>
      <c r="D33" s="404"/>
      <c r="E33" s="404"/>
      <c r="F33" s="407">
        <v>837304164.68000007</v>
      </c>
      <c r="G33" s="413"/>
      <c r="H33" s="404"/>
      <c r="I33" s="407"/>
      <c r="J33" s="405">
        <v>0</v>
      </c>
      <c r="K33" s="404">
        <v>0</v>
      </c>
      <c r="L33" s="403">
        <v>837304164.68000007</v>
      </c>
    </row>
    <row r="34" spans="1:12" ht="29.25" customHeight="1">
      <c r="A34" s="487">
        <v>11020900</v>
      </c>
      <c r="B34" s="406" t="s">
        <v>529</v>
      </c>
      <c r="C34" s="413"/>
      <c r="D34" s="404"/>
      <c r="E34" s="404"/>
      <c r="F34" s="407">
        <v>20501097.100000001</v>
      </c>
      <c r="G34" s="413"/>
      <c r="H34" s="404"/>
      <c r="I34" s="407"/>
      <c r="J34" s="405">
        <v>0</v>
      </c>
      <c r="K34" s="404">
        <v>0</v>
      </c>
      <c r="L34" s="403">
        <v>20501097.100000001</v>
      </c>
    </row>
    <row r="35" spans="1:12">
      <c r="A35" s="487">
        <v>11021000</v>
      </c>
      <c r="B35" s="406" t="s">
        <v>530</v>
      </c>
      <c r="C35" s="413"/>
      <c r="D35" s="404"/>
      <c r="E35" s="404"/>
      <c r="F35" s="407">
        <v>41039062552.32</v>
      </c>
      <c r="G35" s="413"/>
      <c r="H35" s="404"/>
      <c r="I35" s="407"/>
      <c r="J35" s="405">
        <v>0</v>
      </c>
      <c r="K35" s="404">
        <v>0</v>
      </c>
      <c r="L35" s="403">
        <v>41039062552.32</v>
      </c>
    </row>
    <row r="36" spans="1:12">
      <c r="A36" s="487">
        <v>11021100</v>
      </c>
      <c r="B36" s="406" t="s">
        <v>531</v>
      </c>
      <c r="C36" s="413"/>
      <c r="D36" s="404"/>
      <c r="E36" s="404"/>
      <c r="F36" s="407">
        <v>10888915.630000001</v>
      </c>
      <c r="G36" s="413"/>
      <c r="H36" s="404"/>
      <c r="I36" s="407"/>
      <c r="J36" s="405">
        <v>0</v>
      </c>
      <c r="K36" s="404">
        <v>0</v>
      </c>
      <c r="L36" s="403">
        <v>10888915.630000001</v>
      </c>
    </row>
    <row r="37" spans="1:12" ht="24">
      <c r="A37" s="487">
        <v>11021300</v>
      </c>
      <c r="B37" s="406" t="s">
        <v>532</v>
      </c>
      <c r="C37" s="413"/>
      <c r="D37" s="404"/>
      <c r="E37" s="404"/>
      <c r="F37" s="407">
        <v>164.7</v>
      </c>
      <c r="G37" s="413"/>
      <c r="H37" s="404"/>
      <c r="I37" s="407"/>
      <c r="J37" s="405">
        <v>0</v>
      </c>
      <c r="K37" s="404">
        <v>0</v>
      </c>
      <c r="L37" s="403">
        <v>164.7</v>
      </c>
    </row>
    <row r="38" spans="1:12" ht="36.75" customHeight="1">
      <c r="A38" s="487">
        <v>11021600</v>
      </c>
      <c r="B38" s="406" t="s">
        <v>535</v>
      </c>
      <c r="C38" s="413"/>
      <c r="D38" s="404"/>
      <c r="E38" s="404"/>
      <c r="F38" s="407">
        <v>121043829.89999999</v>
      </c>
      <c r="G38" s="413"/>
      <c r="H38" s="404"/>
      <c r="I38" s="403"/>
      <c r="J38" s="405">
        <v>0</v>
      </c>
      <c r="K38" s="404">
        <v>0</v>
      </c>
      <c r="L38" s="403">
        <v>121043829.89999999</v>
      </c>
    </row>
    <row r="39" spans="1:12" ht="147.75" customHeight="1">
      <c r="A39" s="487">
        <v>11021900</v>
      </c>
      <c r="B39" s="406" t="s">
        <v>1318</v>
      </c>
      <c r="C39" s="413"/>
      <c r="D39" s="404"/>
      <c r="E39" s="404"/>
      <c r="F39" s="407"/>
      <c r="G39" s="413"/>
      <c r="H39" s="404"/>
      <c r="I39" s="403">
        <v>2994788855.1399999</v>
      </c>
      <c r="J39" s="405">
        <v>0</v>
      </c>
      <c r="K39" s="404">
        <v>0</v>
      </c>
      <c r="L39" s="403">
        <v>2994788855.1399999</v>
      </c>
    </row>
    <row r="40" spans="1:12" ht="144.75" hidden="1" customHeight="1">
      <c r="A40" s="487">
        <v>11022100</v>
      </c>
      <c r="B40" s="406" t="s">
        <v>537</v>
      </c>
      <c r="C40" s="413"/>
      <c r="D40" s="404"/>
      <c r="E40" s="404"/>
      <c r="F40" s="403"/>
      <c r="G40" s="413"/>
      <c r="H40" s="404"/>
      <c r="I40" s="403"/>
      <c r="J40" s="405">
        <v>0</v>
      </c>
      <c r="K40" s="404">
        <v>0</v>
      </c>
      <c r="L40" s="403">
        <v>0</v>
      </c>
    </row>
    <row r="41" spans="1:12" ht="156.75" hidden="1" customHeight="1">
      <c r="A41" s="487">
        <v>11022200</v>
      </c>
      <c r="B41" s="414" t="s">
        <v>538</v>
      </c>
      <c r="C41" s="413"/>
      <c r="D41" s="415"/>
      <c r="E41" s="415"/>
      <c r="F41" s="402"/>
      <c r="G41" s="413"/>
      <c r="H41" s="404"/>
      <c r="I41" s="403"/>
      <c r="J41" s="405">
        <v>0</v>
      </c>
      <c r="K41" s="404">
        <v>0</v>
      </c>
      <c r="L41" s="403">
        <v>0</v>
      </c>
    </row>
    <row r="42" spans="1:12" ht="33" customHeight="1">
      <c r="A42" s="487">
        <v>11024700</v>
      </c>
      <c r="B42" s="414" t="s">
        <v>539</v>
      </c>
      <c r="C42" s="405"/>
      <c r="D42" s="404"/>
      <c r="E42" s="404"/>
      <c r="F42" s="402">
        <v>40137897.729999997</v>
      </c>
      <c r="G42" s="405"/>
      <c r="H42" s="404"/>
      <c r="I42" s="402"/>
      <c r="J42" s="405">
        <v>0</v>
      </c>
      <c r="K42" s="404">
        <v>0</v>
      </c>
      <c r="L42" s="403">
        <v>40137897.729999997</v>
      </c>
    </row>
    <row r="43" spans="1:12" s="417" customFormat="1" hidden="1">
      <c r="A43" s="487">
        <v>12000000</v>
      </c>
      <c r="B43" s="416" t="s">
        <v>540</v>
      </c>
      <c r="C43" s="398">
        <v>0</v>
      </c>
      <c r="D43" s="399">
        <v>0</v>
      </c>
      <c r="E43" s="399">
        <v>0</v>
      </c>
      <c r="F43" s="397">
        <v>0</v>
      </c>
      <c r="G43" s="398">
        <v>0</v>
      </c>
      <c r="H43" s="399">
        <v>0</v>
      </c>
      <c r="I43" s="397">
        <v>0</v>
      </c>
      <c r="J43" s="405">
        <v>0</v>
      </c>
      <c r="K43" s="404">
        <v>0</v>
      </c>
      <c r="L43" s="403">
        <v>0</v>
      </c>
    </row>
    <row r="44" spans="1:12" ht="24" hidden="1">
      <c r="A44" s="487">
        <v>12020000</v>
      </c>
      <c r="B44" s="406" t="s">
        <v>541</v>
      </c>
      <c r="C44" s="413">
        <v>0</v>
      </c>
      <c r="D44" s="404">
        <v>0</v>
      </c>
      <c r="E44" s="404">
        <v>0</v>
      </c>
      <c r="F44" s="403">
        <v>0</v>
      </c>
      <c r="G44" s="413">
        <v>0</v>
      </c>
      <c r="H44" s="404">
        <v>0</v>
      </c>
      <c r="I44" s="403">
        <v>0</v>
      </c>
      <c r="J44" s="405">
        <v>0</v>
      </c>
      <c r="K44" s="404">
        <v>0</v>
      </c>
      <c r="L44" s="403">
        <v>0</v>
      </c>
    </row>
    <row r="45" spans="1:12" ht="24.75" hidden="1" customHeight="1">
      <c r="A45" s="487">
        <v>12020100</v>
      </c>
      <c r="B45" s="406" t="s">
        <v>542</v>
      </c>
      <c r="C45" s="413"/>
      <c r="D45" s="404"/>
      <c r="E45" s="404"/>
      <c r="F45" s="403"/>
      <c r="G45" s="413"/>
      <c r="H45" s="404"/>
      <c r="I45" s="403"/>
      <c r="J45" s="405">
        <v>0</v>
      </c>
      <c r="K45" s="404">
        <v>0</v>
      </c>
      <c r="L45" s="403">
        <v>0</v>
      </c>
    </row>
    <row r="46" spans="1:12" ht="26.25" hidden="1" customHeight="1">
      <c r="A46" s="487">
        <v>12020200</v>
      </c>
      <c r="B46" s="406" t="s">
        <v>543</v>
      </c>
      <c r="C46" s="413"/>
      <c r="D46" s="404"/>
      <c r="E46" s="404"/>
      <c r="F46" s="403"/>
      <c r="G46" s="413"/>
      <c r="H46" s="404"/>
      <c r="I46" s="403"/>
      <c r="J46" s="405">
        <v>0</v>
      </c>
      <c r="K46" s="404">
        <v>0</v>
      </c>
      <c r="L46" s="403">
        <v>0</v>
      </c>
    </row>
    <row r="47" spans="1:12" ht="36" hidden="1">
      <c r="A47" s="487">
        <v>12020300</v>
      </c>
      <c r="B47" s="406" t="s">
        <v>544</v>
      </c>
      <c r="C47" s="413"/>
      <c r="D47" s="404"/>
      <c r="E47" s="404"/>
      <c r="F47" s="403"/>
      <c r="G47" s="413"/>
      <c r="H47" s="404"/>
      <c r="I47" s="403"/>
      <c r="J47" s="405">
        <v>0</v>
      </c>
      <c r="K47" s="404">
        <v>0</v>
      </c>
      <c r="L47" s="403">
        <v>0</v>
      </c>
    </row>
    <row r="48" spans="1:12" hidden="1">
      <c r="A48" s="487">
        <v>12020400</v>
      </c>
      <c r="B48" s="406" t="s">
        <v>545</v>
      </c>
      <c r="C48" s="413"/>
      <c r="D48" s="404"/>
      <c r="E48" s="404"/>
      <c r="F48" s="403"/>
      <c r="G48" s="413"/>
      <c r="H48" s="404"/>
      <c r="I48" s="403"/>
      <c r="J48" s="405">
        <v>0</v>
      </c>
      <c r="K48" s="404">
        <v>0</v>
      </c>
      <c r="L48" s="403">
        <v>0</v>
      </c>
    </row>
    <row r="49" spans="1:12" ht="24">
      <c r="A49" s="488">
        <v>13000000</v>
      </c>
      <c r="B49" s="216" t="s">
        <v>549</v>
      </c>
      <c r="C49" s="397">
        <v>49591292400</v>
      </c>
      <c r="D49" s="399">
        <v>49591292400</v>
      </c>
      <c r="E49" s="399">
        <v>49591292400</v>
      </c>
      <c r="F49" s="418">
        <v>48661125768.290001</v>
      </c>
      <c r="G49" s="397">
        <v>0</v>
      </c>
      <c r="H49" s="399">
        <v>0</v>
      </c>
      <c r="I49" s="399">
        <v>0</v>
      </c>
      <c r="J49" s="398">
        <v>49591292400</v>
      </c>
      <c r="K49" s="399">
        <v>49591292400</v>
      </c>
      <c r="L49" s="400">
        <v>48661125768.290001</v>
      </c>
    </row>
    <row r="50" spans="1:12" ht="24.75" customHeight="1">
      <c r="A50" s="486">
        <v>13010000</v>
      </c>
      <c r="B50" s="234" t="s">
        <v>550</v>
      </c>
      <c r="C50" s="413">
        <v>315000000</v>
      </c>
      <c r="D50" s="404">
        <v>315000000</v>
      </c>
      <c r="E50" s="404">
        <v>315000000</v>
      </c>
      <c r="F50" s="403">
        <v>329678420.86000001</v>
      </c>
      <c r="G50" s="413">
        <v>0</v>
      </c>
      <c r="H50" s="404">
        <v>0</v>
      </c>
      <c r="I50" s="403">
        <v>0</v>
      </c>
      <c r="J50" s="405">
        <v>315000000</v>
      </c>
      <c r="K50" s="404">
        <v>315000000</v>
      </c>
      <c r="L50" s="403">
        <v>329678420.86000001</v>
      </c>
    </row>
    <row r="51" spans="1:12" ht="36">
      <c r="A51" s="486">
        <v>13010100</v>
      </c>
      <c r="B51" s="412" t="s">
        <v>551</v>
      </c>
      <c r="C51" s="413"/>
      <c r="D51" s="404"/>
      <c r="E51" s="404"/>
      <c r="F51" s="403">
        <v>329678420.86000001</v>
      </c>
      <c r="G51" s="413">
        <v>0</v>
      </c>
      <c r="H51" s="404"/>
      <c r="I51" s="403"/>
      <c r="J51" s="405">
        <v>0</v>
      </c>
      <c r="K51" s="404">
        <v>0</v>
      </c>
      <c r="L51" s="403">
        <v>329678420.86000001</v>
      </c>
    </row>
    <row r="52" spans="1:12" ht="48" hidden="1" customHeight="1">
      <c r="A52" s="487">
        <v>13010200</v>
      </c>
      <c r="B52" s="406" t="s">
        <v>552</v>
      </c>
      <c r="C52" s="413"/>
      <c r="D52" s="404"/>
      <c r="E52" s="404"/>
      <c r="F52" s="403"/>
      <c r="G52" s="413"/>
      <c r="H52" s="404"/>
      <c r="I52" s="403"/>
      <c r="J52" s="405">
        <v>0</v>
      </c>
      <c r="K52" s="404">
        <v>0</v>
      </c>
      <c r="L52" s="403">
        <v>0</v>
      </c>
    </row>
    <row r="53" spans="1:12" ht="30" hidden="1" customHeight="1">
      <c r="A53" s="486">
        <v>13010300</v>
      </c>
      <c r="B53" s="406" t="s">
        <v>553</v>
      </c>
      <c r="C53" s="413"/>
      <c r="D53" s="404"/>
      <c r="E53" s="404"/>
      <c r="F53" s="403"/>
      <c r="G53" s="413"/>
      <c r="H53" s="404"/>
      <c r="I53" s="403"/>
      <c r="J53" s="405">
        <v>0</v>
      </c>
      <c r="K53" s="404">
        <v>0</v>
      </c>
      <c r="L53" s="403">
        <v>0</v>
      </c>
    </row>
    <row r="54" spans="1:12">
      <c r="A54" s="486">
        <v>13020000</v>
      </c>
      <c r="B54" s="234" t="s">
        <v>554</v>
      </c>
      <c r="C54" s="411">
        <v>715900000</v>
      </c>
      <c r="D54" s="404">
        <v>715900000</v>
      </c>
      <c r="E54" s="404">
        <v>715900000</v>
      </c>
      <c r="F54" s="403">
        <v>750398903.25999999</v>
      </c>
      <c r="G54" s="411"/>
      <c r="H54" s="404"/>
      <c r="I54" s="403">
        <v>0</v>
      </c>
      <c r="J54" s="405">
        <v>715900000</v>
      </c>
      <c r="K54" s="404">
        <v>715900000</v>
      </c>
      <c r="L54" s="403">
        <v>750398903.25999999</v>
      </c>
    </row>
    <row r="55" spans="1:12" ht="36">
      <c r="A55" s="486">
        <v>13020100</v>
      </c>
      <c r="B55" s="412" t="s">
        <v>555</v>
      </c>
      <c r="C55" s="413"/>
      <c r="D55" s="404"/>
      <c r="E55" s="404"/>
      <c r="F55" s="403">
        <v>593622037.63999999</v>
      </c>
      <c r="G55" s="413"/>
      <c r="H55" s="404"/>
      <c r="I55" s="403"/>
      <c r="J55" s="405">
        <v>0</v>
      </c>
      <c r="K55" s="404">
        <v>0</v>
      </c>
      <c r="L55" s="403">
        <v>593622037.63999999</v>
      </c>
    </row>
    <row r="56" spans="1:12" ht="13.5" hidden="1" customHeight="1">
      <c r="A56" s="486">
        <v>13020200</v>
      </c>
      <c r="B56" s="412" t="s">
        <v>556</v>
      </c>
      <c r="C56" s="413"/>
      <c r="D56" s="404"/>
      <c r="E56" s="404"/>
      <c r="F56" s="403"/>
      <c r="G56" s="413"/>
      <c r="H56" s="404"/>
      <c r="I56" s="403"/>
      <c r="J56" s="405">
        <v>0</v>
      </c>
      <c r="K56" s="404">
        <v>0</v>
      </c>
      <c r="L56" s="403">
        <v>0</v>
      </c>
    </row>
    <row r="57" spans="1:12" ht="24">
      <c r="A57" s="486">
        <v>13020300</v>
      </c>
      <c r="B57" s="412" t="s">
        <v>557</v>
      </c>
      <c r="C57" s="413"/>
      <c r="D57" s="404"/>
      <c r="E57" s="404"/>
      <c r="F57" s="403">
        <v>99333350.810000002</v>
      </c>
      <c r="G57" s="413"/>
      <c r="H57" s="404"/>
      <c r="I57" s="403"/>
      <c r="J57" s="405">
        <v>0</v>
      </c>
      <c r="K57" s="404">
        <v>0</v>
      </c>
      <c r="L57" s="403">
        <v>99333350.810000002</v>
      </c>
    </row>
    <row r="58" spans="1:12" ht="31.5" customHeight="1">
      <c r="A58" s="486">
        <v>13020400</v>
      </c>
      <c r="B58" s="412" t="s">
        <v>558</v>
      </c>
      <c r="C58" s="413"/>
      <c r="D58" s="404"/>
      <c r="E58" s="404"/>
      <c r="F58" s="403">
        <v>50635916.789999999</v>
      </c>
      <c r="G58" s="413"/>
      <c r="H58" s="404"/>
      <c r="I58" s="403"/>
      <c r="J58" s="405">
        <v>0</v>
      </c>
      <c r="K58" s="404">
        <v>0</v>
      </c>
      <c r="L58" s="403">
        <v>50635916.789999999</v>
      </c>
    </row>
    <row r="59" spans="1:12" ht="30" hidden="1" customHeight="1">
      <c r="A59" s="486">
        <v>13020500</v>
      </c>
      <c r="B59" s="412" t="s">
        <v>1198</v>
      </c>
      <c r="C59" s="413"/>
      <c r="D59" s="404"/>
      <c r="E59" s="404"/>
      <c r="F59" s="403"/>
      <c r="G59" s="413"/>
      <c r="H59" s="404"/>
      <c r="I59" s="403"/>
      <c r="J59" s="405">
        <v>0</v>
      </c>
      <c r="K59" s="404">
        <v>0</v>
      </c>
      <c r="L59" s="403">
        <v>0</v>
      </c>
    </row>
    <row r="60" spans="1:12" ht="50.25" customHeight="1">
      <c r="A60" s="486">
        <v>13020600</v>
      </c>
      <c r="B60" s="412" t="s">
        <v>559</v>
      </c>
      <c r="C60" s="413"/>
      <c r="D60" s="404"/>
      <c r="E60" s="404"/>
      <c r="F60" s="403">
        <v>6807598.0199999996</v>
      </c>
      <c r="G60" s="413"/>
      <c r="H60" s="404"/>
      <c r="I60" s="403"/>
      <c r="J60" s="405">
        <v>0</v>
      </c>
      <c r="K60" s="404">
        <v>0</v>
      </c>
      <c r="L60" s="403">
        <v>6807598.0199999996</v>
      </c>
    </row>
    <row r="61" spans="1:12">
      <c r="A61" s="486">
        <v>13030000</v>
      </c>
      <c r="B61" s="234" t="s">
        <v>560</v>
      </c>
      <c r="C61" s="405">
        <v>44072311100</v>
      </c>
      <c r="D61" s="404">
        <v>44072311100</v>
      </c>
      <c r="E61" s="404">
        <v>44072311100</v>
      </c>
      <c r="F61" s="415">
        <v>43875532420.029999</v>
      </c>
      <c r="G61" s="405">
        <v>0</v>
      </c>
      <c r="H61" s="404">
        <v>0</v>
      </c>
      <c r="I61" s="415">
        <v>0</v>
      </c>
      <c r="J61" s="405">
        <v>44072311100</v>
      </c>
      <c r="K61" s="404">
        <v>44072311100</v>
      </c>
      <c r="L61" s="403">
        <v>43875532420.029999</v>
      </c>
    </row>
    <row r="62" spans="1:12" ht="26.25" customHeight="1">
      <c r="A62" s="486">
        <v>13030100</v>
      </c>
      <c r="B62" s="412" t="s">
        <v>561</v>
      </c>
      <c r="C62" s="411">
        <v>3626560200</v>
      </c>
      <c r="D62" s="404">
        <v>3626560200</v>
      </c>
      <c r="E62" s="404">
        <v>3626560200</v>
      </c>
      <c r="F62" s="403">
        <v>3004333180.5100002</v>
      </c>
      <c r="G62" s="411"/>
      <c r="H62" s="404"/>
      <c r="I62" s="403"/>
      <c r="J62" s="405">
        <v>3626560200</v>
      </c>
      <c r="K62" s="404">
        <v>3626560200</v>
      </c>
      <c r="L62" s="403">
        <v>3004333180.5100002</v>
      </c>
    </row>
    <row r="63" spans="1:12" ht="22.5" hidden="1" customHeight="1">
      <c r="A63" s="486">
        <v>13030200</v>
      </c>
      <c r="B63" s="412" t="s">
        <v>562</v>
      </c>
      <c r="C63" s="413"/>
      <c r="D63" s="404"/>
      <c r="E63" s="404"/>
      <c r="F63" s="403"/>
      <c r="G63" s="413"/>
      <c r="H63" s="404"/>
      <c r="I63" s="403"/>
      <c r="J63" s="405">
        <v>0</v>
      </c>
      <c r="K63" s="404">
        <v>0</v>
      </c>
      <c r="L63" s="403">
        <v>0</v>
      </c>
    </row>
    <row r="64" spans="1:12" ht="33" customHeight="1">
      <c r="A64" s="487">
        <v>13030400</v>
      </c>
      <c r="B64" s="406" t="s">
        <v>563</v>
      </c>
      <c r="C64" s="413"/>
      <c r="D64" s="404"/>
      <c r="E64" s="404"/>
      <c r="F64" s="403">
        <v>4544153.7</v>
      </c>
      <c r="G64" s="413">
        <v>0</v>
      </c>
      <c r="H64" s="404"/>
      <c r="I64" s="403"/>
      <c r="J64" s="405">
        <v>0</v>
      </c>
      <c r="K64" s="404">
        <v>0</v>
      </c>
      <c r="L64" s="403">
        <v>4544153.7</v>
      </c>
    </row>
    <row r="65" spans="1:12" ht="24" hidden="1">
      <c r="A65" s="487">
        <v>13030500</v>
      </c>
      <c r="B65" s="222" t="s">
        <v>564</v>
      </c>
      <c r="C65" s="415"/>
      <c r="D65" s="404"/>
      <c r="E65" s="404"/>
      <c r="F65" s="403"/>
      <c r="G65" s="413"/>
      <c r="H65" s="404"/>
      <c r="I65" s="403"/>
      <c r="J65" s="405">
        <v>0</v>
      </c>
      <c r="K65" s="404">
        <v>0</v>
      </c>
      <c r="L65" s="403">
        <v>0</v>
      </c>
    </row>
    <row r="66" spans="1:12" ht="24" hidden="1">
      <c r="A66" s="487">
        <v>13030600</v>
      </c>
      <c r="B66" s="222" t="s">
        <v>565</v>
      </c>
      <c r="C66" s="415"/>
      <c r="D66" s="404"/>
      <c r="E66" s="404"/>
      <c r="F66" s="403"/>
      <c r="G66" s="413"/>
      <c r="H66" s="404"/>
      <c r="I66" s="403"/>
      <c r="J66" s="405">
        <v>0</v>
      </c>
      <c r="K66" s="404">
        <v>0</v>
      </c>
      <c r="L66" s="403">
        <v>0</v>
      </c>
    </row>
    <row r="67" spans="1:12" ht="24.75" customHeight="1">
      <c r="A67" s="487" t="s">
        <v>566</v>
      </c>
      <c r="B67" s="222" t="s">
        <v>567</v>
      </c>
      <c r="C67" s="415">
        <v>4521165900</v>
      </c>
      <c r="D67" s="404">
        <v>4521165900</v>
      </c>
      <c r="E67" s="404">
        <v>4521165900</v>
      </c>
      <c r="F67" s="403">
        <v>4738718699.4700003</v>
      </c>
      <c r="G67" s="413"/>
      <c r="H67" s="404"/>
      <c r="I67" s="403"/>
      <c r="J67" s="405">
        <v>4521165900</v>
      </c>
      <c r="K67" s="404">
        <v>4521165900</v>
      </c>
      <c r="L67" s="403">
        <v>4738718699.4700003</v>
      </c>
    </row>
    <row r="68" spans="1:12" ht="24">
      <c r="A68" s="487" t="s">
        <v>568</v>
      </c>
      <c r="B68" s="222" t="s">
        <v>569</v>
      </c>
      <c r="C68" s="415">
        <v>33276624700</v>
      </c>
      <c r="D68" s="404">
        <v>33276624700</v>
      </c>
      <c r="E68" s="404">
        <v>33276624700</v>
      </c>
      <c r="F68" s="403">
        <v>33073281523.09</v>
      </c>
      <c r="G68" s="413"/>
      <c r="H68" s="404"/>
      <c r="I68" s="403"/>
      <c r="J68" s="405">
        <v>33276624700</v>
      </c>
      <c r="K68" s="404">
        <v>33276624700</v>
      </c>
      <c r="L68" s="403">
        <v>33073281523.09</v>
      </c>
    </row>
    <row r="69" spans="1:12" ht="24">
      <c r="A69" s="487" t="s">
        <v>570</v>
      </c>
      <c r="B69" s="222" t="s">
        <v>571</v>
      </c>
      <c r="C69" s="415">
        <v>2647960300</v>
      </c>
      <c r="D69" s="404">
        <v>2647960300.0000005</v>
      </c>
      <c r="E69" s="404">
        <v>2647960300.0000005</v>
      </c>
      <c r="F69" s="403">
        <v>3053339344.1300001</v>
      </c>
      <c r="G69" s="413"/>
      <c r="H69" s="404"/>
      <c r="I69" s="403"/>
      <c r="J69" s="405">
        <v>2647960300</v>
      </c>
      <c r="K69" s="404">
        <v>2647960300.0000005</v>
      </c>
      <c r="L69" s="403">
        <v>3053339344.1300001</v>
      </c>
    </row>
    <row r="70" spans="1:12" ht="24">
      <c r="A70" s="487" t="s">
        <v>1199</v>
      </c>
      <c r="B70" s="406" t="s">
        <v>1200</v>
      </c>
      <c r="C70" s="413"/>
      <c r="D70" s="415"/>
      <c r="E70" s="415"/>
      <c r="F70" s="403">
        <v>1315519.1299999999</v>
      </c>
      <c r="G70" s="413"/>
      <c r="H70" s="415"/>
      <c r="I70" s="403"/>
      <c r="J70" s="405">
        <v>0</v>
      </c>
      <c r="K70" s="404">
        <v>0</v>
      </c>
      <c r="L70" s="403">
        <v>1315519.1299999999</v>
      </c>
    </row>
    <row r="71" spans="1:12" ht="24">
      <c r="A71" s="487">
        <v>13060000</v>
      </c>
      <c r="B71" s="223" t="s">
        <v>572</v>
      </c>
      <c r="C71" s="413">
        <v>3119904000</v>
      </c>
      <c r="D71" s="415">
        <v>3119904000</v>
      </c>
      <c r="E71" s="415">
        <v>3119904000</v>
      </c>
      <c r="F71" s="403">
        <v>2540251030.5</v>
      </c>
      <c r="G71" s="413"/>
      <c r="H71" s="415"/>
      <c r="I71" s="403"/>
      <c r="J71" s="405">
        <v>3119904000</v>
      </c>
      <c r="K71" s="404">
        <v>3119904000</v>
      </c>
      <c r="L71" s="403">
        <v>2540251030.5</v>
      </c>
    </row>
    <row r="72" spans="1:12" hidden="1">
      <c r="A72" s="486">
        <v>13070000</v>
      </c>
      <c r="B72" s="412" t="s">
        <v>573</v>
      </c>
      <c r="C72" s="401"/>
      <c r="D72" s="415"/>
      <c r="E72" s="415"/>
      <c r="F72" s="403">
        <v>0</v>
      </c>
      <c r="G72" s="401">
        <v>0</v>
      </c>
      <c r="H72" s="415">
        <v>0</v>
      </c>
      <c r="I72" s="403">
        <v>0</v>
      </c>
      <c r="J72" s="405">
        <v>0</v>
      </c>
      <c r="K72" s="404">
        <v>0</v>
      </c>
      <c r="L72" s="403">
        <v>0</v>
      </c>
    </row>
    <row r="73" spans="1:12" hidden="1">
      <c r="A73" s="487">
        <v>13070100</v>
      </c>
      <c r="B73" s="406" t="s">
        <v>574</v>
      </c>
      <c r="C73" s="413"/>
      <c r="D73" s="415"/>
      <c r="E73" s="415"/>
      <c r="F73" s="403"/>
      <c r="G73" s="413"/>
      <c r="H73" s="415"/>
      <c r="I73" s="403"/>
      <c r="J73" s="405">
        <v>0</v>
      </c>
      <c r="K73" s="404">
        <v>0</v>
      </c>
      <c r="L73" s="403">
        <v>0</v>
      </c>
    </row>
    <row r="74" spans="1:12" ht="24" hidden="1">
      <c r="A74" s="487">
        <v>13070200</v>
      </c>
      <c r="B74" s="406" t="s">
        <v>575</v>
      </c>
      <c r="C74" s="413"/>
      <c r="D74" s="415"/>
      <c r="E74" s="415"/>
      <c r="F74" s="403"/>
      <c r="G74" s="413"/>
      <c r="H74" s="415"/>
      <c r="I74" s="403"/>
      <c r="J74" s="405">
        <v>0</v>
      </c>
      <c r="K74" s="404">
        <v>0</v>
      </c>
      <c r="L74" s="403">
        <v>0</v>
      </c>
    </row>
    <row r="75" spans="1:12" ht="24.75" hidden="1" customHeight="1">
      <c r="A75" s="487">
        <v>13070300</v>
      </c>
      <c r="B75" s="406" t="s">
        <v>576</v>
      </c>
      <c r="C75" s="413"/>
      <c r="D75" s="415"/>
      <c r="E75" s="415"/>
      <c r="F75" s="403">
        <v>0</v>
      </c>
      <c r="G75" s="413"/>
      <c r="H75" s="415"/>
      <c r="I75" s="403">
        <v>0</v>
      </c>
      <c r="J75" s="405">
        <v>0</v>
      </c>
      <c r="K75" s="404">
        <v>0</v>
      </c>
      <c r="L75" s="403">
        <v>0</v>
      </c>
    </row>
    <row r="76" spans="1:12">
      <c r="A76" s="487" t="s">
        <v>1201</v>
      </c>
      <c r="B76" s="406" t="s">
        <v>1202</v>
      </c>
      <c r="C76" s="405">
        <v>1368177300</v>
      </c>
      <c r="D76" s="404">
        <v>1368177300</v>
      </c>
      <c r="E76" s="415">
        <v>1368177300</v>
      </c>
      <c r="F76" s="402">
        <v>1165264993.6399999</v>
      </c>
      <c r="G76" s="405">
        <v>0</v>
      </c>
      <c r="H76" s="404">
        <v>0</v>
      </c>
      <c r="I76" s="402">
        <v>0</v>
      </c>
      <c r="J76" s="405">
        <v>1368177300</v>
      </c>
      <c r="K76" s="404">
        <v>1368177300</v>
      </c>
      <c r="L76" s="403">
        <v>1165264993.6399999</v>
      </c>
    </row>
    <row r="77" spans="1:12" ht="36">
      <c r="A77" s="487">
        <v>13080100</v>
      </c>
      <c r="B77" s="406" t="s">
        <v>1203</v>
      </c>
      <c r="C77" s="405"/>
      <c r="D77" s="404"/>
      <c r="E77" s="415"/>
      <c r="F77" s="402">
        <v>34</v>
      </c>
      <c r="G77" s="405"/>
      <c r="H77" s="404"/>
      <c r="I77" s="402"/>
      <c r="J77" s="405">
        <v>0</v>
      </c>
      <c r="K77" s="404">
        <v>0</v>
      </c>
      <c r="L77" s="403">
        <v>34</v>
      </c>
    </row>
    <row r="78" spans="1:12" ht="36">
      <c r="A78" s="487" t="s">
        <v>1204</v>
      </c>
      <c r="B78" s="406" t="s">
        <v>1205</v>
      </c>
      <c r="C78" s="405">
        <v>239747200</v>
      </c>
      <c r="D78" s="404">
        <v>239747200</v>
      </c>
      <c r="E78" s="415">
        <v>239747200</v>
      </c>
      <c r="F78" s="402">
        <v>270276543.99000001</v>
      </c>
      <c r="G78" s="405"/>
      <c r="H78" s="404"/>
      <c r="I78" s="402"/>
      <c r="J78" s="405">
        <v>239747200</v>
      </c>
      <c r="K78" s="404">
        <v>239747200</v>
      </c>
      <c r="L78" s="403">
        <v>270276543.99000001</v>
      </c>
    </row>
    <row r="79" spans="1:12" ht="24">
      <c r="A79" s="487" t="s">
        <v>1206</v>
      </c>
      <c r="B79" s="406" t="s">
        <v>1207</v>
      </c>
      <c r="C79" s="405">
        <v>1128430100</v>
      </c>
      <c r="D79" s="404">
        <v>1128430100</v>
      </c>
      <c r="E79" s="415">
        <v>1128430100</v>
      </c>
      <c r="F79" s="402">
        <v>894988415.64999998</v>
      </c>
      <c r="G79" s="405"/>
      <c r="H79" s="404"/>
      <c r="I79" s="402"/>
      <c r="J79" s="405">
        <v>1128430100</v>
      </c>
      <c r="K79" s="404">
        <v>1128430100</v>
      </c>
      <c r="L79" s="403">
        <v>894988415.64999998</v>
      </c>
    </row>
    <row r="80" spans="1:12">
      <c r="A80" s="488">
        <v>14000000</v>
      </c>
      <c r="B80" s="419" t="s">
        <v>1208</v>
      </c>
      <c r="C80" s="398">
        <v>403233176300</v>
      </c>
      <c r="D80" s="399">
        <v>403233176300</v>
      </c>
      <c r="E80" s="399">
        <v>403233176300</v>
      </c>
      <c r="F80" s="397">
        <v>409003372407.83002</v>
      </c>
      <c r="G80" s="398">
        <v>12969062500</v>
      </c>
      <c r="H80" s="399">
        <v>12969062500</v>
      </c>
      <c r="I80" s="397">
        <v>13270683596.220001</v>
      </c>
      <c r="J80" s="398">
        <v>416202238800</v>
      </c>
      <c r="K80" s="399">
        <v>416202238800</v>
      </c>
      <c r="L80" s="400">
        <v>422274056004.05005</v>
      </c>
    </row>
    <row r="81" spans="1:13" ht="24">
      <c r="A81" s="486">
        <v>14020000</v>
      </c>
      <c r="B81" s="234" t="s">
        <v>587</v>
      </c>
      <c r="C81" s="411">
        <v>68773066200</v>
      </c>
      <c r="D81" s="404">
        <v>68773066200</v>
      </c>
      <c r="E81" s="404">
        <v>68773066200</v>
      </c>
      <c r="F81" s="407">
        <v>63761833674.69001</v>
      </c>
      <c r="G81" s="411">
        <v>2811933800</v>
      </c>
      <c r="H81" s="404">
        <v>2811933800.0000005</v>
      </c>
      <c r="I81" s="407">
        <v>2541883131.54</v>
      </c>
      <c r="J81" s="405">
        <v>71585000000</v>
      </c>
      <c r="K81" s="404">
        <v>71585000000</v>
      </c>
      <c r="L81" s="403">
        <v>66303716806.230011</v>
      </c>
      <c r="M81" s="396"/>
    </row>
    <row r="82" spans="1:13">
      <c r="A82" s="487">
        <v>14020100</v>
      </c>
      <c r="B82" s="406" t="s">
        <v>598</v>
      </c>
      <c r="C82" s="413"/>
      <c r="D82" s="404"/>
      <c r="E82" s="404"/>
      <c r="F82" s="407">
        <v>158675205.13999999</v>
      </c>
      <c r="G82" s="413"/>
      <c r="H82" s="404"/>
      <c r="I82" s="407"/>
      <c r="J82" s="405">
        <v>0</v>
      </c>
      <c r="K82" s="404">
        <v>0</v>
      </c>
      <c r="L82" s="403">
        <v>158675205.13999999</v>
      </c>
    </row>
    <row r="83" spans="1:13">
      <c r="A83" s="487">
        <v>14020200</v>
      </c>
      <c r="B83" s="406" t="s">
        <v>599</v>
      </c>
      <c r="C83" s="413"/>
      <c r="D83" s="404"/>
      <c r="E83" s="404"/>
      <c r="F83" s="407">
        <v>6246393343.2200003</v>
      </c>
      <c r="G83" s="413"/>
      <c r="H83" s="404"/>
      <c r="I83" s="407"/>
      <c r="J83" s="405">
        <v>0</v>
      </c>
      <c r="K83" s="404">
        <v>0</v>
      </c>
      <c r="L83" s="403">
        <v>6246393343.2200003</v>
      </c>
    </row>
    <row r="84" spans="1:13">
      <c r="A84" s="487">
        <v>14020300</v>
      </c>
      <c r="B84" s="406" t="s">
        <v>588</v>
      </c>
      <c r="C84" s="413"/>
      <c r="D84" s="404"/>
      <c r="E84" s="404"/>
      <c r="F84" s="407">
        <v>1379007398.8800001</v>
      </c>
      <c r="G84" s="413"/>
      <c r="H84" s="404"/>
      <c r="I84" s="407"/>
      <c r="J84" s="405">
        <v>0</v>
      </c>
      <c r="K84" s="404">
        <v>0</v>
      </c>
      <c r="L84" s="403">
        <v>1379007398.8800001</v>
      </c>
    </row>
    <row r="85" spans="1:13">
      <c r="A85" s="487">
        <v>14020400</v>
      </c>
      <c r="B85" s="406" t="s">
        <v>601</v>
      </c>
      <c r="C85" s="413"/>
      <c r="D85" s="404"/>
      <c r="E85" s="404"/>
      <c r="F85" s="407">
        <v>4677468237.5200005</v>
      </c>
      <c r="G85" s="413"/>
      <c r="H85" s="404"/>
      <c r="I85" s="407"/>
      <c r="J85" s="405">
        <v>0</v>
      </c>
      <c r="K85" s="404">
        <v>0</v>
      </c>
      <c r="L85" s="403">
        <v>4677468237.5200005</v>
      </c>
    </row>
    <row r="86" spans="1:13" ht="24">
      <c r="A86" s="487">
        <v>14020600</v>
      </c>
      <c r="B86" s="412" t="s">
        <v>602</v>
      </c>
      <c r="C86" s="413"/>
      <c r="D86" s="404"/>
      <c r="E86" s="404"/>
      <c r="F86" s="407">
        <v>29110469483.959999</v>
      </c>
      <c r="G86" s="413"/>
      <c r="H86" s="404"/>
      <c r="I86" s="407"/>
      <c r="J86" s="405">
        <v>0</v>
      </c>
      <c r="K86" s="404">
        <v>0</v>
      </c>
      <c r="L86" s="403">
        <v>29110469483.959999</v>
      </c>
    </row>
    <row r="87" spans="1:13" ht="24">
      <c r="A87" s="487">
        <v>14020700</v>
      </c>
      <c r="B87" s="406" t="s">
        <v>603</v>
      </c>
      <c r="C87" s="413"/>
      <c r="D87" s="404"/>
      <c r="E87" s="404"/>
      <c r="F87" s="407">
        <v>10232594372.58</v>
      </c>
      <c r="G87" s="413"/>
      <c r="H87" s="404"/>
      <c r="I87" s="407"/>
      <c r="J87" s="405">
        <v>0</v>
      </c>
      <c r="K87" s="404">
        <v>0</v>
      </c>
      <c r="L87" s="403">
        <v>10232594372.58</v>
      </c>
    </row>
    <row r="88" spans="1:13">
      <c r="A88" s="487">
        <v>14020800</v>
      </c>
      <c r="B88" s="406" t="s">
        <v>604</v>
      </c>
      <c r="C88" s="413"/>
      <c r="D88" s="404"/>
      <c r="E88" s="404"/>
      <c r="F88" s="407">
        <v>51698728.75</v>
      </c>
      <c r="G88" s="413"/>
      <c r="H88" s="404"/>
      <c r="I88" s="407">
        <v>18879741.18</v>
      </c>
      <c r="J88" s="405">
        <v>0</v>
      </c>
      <c r="K88" s="404">
        <v>0</v>
      </c>
      <c r="L88" s="403">
        <v>70578469.930000007</v>
      </c>
    </row>
    <row r="89" spans="1:13">
      <c r="A89" s="487">
        <v>14020900</v>
      </c>
      <c r="B89" s="406" t="s">
        <v>605</v>
      </c>
      <c r="C89" s="413"/>
      <c r="D89" s="404"/>
      <c r="E89" s="404"/>
      <c r="F89" s="407">
        <v>107980.22</v>
      </c>
      <c r="G89" s="413"/>
      <c r="H89" s="404"/>
      <c r="I89" s="407">
        <v>39433.11</v>
      </c>
      <c r="J89" s="405">
        <v>0</v>
      </c>
      <c r="K89" s="404">
        <v>0</v>
      </c>
      <c r="L89" s="403">
        <v>147413.33000000002</v>
      </c>
    </row>
    <row r="90" spans="1:13" hidden="1">
      <c r="A90" s="487">
        <v>14021000</v>
      </c>
      <c r="B90" s="406" t="s">
        <v>606</v>
      </c>
      <c r="C90" s="413"/>
      <c r="D90" s="404"/>
      <c r="E90" s="404"/>
      <c r="F90" s="407"/>
      <c r="G90" s="413"/>
      <c r="H90" s="404"/>
      <c r="I90" s="407"/>
      <c r="J90" s="405">
        <v>0</v>
      </c>
      <c r="K90" s="404">
        <v>0</v>
      </c>
      <c r="L90" s="403">
        <v>0</v>
      </c>
    </row>
    <row r="91" spans="1:13" ht="24">
      <c r="A91" s="487">
        <v>14021200</v>
      </c>
      <c r="B91" s="406" t="s">
        <v>590</v>
      </c>
      <c r="C91" s="413"/>
      <c r="D91" s="404"/>
      <c r="E91" s="404"/>
      <c r="F91" s="407">
        <v>-1560.59</v>
      </c>
      <c r="G91" s="413"/>
      <c r="H91" s="404"/>
      <c r="I91" s="407"/>
      <c r="J91" s="405">
        <v>0</v>
      </c>
      <c r="K91" s="404">
        <v>0</v>
      </c>
      <c r="L91" s="403">
        <v>-1560.59</v>
      </c>
    </row>
    <row r="92" spans="1:13">
      <c r="A92" s="487">
        <v>14021300</v>
      </c>
      <c r="B92" s="406" t="s">
        <v>591</v>
      </c>
      <c r="C92" s="413"/>
      <c r="D92" s="404"/>
      <c r="E92" s="404"/>
      <c r="F92" s="407">
        <v>4725524690.25</v>
      </c>
      <c r="G92" s="413"/>
      <c r="H92" s="404"/>
      <c r="I92" s="407"/>
      <c r="J92" s="405">
        <v>0</v>
      </c>
      <c r="K92" s="404">
        <v>0</v>
      </c>
      <c r="L92" s="403">
        <v>4725524690.25</v>
      </c>
    </row>
    <row r="93" spans="1:13">
      <c r="A93" s="487">
        <v>14021900</v>
      </c>
      <c r="B93" s="406" t="s">
        <v>1209</v>
      </c>
      <c r="C93" s="413"/>
      <c r="D93" s="404"/>
      <c r="E93" s="404"/>
      <c r="F93" s="407">
        <v>6947450620.3599997</v>
      </c>
      <c r="G93" s="413"/>
      <c r="H93" s="404"/>
      <c r="I93" s="407">
        <v>2522963957.25</v>
      </c>
      <c r="J93" s="405">
        <v>0</v>
      </c>
      <c r="K93" s="404">
        <v>0</v>
      </c>
      <c r="L93" s="403">
        <v>9470414577.6100006</v>
      </c>
    </row>
    <row r="94" spans="1:13">
      <c r="A94" s="487">
        <v>14022000</v>
      </c>
      <c r="B94" s="406" t="s">
        <v>1210</v>
      </c>
      <c r="C94" s="413"/>
      <c r="D94" s="404"/>
      <c r="E94" s="404"/>
      <c r="F94" s="407">
        <v>739.1</v>
      </c>
      <c r="G94" s="413"/>
      <c r="H94" s="404"/>
      <c r="I94" s="407"/>
      <c r="J94" s="405">
        <v>0</v>
      </c>
      <c r="K94" s="404">
        <v>0</v>
      </c>
      <c r="L94" s="403">
        <v>739.1</v>
      </c>
    </row>
    <row r="95" spans="1:13" ht="36" hidden="1">
      <c r="A95" s="487">
        <v>14022100</v>
      </c>
      <c r="B95" s="406" t="s">
        <v>595</v>
      </c>
      <c r="C95" s="413"/>
      <c r="D95" s="404"/>
      <c r="E95" s="404"/>
      <c r="F95" s="407"/>
      <c r="G95" s="413"/>
      <c r="H95" s="404"/>
      <c r="I95" s="407"/>
      <c r="J95" s="405">
        <v>0</v>
      </c>
      <c r="K95" s="404">
        <v>0</v>
      </c>
      <c r="L95" s="403">
        <v>0</v>
      </c>
    </row>
    <row r="96" spans="1:13" ht="15.75" customHeight="1">
      <c r="A96" s="487">
        <v>14022300</v>
      </c>
      <c r="B96" s="406" t="s">
        <v>596</v>
      </c>
      <c r="C96" s="420"/>
      <c r="D96" s="404"/>
      <c r="E96" s="404"/>
      <c r="F96" s="407">
        <v>232444435.30000001</v>
      </c>
      <c r="G96" s="420"/>
      <c r="H96" s="404"/>
      <c r="I96" s="407"/>
      <c r="J96" s="405">
        <v>0</v>
      </c>
      <c r="K96" s="404">
        <v>0</v>
      </c>
      <c r="L96" s="403">
        <v>232444435.30000001</v>
      </c>
    </row>
    <row r="97" spans="1:12" ht="24">
      <c r="A97" s="486">
        <v>14030000</v>
      </c>
      <c r="B97" s="234" t="s">
        <v>1211</v>
      </c>
      <c r="C97" s="411">
        <v>31593871300</v>
      </c>
      <c r="D97" s="404">
        <v>31593871300</v>
      </c>
      <c r="E97" s="404">
        <v>31593871300</v>
      </c>
      <c r="F97" s="407">
        <v>31260944267.869999</v>
      </c>
      <c r="G97" s="411">
        <v>10157128700</v>
      </c>
      <c r="H97" s="404">
        <v>10157128700</v>
      </c>
      <c r="I97" s="407">
        <v>10728800464.68</v>
      </c>
      <c r="J97" s="405">
        <v>41751000000</v>
      </c>
      <c r="K97" s="404">
        <v>41751000000</v>
      </c>
      <c r="L97" s="403">
        <v>41989744732.550003</v>
      </c>
    </row>
    <row r="98" spans="1:12">
      <c r="A98" s="487">
        <v>14030100</v>
      </c>
      <c r="B98" s="406" t="s">
        <v>598</v>
      </c>
      <c r="C98" s="413"/>
      <c r="D98" s="404"/>
      <c r="E98" s="404"/>
      <c r="F98" s="407">
        <v>65089.72</v>
      </c>
      <c r="G98" s="413"/>
      <c r="H98" s="404"/>
      <c r="I98" s="407"/>
      <c r="J98" s="405">
        <v>0</v>
      </c>
      <c r="K98" s="404">
        <v>0</v>
      </c>
      <c r="L98" s="403">
        <v>65089.72</v>
      </c>
    </row>
    <row r="99" spans="1:12">
      <c r="A99" s="487">
        <v>14030200</v>
      </c>
      <c r="B99" s="406" t="s">
        <v>599</v>
      </c>
      <c r="C99" s="413"/>
      <c r="D99" s="404"/>
      <c r="E99" s="404"/>
      <c r="F99" s="407">
        <v>680319439.69000006</v>
      </c>
      <c r="G99" s="413"/>
      <c r="H99" s="404"/>
      <c r="I99" s="407"/>
      <c r="J99" s="405">
        <v>0</v>
      </c>
      <c r="K99" s="404">
        <v>0</v>
      </c>
      <c r="L99" s="403">
        <v>680319439.69000006</v>
      </c>
    </row>
    <row r="100" spans="1:12">
      <c r="A100" s="487">
        <v>14030300</v>
      </c>
      <c r="B100" s="406" t="s">
        <v>600</v>
      </c>
      <c r="C100" s="413"/>
      <c r="D100" s="404"/>
      <c r="E100" s="404"/>
      <c r="F100" s="407">
        <v>328483204.61000001</v>
      </c>
      <c r="G100" s="413"/>
      <c r="H100" s="404"/>
      <c r="I100" s="407"/>
      <c r="J100" s="405">
        <v>0</v>
      </c>
      <c r="K100" s="404">
        <v>0</v>
      </c>
      <c r="L100" s="403">
        <v>328483204.61000001</v>
      </c>
    </row>
    <row r="101" spans="1:12">
      <c r="A101" s="487">
        <v>14030400</v>
      </c>
      <c r="B101" s="406" t="s">
        <v>601</v>
      </c>
      <c r="C101" s="413"/>
      <c r="D101" s="404"/>
      <c r="E101" s="404"/>
      <c r="F101" s="407">
        <v>70428531.629999995</v>
      </c>
      <c r="G101" s="413"/>
      <c r="H101" s="404"/>
      <c r="I101" s="407"/>
      <c r="J101" s="405">
        <v>0</v>
      </c>
      <c r="K101" s="404">
        <v>0</v>
      </c>
      <c r="L101" s="403">
        <v>70428531.629999995</v>
      </c>
    </row>
    <row r="102" spans="1:12" ht="24">
      <c r="A102" s="487">
        <v>14030600</v>
      </c>
      <c r="B102" s="406" t="s">
        <v>602</v>
      </c>
      <c r="C102" s="413"/>
      <c r="D102" s="404"/>
      <c r="E102" s="404"/>
      <c r="F102" s="407">
        <v>411854740</v>
      </c>
      <c r="G102" s="413"/>
      <c r="H102" s="404"/>
      <c r="I102" s="407"/>
      <c r="J102" s="405">
        <v>0</v>
      </c>
      <c r="K102" s="404">
        <v>0</v>
      </c>
      <c r="L102" s="403">
        <v>411854740</v>
      </c>
    </row>
    <row r="103" spans="1:12" ht="24">
      <c r="A103" s="487">
        <v>14030700</v>
      </c>
      <c r="B103" s="406" t="s">
        <v>603</v>
      </c>
      <c r="C103" s="413"/>
      <c r="D103" s="404"/>
      <c r="E103" s="404"/>
      <c r="F103" s="407">
        <v>114885299.94</v>
      </c>
      <c r="G103" s="413"/>
      <c r="H103" s="404"/>
      <c r="I103" s="407"/>
      <c r="J103" s="405">
        <v>0</v>
      </c>
      <c r="K103" s="404">
        <v>0</v>
      </c>
      <c r="L103" s="403">
        <v>114885299.94</v>
      </c>
    </row>
    <row r="104" spans="1:12">
      <c r="A104" s="487">
        <v>14030800</v>
      </c>
      <c r="B104" s="406" t="s">
        <v>604</v>
      </c>
      <c r="C104" s="413"/>
      <c r="D104" s="404"/>
      <c r="E104" s="404"/>
      <c r="F104" s="407">
        <v>2627292089.1300001</v>
      </c>
      <c r="G104" s="413"/>
      <c r="H104" s="404"/>
      <c r="I104" s="407">
        <v>959454790.13999999</v>
      </c>
      <c r="J104" s="405">
        <v>0</v>
      </c>
      <c r="K104" s="404">
        <v>0</v>
      </c>
      <c r="L104" s="403">
        <v>3586746879.27</v>
      </c>
    </row>
    <row r="105" spans="1:12">
      <c r="A105" s="487">
        <v>14030900</v>
      </c>
      <c r="B105" s="406" t="s">
        <v>605</v>
      </c>
      <c r="C105" s="413"/>
      <c r="D105" s="404"/>
      <c r="E105" s="404"/>
      <c r="F105" s="407">
        <v>42934875.5</v>
      </c>
      <c r="G105" s="413"/>
      <c r="H105" s="404"/>
      <c r="I105" s="407">
        <v>15679289.07</v>
      </c>
      <c r="J105" s="405">
        <v>0</v>
      </c>
      <c r="K105" s="404">
        <v>0</v>
      </c>
      <c r="L105" s="403">
        <v>58614164.57</v>
      </c>
    </row>
    <row r="106" spans="1:12">
      <c r="A106" s="487">
        <v>14031000</v>
      </c>
      <c r="B106" s="406" t="s">
        <v>606</v>
      </c>
      <c r="C106" s="413"/>
      <c r="D106" s="404"/>
      <c r="E106" s="404"/>
      <c r="F106" s="407">
        <v>70382378.049999997</v>
      </c>
      <c r="G106" s="413"/>
      <c r="H106" s="404"/>
      <c r="I106" s="407"/>
      <c r="J106" s="405">
        <v>0</v>
      </c>
      <c r="K106" s="404">
        <v>0</v>
      </c>
      <c r="L106" s="403">
        <v>70382378.049999997</v>
      </c>
    </row>
    <row r="107" spans="1:12" hidden="1">
      <c r="A107" s="487">
        <v>14031100</v>
      </c>
      <c r="B107" s="406" t="s">
        <v>589</v>
      </c>
      <c r="C107" s="413"/>
      <c r="D107" s="404"/>
      <c r="E107" s="404"/>
      <c r="F107" s="407"/>
      <c r="G107" s="413"/>
      <c r="H107" s="404"/>
      <c r="I107" s="407"/>
      <c r="J107" s="405">
        <v>0</v>
      </c>
      <c r="K107" s="404">
        <v>0</v>
      </c>
      <c r="L107" s="403">
        <v>0</v>
      </c>
    </row>
    <row r="108" spans="1:12" hidden="1">
      <c r="A108" s="487">
        <v>14031700</v>
      </c>
      <c r="B108" s="406" t="s">
        <v>593</v>
      </c>
      <c r="C108" s="413"/>
      <c r="D108" s="404"/>
      <c r="E108" s="404"/>
      <c r="F108" s="407"/>
      <c r="G108" s="413"/>
      <c r="H108" s="404"/>
      <c r="I108" s="407"/>
      <c r="J108" s="405">
        <v>0</v>
      </c>
      <c r="K108" s="404">
        <v>0</v>
      </c>
      <c r="L108" s="403">
        <v>0</v>
      </c>
    </row>
    <row r="109" spans="1:12" hidden="1">
      <c r="A109" s="487">
        <v>14031800</v>
      </c>
      <c r="B109" s="406" t="s">
        <v>594</v>
      </c>
      <c r="C109" s="413"/>
      <c r="D109" s="404"/>
      <c r="E109" s="404"/>
      <c r="F109" s="407"/>
      <c r="G109" s="413"/>
      <c r="H109" s="404"/>
      <c r="I109" s="407"/>
      <c r="J109" s="405">
        <v>0</v>
      </c>
      <c r="K109" s="404">
        <v>0</v>
      </c>
      <c r="L109" s="403">
        <v>0</v>
      </c>
    </row>
    <row r="110" spans="1:12">
      <c r="A110" s="487">
        <v>14031900</v>
      </c>
      <c r="B110" s="406" t="s">
        <v>1209</v>
      </c>
      <c r="C110" s="413"/>
      <c r="D110" s="404"/>
      <c r="E110" s="404"/>
      <c r="F110" s="407">
        <v>26858534929.73</v>
      </c>
      <c r="G110" s="413"/>
      <c r="H110" s="404"/>
      <c r="I110" s="407">
        <v>9753666385.4699993</v>
      </c>
      <c r="J110" s="405">
        <v>0</v>
      </c>
      <c r="K110" s="404">
        <v>0</v>
      </c>
      <c r="L110" s="403">
        <v>36612201315.199997</v>
      </c>
    </row>
    <row r="111" spans="1:12">
      <c r="A111" s="487">
        <v>14032000</v>
      </c>
      <c r="B111" s="406" t="s">
        <v>1212</v>
      </c>
      <c r="C111" s="413"/>
      <c r="D111" s="404"/>
      <c r="E111" s="404"/>
      <c r="F111" s="407">
        <v>55763689.869999997</v>
      </c>
      <c r="G111" s="413"/>
      <c r="H111" s="404"/>
      <c r="I111" s="407"/>
      <c r="J111" s="405">
        <v>0</v>
      </c>
      <c r="K111" s="404">
        <v>0</v>
      </c>
      <c r="L111" s="403">
        <v>55763689.869999997</v>
      </c>
    </row>
    <row r="112" spans="1:12" hidden="1">
      <c r="A112" s="487">
        <v>14050000</v>
      </c>
      <c r="B112" s="406" t="s">
        <v>609</v>
      </c>
      <c r="C112" s="413"/>
      <c r="D112" s="404"/>
      <c r="E112" s="404"/>
      <c r="F112" s="407"/>
      <c r="G112" s="413"/>
      <c r="H112" s="404"/>
      <c r="I112" s="407"/>
      <c r="J112" s="405">
        <v>0</v>
      </c>
      <c r="K112" s="404">
        <v>0</v>
      </c>
      <c r="L112" s="403">
        <v>0</v>
      </c>
    </row>
    <row r="113" spans="1:12" ht="32.25" customHeight="1">
      <c r="A113" s="487" t="s">
        <v>1213</v>
      </c>
      <c r="B113" s="406" t="s">
        <v>1214</v>
      </c>
      <c r="C113" s="413">
        <v>81606238800</v>
      </c>
      <c r="D113" s="402">
        <v>81606238800</v>
      </c>
      <c r="E113" s="404">
        <v>81606238800</v>
      </c>
      <c r="F113" s="402">
        <v>63450367970.710007</v>
      </c>
      <c r="G113" s="405">
        <v>0</v>
      </c>
      <c r="H113" s="404">
        <v>0</v>
      </c>
      <c r="I113" s="402">
        <v>0</v>
      </c>
      <c r="J113" s="405">
        <v>81606238800</v>
      </c>
      <c r="K113" s="404">
        <v>81606238800</v>
      </c>
      <c r="L113" s="403">
        <v>63450367970.710007</v>
      </c>
    </row>
    <row r="114" spans="1:12" ht="24">
      <c r="A114" s="487">
        <v>14060100</v>
      </c>
      <c r="B114" s="406" t="s">
        <v>1215</v>
      </c>
      <c r="C114" s="413"/>
      <c r="D114" s="402"/>
      <c r="E114" s="404"/>
      <c r="F114" s="402">
        <v>180173007181.34</v>
      </c>
      <c r="G114" s="405"/>
      <c r="H114" s="404"/>
      <c r="I114" s="402"/>
      <c r="J114" s="405">
        <v>0</v>
      </c>
      <c r="K114" s="404">
        <v>0</v>
      </c>
      <c r="L114" s="403">
        <v>180173007181.34</v>
      </c>
    </row>
    <row r="115" spans="1:12">
      <c r="A115" s="487">
        <v>14060200</v>
      </c>
      <c r="B115" s="406" t="s">
        <v>1216</v>
      </c>
      <c r="C115" s="413"/>
      <c r="D115" s="402"/>
      <c r="E115" s="404"/>
      <c r="F115" s="402">
        <v>-120060592431</v>
      </c>
      <c r="G115" s="405"/>
      <c r="H115" s="404"/>
      <c r="I115" s="402"/>
      <c r="J115" s="405">
        <v>0</v>
      </c>
      <c r="K115" s="404">
        <v>0</v>
      </c>
      <c r="L115" s="403">
        <v>-120060592431</v>
      </c>
    </row>
    <row r="116" spans="1:12" ht="24" hidden="1">
      <c r="A116" s="487">
        <v>14060300</v>
      </c>
      <c r="B116" s="406" t="s">
        <v>1217</v>
      </c>
      <c r="C116" s="413"/>
      <c r="D116" s="402"/>
      <c r="E116" s="404"/>
      <c r="F116" s="402"/>
      <c r="G116" s="405"/>
      <c r="H116" s="404"/>
      <c r="I116" s="402"/>
      <c r="J116" s="405">
        <v>0</v>
      </c>
      <c r="K116" s="404">
        <v>0</v>
      </c>
      <c r="L116" s="403">
        <v>0</v>
      </c>
    </row>
    <row r="117" spans="1:12" ht="24">
      <c r="A117" s="487">
        <v>14060400</v>
      </c>
      <c r="B117" s="406" t="s">
        <v>1218</v>
      </c>
      <c r="C117" s="413"/>
      <c r="D117" s="402"/>
      <c r="E117" s="404"/>
      <c r="F117" s="402">
        <v>3374348.62</v>
      </c>
      <c r="G117" s="405"/>
      <c r="H117" s="404"/>
      <c r="I117" s="402"/>
      <c r="J117" s="405">
        <v>0</v>
      </c>
      <c r="K117" s="404">
        <v>0</v>
      </c>
      <c r="L117" s="403">
        <v>3374348.62</v>
      </c>
    </row>
    <row r="118" spans="1:12" ht="36">
      <c r="A118" s="487">
        <v>14060500</v>
      </c>
      <c r="B118" s="406" t="s">
        <v>1219</v>
      </c>
      <c r="C118" s="413"/>
      <c r="D118" s="402"/>
      <c r="E118" s="404"/>
      <c r="F118" s="402">
        <v>403.73</v>
      </c>
      <c r="G118" s="405"/>
      <c r="H118" s="404"/>
      <c r="I118" s="402"/>
      <c r="J118" s="405">
        <v>0</v>
      </c>
      <c r="K118" s="404">
        <v>0</v>
      </c>
      <c r="L118" s="403">
        <v>403.73</v>
      </c>
    </row>
    <row r="119" spans="1:12" ht="121.5" customHeight="1">
      <c r="A119" s="487">
        <v>14060600</v>
      </c>
      <c r="B119" s="414" t="s">
        <v>1319</v>
      </c>
      <c r="C119" s="413"/>
      <c r="D119" s="402"/>
      <c r="E119" s="404"/>
      <c r="F119" s="402">
        <v>80542794.709999993</v>
      </c>
      <c r="G119" s="405"/>
      <c r="H119" s="404"/>
      <c r="I119" s="402"/>
      <c r="J119" s="405">
        <v>0</v>
      </c>
      <c r="K119" s="404">
        <v>0</v>
      </c>
      <c r="L119" s="403">
        <v>80542794.709999993</v>
      </c>
    </row>
    <row r="120" spans="1:12" ht="25.5" hidden="1" customHeight="1">
      <c r="A120" s="487">
        <v>14060700</v>
      </c>
      <c r="B120" s="414" t="s">
        <v>1221</v>
      </c>
      <c r="C120" s="413"/>
      <c r="D120" s="402"/>
      <c r="E120" s="404"/>
      <c r="F120" s="402"/>
      <c r="G120" s="405"/>
      <c r="H120" s="404"/>
      <c r="I120" s="402"/>
      <c r="J120" s="405">
        <v>0</v>
      </c>
      <c r="K120" s="404">
        <v>0</v>
      </c>
      <c r="L120" s="403">
        <v>0</v>
      </c>
    </row>
    <row r="121" spans="1:12" ht="135.75" customHeight="1">
      <c r="A121" s="487">
        <v>14060800</v>
      </c>
      <c r="B121" s="414" t="s">
        <v>1222</v>
      </c>
      <c r="C121" s="413"/>
      <c r="D121" s="402"/>
      <c r="E121" s="404"/>
      <c r="F121" s="402">
        <v>2164.3000000000002</v>
      </c>
      <c r="G121" s="405"/>
      <c r="H121" s="404"/>
      <c r="I121" s="402"/>
      <c r="J121" s="405">
        <v>0</v>
      </c>
      <c r="K121" s="404">
        <v>0</v>
      </c>
      <c r="L121" s="403">
        <v>2164.3000000000002</v>
      </c>
    </row>
    <row r="122" spans="1:12" ht="60.75" customHeight="1">
      <c r="A122" s="487">
        <v>14060900</v>
      </c>
      <c r="B122" s="406" t="s">
        <v>1223</v>
      </c>
      <c r="C122" s="413"/>
      <c r="D122" s="402"/>
      <c r="E122" s="404"/>
      <c r="F122" s="402">
        <v>1530246261.8599999</v>
      </c>
      <c r="G122" s="405"/>
      <c r="H122" s="404"/>
      <c r="I122" s="402"/>
      <c r="J122" s="405">
        <v>0</v>
      </c>
      <c r="K122" s="404">
        <v>0</v>
      </c>
      <c r="L122" s="403">
        <v>1530246261.8599999</v>
      </c>
    </row>
    <row r="123" spans="1:12" ht="36">
      <c r="A123" s="487">
        <v>14061000</v>
      </c>
      <c r="B123" s="406" t="s">
        <v>1224</v>
      </c>
      <c r="C123" s="413"/>
      <c r="D123" s="402"/>
      <c r="E123" s="404"/>
      <c r="F123" s="402">
        <v>1529756352.99</v>
      </c>
      <c r="G123" s="405"/>
      <c r="H123" s="404"/>
      <c r="I123" s="402"/>
      <c r="J123" s="405">
        <v>0</v>
      </c>
      <c r="K123" s="404">
        <v>0</v>
      </c>
      <c r="L123" s="403">
        <v>1529756352.99</v>
      </c>
    </row>
    <row r="124" spans="1:12" ht="27" customHeight="1">
      <c r="A124" s="487">
        <v>14061100</v>
      </c>
      <c r="B124" s="406" t="s">
        <v>1225</v>
      </c>
      <c r="C124" s="413"/>
      <c r="D124" s="402"/>
      <c r="E124" s="404"/>
      <c r="F124" s="402">
        <v>194030894.16</v>
      </c>
      <c r="G124" s="405"/>
      <c r="H124" s="404"/>
      <c r="I124" s="402"/>
      <c r="J124" s="405">
        <v>0</v>
      </c>
      <c r="K124" s="404">
        <v>0</v>
      </c>
      <c r="L124" s="403">
        <v>194030894.16</v>
      </c>
    </row>
    <row r="125" spans="1:12" ht="24">
      <c r="A125" s="487" t="s">
        <v>1226</v>
      </c>
      <c r="B125" s="406" t="s">
        <v>1227</v>
      </c>
      <c r="C125" s="413">
        <v>221260000000</v>
      </c>
      <c r="D125" s="402">
        <v>221260000000</v>
      </c>
      <c r="E125" s="404">
        <v>221260000000</v>
      </c>
      <c r="F125" s="402">
        <v>250530226494.56</v>
      </c>
      <c r="G125" s="405">
        <v>0</v>
      </c>
      <c r="H125" s="404">
        <v>0</v>
      </c>
      <c r="I125" s="402">
        <v>0</v>
      </c>
      <c r="J125" s="405">
        <v>221260000000</v>
      </c>
      <c r="K125" s="404">
        <v>221260000000</v>
      </c>
      <c r="L125" s="403">
        <v>250530226494.56</v>
      </c>
    </row>
    <row r="126" spans="1:12" ht="150" customHeight="1">
      <c r="A126" s="487">
        <v>14070100</v>
      </c>
      <c r="B126" s="414" t="s">
        <v>1228</v>
      </c>
      <c r="C126" s="413"/>
      <c r="D126" s="402"/>
      <c r="E126" s="404"/>
      <c r="F126" s="402">
        <v>246259698736.75</v>
      </c>
      <c r="G126" s="405"/>
      <c r="H126" s="404"/>
      <c r="I126" s="402"/>
      <c r="J126" s="405">
        <v>0</v>
      </c>
      <c r="K126" s="404">
        <v>0</v>
      </c>
      <c r="L126" s="403">
        <v>246259698736.75</v>
      </c>
    </row>
    <row r="127" spans="1:12" ht="132.75" customHeight="1">
      <c r="A127" s="487">
        <v>14070200</v>
      </c>
      <c r="B127" s="414" t="s">
        <v>1229</v>
      </c>
      <c r="C127" s="413"/>
      <c r="D127" s="402"/>
      <c r="E127" s="404"/>
      <c r="F127" s="402">
        <v>4270527757.8099999</v>
      </c>
      <c r="G127" s="405"/>
      <c r="H127" s="404"/>
      <c r="I127" s="402"/>
      <c r="J127" s="405">
        <v>0</v>
      </c>
      <c r="K127" s="404">
        <v>0</v>
      </c>
      <c r="L127" s="403">
        <v>4270527757.8099999</v>
      </c>
    </row>
    <row r="128" spans="1:12" ht="12.75" customHeight="1">
      <c r="A128" s="485">
        <v>15000000</v>
      </c>
      <c r="B128" s="421" t="s">
        <v>1230</v>
      </c>
      <c r="C128" s="422">
        <v>22129732000</v>
      </c>
      <c r="D128" s="423">
        <v>22129732000</v>
      </c>
      <c r="E128" s="399">
        <v>22129732000</v>
      </c>
      <c r="F128" s="423">
        <v>22901072996.629993</v>
      </c>
      <c r="G128" s="398">
        <v>1391268000</v>
      </c>
      <c r="H128" s="399">
        <v>1391268000</v>
      </c>
      <c r="I128" s="423">
        <v>1640739455.9300001</v>
      </c>
      <c r="J128" s="398">
        <v>23521000000</v>
      </c>
      <c r="K128" s="399">
        <v>23521000000</v>
      </c>
      <c r="L128" s="400">
        <v>24541812452.559994</v>
      </c>
    </row>
    <row r="129" spans="1:12">
      <c r="A129" s="486">
        <v>15010000</v>
      </c>
      <c r="B129" s="234" t="s">
        <v>611</v>
      </c>
      <c r="C129" s="413">
        <v>21670732000</v>
      </c>
      <c r="D129" s="404">
        <v>21670732000</v>
      </c>
      <c r="E129" s="404">
        <v>21670732000</v>
      </c>
      <c r="F129" s="407">
        <v>22257614422.029995</v>
      </c>
      <c r="G129" s="413">
        <v>1391268000</v>
      </c>
      <c r="H129" s="404">
        <v>1391268000</v>
      </c>
      <c r="I129" s="407">
        <v>1640739455.9300001</v>
      </c>
      <c r="J129" s="405">
        <v>23062000000</v>
      </c>
      <c r="K129" s="404">
        <v>23062000000</v>
      </c>
      <c r="L129" s="403">
        <v>23898353877.959995</v>
      </c>
    </row>
    <row r="130" spans="1:12" ht="24">
      <c r="A130" s="486">
        <v>15010100</v>
      </c>
      <c r="B130" s="412" t="s">
        <v>612</v>
      </c>
      <c r="C130" s="411"/>
      <c r="D130" s="404"/>
      <c r="E130" s="404"/>
      <c r="F130" s="407">
        <v>17451810434.349998</v>
      </c>
      <c r="G130" s="411"/>
      <c r="H130" s="404"/>
      <c r="I130" s="407"/>
      <c r="J130" s="405">
        <v>0</v>
      </c>
      <c r="K130" s="404">
        <v>0</v>
      </c>
      <c r="L130" s="403">
        <v>17451810434.349998</v>
      </c>
    </row>
    <row r="131" spans="1:12" ht="24">
      <c r="A131" s="486">
        <v>15010200</v>
      </c>
      <c r="B131" s="412" t="s">
        <v>613</v>
      </c>
      <c r="C131" s="411"/>
      <c r="D131" s="404"/>
      <c r="E131" s="404"/>
      <c r="F131" s="407">
        <v>110958706.69</v>
      </c>
      <c r="G131" s="411"/>
      <c r="H131" s="404"/>
      <c r="I131" s="407"/>
      <c r="J131" s="405">
        <v>0</v>
      </c>
      <c r="K131" s="404">
        <v>0</v>
      </c>
      <c r="L131" s="403">
        <v>110958706.69</v>
      </c>
    </row>
    <row r="132" spans="1:12">
      <c r="A132" s="487">
        <v>15010300</v>
      </c>
      <c r="B132" s="406" t="s">
        <v>614</v>
      </c>
      <c r="C132" s="413"/>
      <c r="D132" s="404"/>
      <c r="E132" s="404"/>
      <c r="F132" s="407">
        <v>1800</v>
      </c>
      <c r="G132" s="413"/>
      <c r="H132" s="404"/>
      <c r="I132" s="407"/>
      <c r="J132" s="405">
        <v>0</v>
      </c>
      <c r="K132" s="404">
        <v>0</v>
      </c>
      <c r="L132" s="403">
        <v>1800</v>
      </c>
    </row>
    <row r="133" spans="1:12" ht="36">
      <c r="A133" s="486">
        <v>15010500</v>
      </c>
      <c r="B133" s="412" t="s">
        <v>615</v>
      </c>
      <c r="C133" s="411"/>
      <c r="D133" s="404"/>
      <c r="E133" s="404"/>
      <c r="F133" s="407">
        <v>4492865985.8599997</v>
      </c>
      <c r="G133" s="411"/>
      <c r="H133" s="404"/>
      <c r="I133" s="407">
        <v>1640739455.9300001</v>
      </c>
      <c r="J133" s="405">
        <v>0</v>
      </c>
      <c r="K133" s="404">
        <v>0</v>
      </c>
      <c r="L133" s="403">
        <v>6133605441.79</v>
      </c>
    </row>
    <row r="134" spans="1:12">
      <c r="A134" s="486">
        <v>15010800</v>
      </c>
      <c r="B134" s="412" t="s">
        <v>616</v>
      </c>
      <c r="C134" s="424"/>
      <c r="D134" s="404"/>
      <c r="E134" s="404"/>
      <c r="F134" s="407">
        <v>29066382.850000001</v>
      </c>
      <c r="G134" s="424"/>
      <c r="H134" s="404"/>
      <c r="I134" s="407"/>
      <c r="J134" s="405">
        <v>0</v>
      </c>
      <c r="K134" s="404">
        <v>0</v>
      </c>
      <c r="L134" s="403">
        <v>29066382.850000001</v>
      </c>
    </row>
    <row r="135" spans="1:12">
      <c r="A135" s="486">
        <v>15010900</v>
      </c>
      <c r="B135" s="412" t="s">
        <v>617</v>
      </c>
      <c r="C135" s="401"/>
      <c r="D135" s="404"/>
      <c r="E135" s="404"/>
      <c r="F135" s="407">
        <v>107081589.52</v>
      </c>
      <c r="G135" s="401"/>
      <c r="H135" s="404"/>
      <c r="I135" s="407"/>
      <c r="J135" s="405">
        <v>0</v>
      </c>
      <c r="K135" s="404">
        <v>0</v>
      </c>
      <c r="L135" s="403">
        <v>107081589.52</v>
      </c>
    </row>
    <row r="136" spans="1:12">
      <c r="A136" s="486">
        <v>15011000</v>
      </c>
      <c r="B136" s="412" t="s">
        <v>618</v>
      </c>
      <c r="C136" s="401"/>
      <c r="D136" s="404"/>
      <c r="E136" s="404"/>
      <c r="F136" s="407">
        <v>84598124.849999994</v>
      </c>
      <c r="G136" s="401"/>
      <c r="H136" s="404"/>
      <c r="I136" s="407"/>
      <c r="J136" s="405">
        <v>0</v>
      </c>
      <c r="K136" s="404">
        <v>0</v>
      </c>
      <c r="L136" s="403">
        <v>84598124.849999994</v>
      </c>
    </row>
    <row r="137" spans="1:12">
      <c r="A137" s="486">
        <v>15011100</v>
      </c>
      <c r="B137" s="412" t="s">
        <v>619</v>
      </c>
      <c r="C137" s="401"/>
      <c r="D137" s="404"/>
      <c r="E137" s="404"/>
      <c r="F137" s="407">
        <v>-18768602.09</v>
      </c>
      <c r="G137" s="401"/>
      <c r="H137" s="404"/>
      <c r="I137" s="407"/>
      <c r="J137" s="405">
        <v>0</v>
      </c>
      <c r="K137" s="404">
        <v>0</v>
      </c>
      <c r="L137" s="403">
        <v>-18768602.09</v>
      </c>
    </row>
    <row r="138" spans="1:12">
      <c r="A138" s="486">
        <v>15020000</v>
      </c>
      <c r="B138" s="234" t="s">
        <v>620</v>
      </c>
      <c r="C138" s="413">
        <v>459000000</v>
      </c>
      <c r="D138" s="404">
        <v>459000000</v>
      </c>
      <c r="E138" s="404">
        <v>459000000</v>
      </c>
      <c r="F138" s="407">
        <v>643458574.60000002</v>
      </c>
      <c r="G138" s="413"/>
      <c r="H138" s="404"/>
      <c r="I138" s="407">
        <v>0</v>
      </c>
      <c r="J138" s="405">
        <v>459000000</v>
      </c>
      <c r="K138" s="404">
        <v>459000000</v>
      </c>
      <c r="L138" s="403">
        <v>643458574.60000002</v>
      </c>
    </row>
    <row r="139" spans="1:12" ht="24">
      <c r="A139" s="486">
        <v>15020100</v>
      </c>
      <c r="B139" s="412" t="s">
        <v>621</v>
      </c>
      <c r="C139" s="411"/>
      <c r="D139" s="404"/>
      <c r="E139" s="404"/>
      <c r="F139" s="407">
        <v>643458574.60000002</v>
      </c>
      <c r="G139" s="411"/>
      <c r="H139" s="404"/>
      <c r="I139" s="407"/>
      <c r="J139" s="405">
        <v>0</v>
      </c>
      <c r="K139" s="404">
        <v>0</v>
      </c>
      <c r="L139" s="403">
        <v>643458574.60000002</v>
      </c>
    </row>
    <row r="140" spans="1:12" ht="24" hidden="1">
      <c r="A140" s="487">
        <v>15020200</v>
      </c>
      <c r="B140" s="406" t="s">
        <v>622</v>
      </c>
      <c r="C140" s="413"/>
      <c r="D140" s="404"/>
      <c r="E140" s="404"/>
      <c r="F140" s="407"/>
      <c r="G140" s="413"/>
      <c r="H140" s="404"/>
      <c r="I140" s="407"/>
      <c r="J140" s="405">
        <v>0</v>
      </c>
      <c r="K140" s="404">
        <v>0</v>
      </c>
      <c r="L140" s="403">
        <v>0</v>
      </c>
    </row>
    <row r="141" spans="1:12" ht="36" hidden="1">
      <c r="A141" s="487">
        <v>15020300</v>
      </c>
      <c r="B141" s="406" t="s">
        <v>623</v>
      </c>
      <c r="C141" s="413"/>
      <c r="D141" s="404"/>
      <c r="E141" s="404"/>
      <c r="F141" s="407"/>
      <c r="G141" s="413"/>
      <c r="H141" s="404"/>
      <c r="I141" s="407"/>
      <c r="J141" s="405">
        <v>0</v>
      </c>
      <c r="K141" s="404">
        <v>0</v>
      </c>
      <c r="L141" s="403">
        <v>0</v>
      </c>
    </row>
    <row r="142" spans="1:12" ht="24" hidden="1">
      <c r="A142" s="486">
        <v>16000000</v>
      </c>
      <c r="B142" s="416" t="s">
        <v>624</v>
      </c>
      <c r="C142" s="422">
        <v>0</v>
      </c>
      <c r="D142" s="422">
        <v>0</v>
      </c>
      <c r="E142" s="399">
        <v>0</v>
      </c>
      <c r="F142" s="399">
        <v>0</v>
      </c>
      <c r="G142" s="399">
        <v>0</v>
      </c>
      <c r="H142" s="399">
        <v>0</v>
      </c>
      <c r="I142" s="399">
        <v>0</v>
      </c>
      <c r="J142" s="398">
        <v>0</v>
      </c>
      <c r="K142" s="399">
        <v>0</v>
      </c>
      <c r="L142" s="400">
        <v>0</v>
      </c>
    </row>
    <row r="143" spans="1:12" ht="24" hidden="1">
      <c r="A143" s="486">
        <v>16010000</v>
      </c>
      <c r="B143" s="412" t="s">
        <v>625</v>
      </c>
      <c r="C143" s="411">
        <v>0</v>
      </c>
      <c r="D143" s="404">
        <v>0</v>
      </c>
      <c r="E143" s="404">
        <v>0</v>
      </c>
      <c r="F143" s="407">
        <v>0</v>
      </c>
      <c r="G143" s="411">
        <v>0</v>
      </c>
      <c r="H143" s="404">
        <v>0</v>
      </c>
      <c r="I143" s="407">
        <v>0</v>
      </c>
      <c r="J143" s="405">
        <v>0</v>
      </c>
      <c r="K143" s="404">
        <v>0</v>
      </c>
      <c r="L143" s="403">
        <v>0</v>
      </c>
    </row>
    <row r="144" spans="1:12" hidden="1">
      <c r="A144" s="486">
        <v>16010100</v>
      </c>
      <c r="B144" s="412" t="s">
        <v>626</v>
      </c>
      <c r="C144" s="413"/>
      <c r="D144" s="404"/>
      <c r="E144" s="404"/>
      <c r="F144" s="407"/>
      <c r="G144" s="413"/>
      <c r="H144" s="404"/>
      <c r="I144" s="407"/>
      <c r="J144" s="405">
        <v>0</v>
      </c>
      <c r="K144" s="404">
        <v>0</v>
      </c>
      <c r="L144" s="403">
        <v>0</v>
      </c>
    </row>
    <row r="145" spans="1:12" hidden="1">
      <c r="A145" s="486">
        <v>16010200</v>
      </c>
      <c r="B145" s="412" t="s">
        <v>627</v>
      </c>
      <c r="C145" s="413"/>
      <c r="D145" s="404"/>
      <c r="E145" s="404"/>
      <c r="F145" s="407"/>
      <c r="G145" s="413"/>
      <c r="H145" s="404"/>
      <c r="I145" s="407"/>
      <c r="J145" s="405">
        <v>0</v>
      </c>
      <c r="K145" s="404">
        <v>0</v>
      </c>
      <c r="L145" s="403">
        <v>0</v>
      </c>
    </row>
    <row r="146" spans="1:12" hidden="1">
      <c r="A146" s="486">
        <v>16010400</v>
      </c>
      <c r="B146" s="412" t="s">
        <v>628</v>
      </c>
      <c r="C146" s="413"/>
      <c r="D146" s="404"/>
      <c r="E146" s="404"/>
      <c r="F146" s="407"/>
      <c r="G146" s="413"/>
      <c r="H146" s="404"/>
      <c r="I146" s="407"/>
      <c r="J146" s="405">
        <v>0</v>
      </c>
      <c r="K146" s="404">
        <v>0</v>
      </c>
      <c r="L146" s="403">
        <v>0</v>
      </c>
    </row>
    <row r="147" spans="1:12" hidden="1">
      <c r="A147" s="486">
        <v>16010500</v>
      </c>
      <c r="B147" s="412" t="s">
        <v>629</v>
      </c>
      <c r="C147" s="413"/>
      <c r="D147" s="404"/>
      <c r="E147" s="404"/>
      <c r="F147" s="407"/>
      <c r="G147" s="413"/>
      <c r="H147" s="404"/>
      <c r="I147" s="407"/>
      <c r="J147" s="405">
        <v>0</v>
      </c>
      <c r="K147" s="404">
        <v>0</v>
      </c>
      <c r="L147" s="403">
        <v>0</v>
      </c>
    </row>
    <row r="148" spans="1:12" hidden="1">
      <c r="A148" s="486">
        <v>16010600</v>
      </c>
      <c r="B148" s="412" t="s">
        <v>630</v>
      </c>
      <c r="C148" s="413"/>
      <c r="D148" s="404"/>
      <c r="E148" s="404"/>
      <c r="F148" s="407"/>
      <c r="G148" s="413"/>
      <c r="H148" s="404"/>
      <c r="I148" s="407"/>
      <c r="J148" s="405">
        <v>0</v>
      </c>
      <c r="K148" s="404">
        <v>0</v>
      </c>
      <c r="L148" s="403">
        <v>0</v>
      </c>
    </row>
    <row r="149" spans="1:12" hidden="1">
      <c r="A149" s="486">
        <v>16010700</v>
      </c>
      <c r="B149" s="412" t="s">
        <v>631</v>
      </c>
      <c r="C149" s="413"/>
      <c r="D149" s="404"/>
      <c r="E149" s="404"/>
      <c r="F149" s="407"/>
      <c r="G149" s="413"/>
      <c r="H149" s="404"/>
      <c r="I149" s="407"/>
      <c r="J149" s="405">
        <v>0</v>
      </c>
      <c r="K149" s="404">
        <v>0</v>
      </c>
      <c r="L149" s="403">
        <v>0</v>
      </c>
    </row>
    <row r="150" spans="1:12" hidden="1">
      <c r="A150" s="486">
        <v>16010800</v>
      </c>
      <c r="B150" s="412" t="s">
        <v>632</v>
      </c>
      <c r="C150" s="413"/>
      <c r="D150" s="404"/>
      <c r="E150" s="404"/>
      <c r="F150" s="407"/>
      <c r="G150" s="413"/>
      <c r="H150" s="404"/>
      <c r="I150" s="407"/>
      <c r="J150" s="405">
        <v>0</v>
      </c>
      <c r="K150" s="404">
        <v>0</v>
      </c>
      <c r="L150" s="403">
        <v>0</v>
      </c>
    </row>
    <row r="151" spans="1:12" hidden="1">
      <c r="A151" s="486">
        <v>16010900</v>
      </c>
      <c r="B151" s="412" t="s">
        <v>633</v>
      </c>
      <c r="C151" s="413"/>
      <c r="D151" s="404"/>
      <c r="E151" s="404"/>
      <c r="F151" s="407"/>
      <c r="G151" s="413"/>
      <c r="H151" s="404"/>
      <c r="I151" s="407"/>
      <c r="J151" s="405">
        <v>0</v>
      </c>
      <c r="K151" s="404">
        <v>0</v>
      </c>
      <c r="L151" s="403">
        <v>0</v>
      </c>
    </row>
    <row r="152" spans="1:12" ht="24" hidden="1">
      <c r="A152" s="486">
        <v>16011000</v>
      </c>
      <c r="B152" s="412" t="s">
        <v>634</v>
      </c>
      <c r="C152" s="413"/>
      <c r="D152" s="404"/>
      <c r="E152" s="404"/>
      <c r="F152" s="407"/>
      <c r="G152" s="413"/>
      <c r="H152" s="404"/>
      <c r="I152" s="407"/>
      <c r="J152" s="405">
        <v>0</v>
      </c>
      <c r="K152" s="404">
        <v>0</v>
      </c>
      <c r="L152" s="403">
        <v>0</v>
      </c>
    </row>
    <row r="153" spans="1:12" hidden="1">
      <c r="A153" s="486">
        <v>16011100</v>
      </c>
      <c r="B153" s="412" t="s">
        <v>635</v>
      </c>
      <c r="C153" s="413"/>
      <c r="D153" s="404"/>
      <c r="E153" s="404"/>
      <c r="F153" s="407"/>
      <c r="G153" s="413"/>
      <c r="H153" s="404"/>
      <c r="I153" s="407"/>
      <c r="J153" s="405">
        <v>0</v>
      </c>
      <c r="K153" s="404">
        <v>0</v>
      </c>
      <c r="L153" s="403">
        <v>0</v>
      </c>
    </row>
    <row r="154" spans="1:12" hidden="1">
      <c r="A154" s="486">
        <v>16011200</v>
      </c>
      <c r="B154" s="412" t="s">
        <v>636</v>
      </c>
      <c r="C154" s="413"/>
      <c r="D154" s="404"/>
      <c r="E154" s="404"/>
      <c r="F154" s="407"/>
      <c r="G154" s="413"/>
      <c r="H154" s="404"/>
      <c r="I154" s="407"/>
      <c r="J154" s="405">
        <v>0</v>
      </c>
      <c r="K154" s="404">
        <v>0</v>
      </c>
      <c r="L154" s="403">
        <v>0</v>
      </c>
    </row>
    <row r="155" spans="1:12" ht="24" hidden="1">
      <c r="A155" s="486">
        <v>16011300</v>
      </c>
      <c r="B155" s="412" t="s">
        <v>637</v>
      </c>
      <c r="C155" s="413"/>
      <c r="D155" s="404"/>
      <c r="E155" s="404"/>
      <c r="F155" s="407"/>
      <c r="G155" s="413"/>
      <c r="H155" s="404"/>
      <c r="I155" s="407"/>
      <c r="J155" s="405">
        <v>0</v>
      </c>
      <c r="K155" s="404">
        <v>0</v>
      </c>
      <c r="L155" s="403">
        <v>0</v>
      </c>
    </row>
    <row r="156" spans="1:12" ht="24" hidden="1">
      <c r="A156" s="486">
        <v>16011500</v>
      </c>
      <c r="B156" s="412" t="s">
        <v>638</v>
      </c>
      <c r="C156" s="413"/>
      <c r="D156" s="404"/>
      <c r="E156" s="404"/>
      <c r="F156" s="407"/>
      <c r="G156" s="413"/>
      <c r="H156" s="404"/>
      <c r="I156" s="407"/>
      <c r="J156" s="405">
        <v>0</v>
      </c>
      <c r="K156" s="404">
        <v>0</v>
      </c>
      <c r="L156" s="403">
        <v>0</v>
      </c>
    </row>
    <row r="157" spans="1:12" hidden="1">
      <c r="A157" s="486">
        <v>16011600</v>
      </c>
      <c r="B157" s="412" t="s">
        <v>639</v>
      </c>
      <c r="C157" s="413"/>
      <c r="D157" s="404"/>
      <c r="E157" s="404"/>
      <c r="F157" s="407"/>
      <c r="G157" s="413"/>
      <c r="H157" s="404"/>
      <c r="I157" s="407"/>
      <c r="J157" s="405">
        <v>0</v>
      </c>
      <c r="K157" s="404">
        <v>0</v>
      </c>
      <c r="L157" s="403">
        <v>0</v>
      </c>
    </row>
    <row r="158" spans="1:12" ht="24" hidden="1">
      <c r="A158" s="486">
        <v>16011700</v>
      </c>
      <c r="B158" s="412" t="s">
        <v>640</v>
      </c>
      <c r="C158" s="413"/>
      <c r="D158" s="404"/>
      <c r="E158" s="404"/>
      <c r="F158" s="407"/>
      <c r="G158" s="413"/>
      <c r="H158" s="404"/>
      <c r="I158" s="407"/>
      <c r="J158" s="405">
        <v>0</v>
      </c>
      <c r="K158" s="404">
        <v>0</v>
      </c>
      <c r="L158" s="403">
        <v>0</v>
      </c>
    </row>
    <row r="159" spans="1:12" ht="24" hidden="1">
      <c r="A159" s="486">
        <v>16011800</v>
      </c>
      <c r="B159" s="412" t="s">
        <v>641</v>
      </c>
      <c r="C159" s="413"/>
      <c r="D159" s="404"/>
      <c r="E159" s="404"/>
      <c r="F159" s="407"/>
      <c r="G159" s="413"/>
      <c r="H159" s="404"/>
      <c r="I159" s="407"/>
      <c r="J159" s="405">
        <v>0</v>
      </c>
      <c r="K159" s="404">
        <v>0</v>
      </c>
      <c r="L159" s="403">
        <v>0</v>
      </c>
    </row>
    <row r="160" spans="1:12" ht="24" hidden="1">
      <c r="A160" s="486">
        <v>16011900</v>
      </c>
      <c r="B160" s="412" t="s">
        <v>642</v>
      </c>
      <c r="C160" s="413"/>
      <c r="D160" s="404"/>
      <c r="E160" s="404"/>
      <c r="F160" s="407"/>
      <c r="G160" s="413"/>
      <c r="H160" s="404"/>
      <c r="I160" s="407"/>
      <c r="J160" s="405">
        <v>0</v>
      </c>
      <c r="K160" s="404">
        <v>0</v>
      </c>
      <c r="L160" s="403">
        <v>0</v>
      </c>
    </row>
    <row r="161" spans="1:12" hidden="1">
      <c r="A161" s="486">
        <v>16012100</v>
      </c>
      <c r="B161" s="412" t="s">
        <v>643</v>
      </c>
      <c r="C161" s="413"/>
      <c r="D161" s="404"/>
      <c r="E161" s="404"/>
      <c r="F161" s="407"/>
      <c r="G161" s="413"/>
      <c r="H161" s="404"/>
      <c r="I161" s="407"/>
      <c r="J161" s="405">
        <v>0</v>
      </c>
      <c r="K161" s="404">
        <v>0</v>
      </c>
      <c r="L161" s="403">
        <v>0</v>
      </c>
    </row>
    <row r="162" spans="1:12">
      <c r="A162" s="488" t="s">
        <v>644</v>
      </c>
      <c r="B162" s="216" t="s">
        <v>1231</v>
      </c>
      <c r="C162" s="425">
        <v>0</v>
      </c>
      <c r="D162" s="426">
        <v>0</v>
      </c>
      <c r="E162" s="428">
        <v>0</v>
      </c>
      <c r="F162" s="427">
        <v>-12143258.09</v>
      </c>
      <c r="G162" s="426">
        <v>0</v>
      </c>
      <c r="H162" s="428">
        <v>0</v>
      </c>
      <c r="I162" s="428">
        <v>0</v>
      </c>
      <c r="J162" s="429">
        <v>0</v>
      </c>
      <c r="K162" s="428">
        <v>0</v>
      </c>
      <c r="L162" s="430">
        <v>-12143258.09</v>
      </c>
    </row>
    <row r="163" spans="1:12" ht="36.75" customHeight="1">
      <c r="A163" s="487" t="s">
        <v>658</v>
      </c>
      <c r="B163" s="223" t="s">
        <v>1232</v>
      </c>
      <c r="C163" s="413"/>
      <c r="D163" s="404"/>
      <c r="E163" s="404"/>
      <c r="F163" s="407">
        <v>-12143258.09</v>
      </c>
      <c r="G163" s="413"/>
      <c r="H163" s="404"/>
      <c r="I163" s="407"/>
      <c r="J163" s="405">
        <v>0</v>
      </c>
      <c r="K163" s="404">
        <v>0</v>
      </c>
      <c r="L163" s="403">
        <v>-12143258.09</v>
      </c>
    </row>
    <row r="164" spans="1:12" ht="60">
      <c r="A164" s="487">
        <v>17060100</v>
      </c>
      <c r="B164" s="406" t="s">
        <v>1233</v>
      </c>
      <c r="C164" s="405"/>
      <c r="D164" s="404"/>
      <c r="E164" s="404"/>
      <c r="F164" s="402">
        <v>7342175.7199999997</v>
      </c>
      <c r="G164" s="405"/>
      <c r="H164" s="404"/>
      <c r="I164" s="402"/>
      <c r="J164" s="405">
        <v>0</v>
      </c>
      <c r="K164" s="404">
        <v>0</v>
      </c>
      <c r="L164" s="403">
        <v>7342175.7199999997</v>
      </c>
    </row>
    <row r="165" spans="1:12" ht="62.25" hidden="1" customHeight="1">
      <c r="A165" s="487">
        <v>17060200</v>
      </c>
      <c r="B165" s="406" t="s">
        <v>1234</v>
      </c>
      <c r="C165" s="405"/>
      <c r="D165" s="404"/>
      <c r="E165" s="404"/>
      <c r="F165" s="402"/>
      <c r="G165" s="405"/>
      <c r="H165" s="404"/>
      <c r="I165" s="402"/>
      <c r="J165" s="405">
        <v>0</v>
      </c>
      <c r="K165" s="404">
        <v>0</v>
      </c>
      <c r="L165" s="403">
        <v>0</v>
      </c>
    </row>
    <row r="166" spans="1:12" ht="62.25" customHeight="1">
      <c r="A166" s="487">
        <v>17060300</v>
      </c>
      <c r="B166" s="406" t="s">
        <v>1235</v>
      </c>
      <c r="C166" s="405"/>
      <c r="D166" s="404"/>
      <c r="E166" s="404"/>
      <c r="F166" s="402">
        <v>-19485433.809999999</v>
      </c>
      <c r="G166" s="405"/>
      <c r="H166" s="404"/>
      <c r="I166" s="402"/>
      <c r="J166" s="405">
        <v>0</v>
      </c>
      <c r="K166" s="404">
        <v>0</v>
      </c>
      <c r="L166" s="403">
        <v>-19485433.809999999</v>
      </c>
    </row>
    <row r="167" spans="1:12" ht="53.25" hidden="1" customHeight="1">
      <c r="A167" s="487">
        <v>17070000</v>
      </c>
      <c r="B167" s="406" t="s">
        <v>663</v>
      </c>
      <c r="C167" s="405"/>
      <c r="D167" s="404"/>
      <c r="E167" s="404"/>
      <c r="F167" s="402"/>
      <c r="G167" s="405"/>
      <c r="H167" s="404"/>
      <c r="I167" s="402"/>
      <c r="J167" s="405">
        <v>0</v>
      </c>
      <c r="K167" s="404">
        <v>0</v>
      </c>
      <c r="L167" s="403">
        <v>0</v>
      </c>
    </row>
    <row r="168" spans="1:12">
      <c r="A168" s="488" t="s">
        <v>1320</v>
      </c>
      <c r="B168" s="406" t="s">
        <v>1321</v>
      </c>
      <c r="C168" s="405"/>
      <c r="D168" s="404"/>
      <c r="E168" s="404"/>
      <c r="F168" s="402">
        <v>0</v>
      </c>
      <c r="G168" s="405">
        <v>722300000</v>
      </c>
      <c r="H168" s="404">
        <v>722300000</v>
      </c>
      <c r="I168" s="402">
        <v>695133843.96000004</v>
      </c>
      <c r="J168" s="405">
        <v>722300000</v>
      </c>
      <c r="K168" s="404">
        <v>722300000</v>
      </c>
      <c r="L168" s="403">
        <v>695133843.96000004</v>
      </c>
    </row>
    <row r="169" spans="1:12">
      <c r="A169" s="487" t="s">
        <v>1322</v>
      </c>
      <c r="B169" s="406" t="s">
        <v>1323</v>
      </c>
      <c r="C169" s="405"/>
      <c r="D169" s="404"/>
      <c r="E169" s="404"/>
      <c r="F169" s="402">
        <v>0</v>
      </c>
      <c r="G169" s="405">
        <v>722300000</v>
      </c>
      <c r="H169" s="404">
        <v>722300000</v>
      </c>
      <c r="I169" s="402">
        <v>695133843.96000004</v>
      </c>
      <c r="J169" s="405">
        <v>722300000</v>
      </c>
      <c r="K169" s="404">
        <v>722300000</v>
      </c>
      <c r="L169" s="403">
        <v>695133843.96000004</v>
      </c>
    </row>
    <row r="170" spans="1:12" ht="51.75" customHeight="1">
      <c r="A170" s="487">
        <v>18050500</v>
      </c>
      <c r="B170" s="406" t="s">
        <v>1324</v>
      </c>
      <c r="C170" s="405"/>
      <c r="D170" s="404"/>
      <c r="E170" s="404"/>
      <c r="F170" s="402"/>
      <c r="G170" s="405"/>
      <c r="H170" s="404"/>
      <c r="I170" s="402">
        <v>695133843.96000004</v>
      </c>
      <c r="J170" s="405">
        <v>0</v>
      </c>
      <c r="K170" s="404">
        <v>0</v>
      </c>
      <c r="L170" s="403">
        <v>695133843.96000004</v>
      </c>
    </row>
    <row r="171" spans="1:12">
      <c r="A171" s="488" t="s">
        <v>705</v>
      </c>
      <c r="B171" s="419" t="s">
        <v>706</v>
      </c>
      <c r="C171" s="429">
        <v>-5036596800</v>
      </c>
      <c r="D171" s="428">
        <v>-5036596800</v>
      </c>
      <c r="E171" s="428">
        <v>-5036596800</v>
      </c>
      <c r="F171" s="426">
        <v>-13856976692.550001</v>
      </c>
      <c r="G171" s="429">
        <v>798155000</v>
      </c>
      <c r="H171" s="428">
        <v>2904755000</v>
      </c>
      <c r="I171" s="426">
        <v>2905339665.8600001</v>
      </c>
      <c r="J171" s="429">
        <v>-4238441800</v>
      </c>
      <c r="K171" s="428">
        <v>-2131841800</v>
      </c>
      <c r="L171" s="430">
        <v>-10951637026.690001</v>
      </c>
    </row>
    <row r="172" spans="1:12">
      <c r="A172" s="487" t="s">
        <v>707</v>
      </c>
      <c r="B172" s="431" t="s">
        <v>708</v>
      </c>
      <c r="C172" s="402">
        <v>1680268500</v>
      </c>
      <c r="D172" s="404">
        <v>1680268500</v>
      </c>
      <c r="E172" s="404">
        <v>1680268500</v>
      </c>
      <c r="F172" s="403">
        <v>1720789044.3099999</v>
      </c>
      <c r="G172" s="413"/>
      <c r="H172" s="404"/>
      <c r="I172" s="407">
        <v>0</v>
      </c>
      <c r="J172" s="405">
        <v>1680268500</v>
      </c>
      <c r="K172" s="404">
        <v>1680268500</v>
      </c>
      <c r="L172" s="403">
        <v>1720789044.3099999</v>
      </c>
    </row>
    <row r="173" spans="1:12" ht="26.25" customHeight="1">
      <c r="A173" s="487">
        <v>19010100</v>
      </c>
      <c r="B173" s="406" t="s">
        <v>709</v>
      </c>
      <c r="C173" s="413"/>
      <c r="D173" s="404"/>
      <c r="E173" s="404"/>
      <c r="F173" s="407">
        <v>512550072.27999997</v>
      </c>
      <c r="G173" s="413"/>
      <c r="H173" s="404"/>
      <c r="I173" s="407"/>
      <c r="J173" s="405">
        <v>0</v>
      </c>
      <c r="K173" s="404">
        <v>0</v>
      </c>
      <c r="L173" s="403">
        <v>512550072.27999997</v>
      </c>
    </row>
    <row r="174" spans="1:12" ht="24">
      <c r="A174" s="487">
        <v>19010200</v>
      </c>
      <c r="B174" s="406" t="s">
        <v>710</v>
      </c>
      <c r="C174" s="413"/>
      <c r="D174" s="404"/>
      <c r="E174" s="404"/>
      <c r="F174" s="407">
        <v>28969478.629999999</v>
      </c>
      <c r="G174" s="413"/>
      <c r="H174" s="404"/>
      <c r="I174" s="407"/>
      <c r="J174" s="405">
        <v>0</v>
      </c>
      <c r="K174" s="404">
        <v>0</v>
      </c>
      <c r="L174" s="403">
        <v>28969478.629999999</v>
      </c>
    </row>
    <row r="175" spans="1:12" ht="35.25" customHeight="1">
      <c r="A175" s="487">
        <v>19010300</v>
      </c>
      <c r="B175" s="406" t="s">
        <v>711</v>
      </c>
      <c r="C175" s="413"/>
      <c r="D175" s="404"/>
      <c r="E175" s="404"/>
      <c r="F175" s="407">
        <v>202892804.23000002</v>
      </c>
      <c r="G175" s="413"/>
      <c r="H175" s="404"/>
      <c r="I175" s="407"/>
      <c r="J175" s="405">
        <v>0</v>
      </c>
      <c r="K175" s="404">
        <v>0</v>
      </c>
      <c r="L175" s="403">
        <v>202892804.23000002</v>
      </c>
    </row>
    <row r="176" spans="1:12" ht="48.75" customHeight="1">
      <c r="A176" s="487">
        <v>19010400</v>
      </c>
      <c r="B176" s="406" t="s">
        <v>712</v>
      </c>
      <c r="C176" s="413"/>
      <c r="D176" s="404"/>
      <c r="E176" s="404"/>
      <c r="F176" s="407">
        <v>976376689.16999996</v>
      </c>
      <c r="G176" s="413"/>
      <c r="H176" s="404"/>
      <c r="I176" s="407"/>
      <c r="J176" s="405">
        <v>0</v>
      </c>
      <c r="K176" s="404">
        <v>0</v>
      </c>
      <c r="L176" s="403">
        <v>976376689.16999996</v>
      </c>
    </row>
    <row r="177" spans="1:13" ht="48.75" hidden="1" customHeight="1">
      <c r="A177" s="487">
        <v>19010700</v>
      </c>
      <c r="B177" s="406" t="s">
        <v>713</v>
      </c>
      <c r="C177" s="413"/>
      <c r="D177" s="404"/>
      <c r="E177" s="404"/>
      <c r="F177" s="407"/>
      <c r="G177" s="413"/>
      <c r="H177" s="404"/>
      <c r="I177" s="407"/>
      <c r="J177" s="405">
        <v>0</v>
      </c>
      <c r="K177" s="404">
        <v>0</v>
      </c>
      <c r="L177" s="403">
        <v>0</v>
      </c>
    </row>
    <row r="178" spans="1:13" ht="38.25" customHeight="1">
      <c r="A178" s="487">
        <v>19020000</v>
      </c>
      <c r="B178" s="223" t="s">
        <v>716</v>
      </c>
      <c r="C178" s="413">
        <v>-5918879300</v>
      </c>
      <c r="D178" s="404">
        <v>-5918879300</v>
      </c>
      <c r="E178" s="404">
        <v>-5918879300</v>
      </c>
      <c r="F178" s="407">
        <v>-12308432932.540001</v>
      </c>
      <c r="G178" s="413"/>
      <c r="H178" s="404"/>
      <c r="I178" s="407"/>
      <c r="J178" s="405">
        <v>-5918879300</v>
      </c>
      <c r="K178" s="404">
        <v>-5918879300</v>
      </c>
      <c r="L178" s="403">
        <v>-12308432932.540001</v>
      </c>
    </row>
    <row r="179" spans="1:13" ht="24">
      <c r="A179" s="487">
        <v>19020100</v>
      </c>
      <c r="B179" s="406" t="s">
        <v>717</v>
      </c>
      <c r="C179" s="413">
        <v>-5918879300</v>
      </c>
      <c r="D179" s="404">
        <v>-5918879300</v>
      </c>
      <c r="E179" s="404">
        <v>-5918879300</v>
      </c>
      <c r="F179" s="407">
        <v>-12308432932.540001</v>
      </c>
      <c r="G179" s="413"/>
      <c r="H179" s="404"/>
      <c r="I179" s="407"/>
      <c r="J179" s="405">
        <v>-5918879300</v>
      </c>
      <c r="K179" s="404">
        <v>-5918879300</v>
      </c>
      <c r="L179" s="403">
        <v>-12308432932.540001</v>
      </c>
    </row>
    <row r="180" spans="1:13" ht="36">
      <c r="A180" s="487">
        <v>19030000</v>
      </c>
      <c r="B180" s="406" t="s">
        <v>1325</v>
      </c>
      <c r="C180" s="413">
        <v>-798155000</v>
      </c>
      <c r="D180" s="404">
        <v>-798155000</v>
      </c>
      <c r="E180" s="404">
        <v>-798155000</v>
      </c>
      <c r="F180" s="407">
        <v>-2904755000</v>
      </c>
      <c r="G180" s="413">
        <v>798155000</v>
      </c>
      <c r="H180" s="404">
        <v>2904755000</v>
      </c>
      <c r="I180" s="407">
        <v>2904755000</v>
      </c>
      <c r="J180" s="405">
        <v>0</v>
      </c>
      <c r="K180" s="404">
        <v>2106600000</v>
      </c>
      <c r="L180" s="403">
        <v>0</v>
      </c>
    </row>
    <row r="181" spans="1:13" ht="24" customHeight="1">
      <c r="A181" s="487">
        <v>19050000</v>
      </c>
      <c r="B181" s="223" t="s">
        <v>719</v>
      </c>
      <c r="C181" s="413">
        <v>0</v>
      </c>
      <c r="D181" s="404">
        <v>0</v>
      </c>
      <c r="E181" s="404">
        <v>0</v>
      </c>
      <c r="F181" s="407">
        <v>0</v>
      </c>
      <c r="G181" s="413">
        <v>0</v>
      </c>
      <c r="H181" s="404">
        <v>0</v>
      </c>
      <c r="I181" s="407">
        <v>584665.86</v>
      </c>
      <c r="J181" s="405">
        <v>0</v>
      </c>
      <c r="K181" s="404">
        <v>0</v>
      </c>
      <c r="L181" s="403">
        <v>584665.86</v>
      </c>
    </row>
    <row r="182" spans="1:13" ht="25.5" hidden="1" customHeight="1">
      <c r="A182" s="487">
        <v>19050100</v>
      </c>
      <c r="B182" s="406" t="s">
        <v>720</v>
      </c>
      <c r="C182" s="413"/>
      <c r="D182" s="404"/>
      <c r="E182" s="404"/>
      <c r="F182" s="407"/>
      <c r="G182" s="413"/>
      <c r="H182" s="404"/>
      <c r="I182" s="407"/>
      <c r="J182" s="405">
        <v>0</v>
      </c>
      <c r="K182" s="404">
        <v>0</v>
      </c>
      <c r="L182" s="403">
        <v>0</v>
      </c>
    </row>
    <row r="183" spans="1:13" ht="36">
      <c r="A183" s="487">
        <v>19050200</v>
      </c>
      <c r="B183" s="406" t="s">
        <v>721</v>
      </c>
      <c r="C183" s="413"/>
      <c r="D183" s="404"/>
      <c r="E183" s="404"/>
      <c r="F183" s="407"/>
      <c r="G183" s="413"/>
      <c r="H183" s="404"/>
      <c r="I183" s="407">
        <v>581287.93999999994</v>
      </c>
      <c r="J183" s="405">
        <v>0</v>
      </c>
      <c r="K183" s="404">
        <v>0</v>
      </c>
      <c r="L183" s="403">
        <v>581287.93999999994</v>
      </c>
    </row>
    <row r="184" spans="1:13" ht="30" customHeight="1">
      <c r="A184" s="487">
        <v>19050300</v>
      </c>
      <c r="B184" s="406" t="s">
        <v>722</v>
      </c>
      <c r="C184" s="413"/>
      <c r="D184" s="404"/>
      <c r="E184" s="404"/>
      <c r="F184" s="407"/>
      <c r="G184" s="413"/>
      <c r="H184" s="404"/>
      <c r="I184" s="407">
        <v>3377.92</v>
      </c>
      <c r="J184" s="405">
        <v>0</v>
      </c>
      <c r="K184" s="404">
        <v>0</v>
      </c>
      <c r="L184" s="403">
        <v>3377.92</v>
      </c>
    </row>
    <row r="185" spans="1:13" ht="24">
      <c r="A185" s="487" t="s">
        <v>723</v>
      </c>
      <c r="B185" s="223" t="s">
        <v>724</v>
      </c>
      <c r="C185" s="413"/>
      <c r="D185" s="404"/>
      <c r="E185" s="404"/>
      <c r="F185" s="407">
        <v>-548702.74</v>
      </c>
      <c r="G185" s="413"/>
      <c r="H185" s="404"/>
      <c r="I185" s="407">
        <v>0</v>
      </c>
      <c r="J185" s="405">
        <v>0</v>
      </c>
      <c r="K185" s="404">
        <v>0</v>
      </c>
      <c r="L185" s="403">
        <v>-548702.74</v>
      </c>
    </row>
    <row r="186" spans="1:13" ht="24">
      <c r="A186" s="487">
        <v>19060100</v>
      </c>
      <c r="B186" s="406" t="s">
        <v>724</v>
      </c>
      <c r="C186" s="413"/>
      <c r="D186" s="404"/>
      <c r="E186" s="404"/>
      <c r="F186" s="407">
        <v>-548702.74</v>
      </c>
      <c r="G186" s="413"/>
      <c r="H186" s="404"/>
      <c r="I186" s="407"/>
      <c r="J186" s="405">
        <v>0</v>
      </c>
      <c r="K186" s="404">
        <v>0</v>
      </c>
      <c r="L186" s="403">
        <v>-548702.74</v>
      </c>
    </row>
    <row r="187" spans="1:13" ht="26.25" hidden="1" customHeight="1">
      <c r="A187" s="487">
        <v>19060200</v>
      </c>
      <c r="B187" s="406" t="s">
        <v>725</v>
      </c>
      <c r="C187" s="413"/>
      <c r="D187" s="404"/>
      <c r="E187" s="404"/>
      <c r="F187" s="407"/>
      <c r="G187" s="413"/>
      <c r="H187" s="404"/>
      <c r="I187" s="407"/>
      <c r="J187" s="405">
        <v>0</v>
      </c>
      <c r="K187" s="404">
        <v>0</v>
      </c>
      <c r="L187" s="403">
        <v>0</v>
      </c>
    </row>
    <row r="188" spans="1:13">
      <c r="A188" s="487" t="s">
        <v>726</v>
      </c>
      <c r="B188" s="223" t="s">
        <v>1236</v>
      </c>
      <c r="C188" s="413">
        <v>169000</v>
      </c>
      <c r="D188" s="404">
        <v>169000</v>
      </c>
      <c r="E188" s="404">
        <v>169000</v>
      </c>
      <c r="F188" s="211">
        <v>-364029101.57999998</v>
      </c>
      <c r="G188" s="413"/>
      <c r="H188" s="404"/>
      <c r="I188" s="407"/>
      <c r="J188" s="405">
        <v>169000</v>
      </c>
      <c r="K188" s="404">
        <v>169000</v>
      </c>
      <c r="L188" s="403">
        <v>-364029101.57999998</v>
      </c>
    </row>
    <row r="189" spans="1:13" ht="120">
      <c r="A189" s="487" t="s">
        <v>1326</v>
      </c>
      <c r="B189" s="223" t="s">
        <v>1327</v>
      </c>
      <c r="C189" s="413"/>
      <c r="D189" s="404"/>
      <c r="E189" s="404"/>
      <c r="F189" s="211">
        <v>-364641562.86000001</v>
      </c>
      <c r="G189" s="413"/>
      <c r="H189" s="404"/>
      <c r="I189" s="407"/>
      <c r="J189" s="405">
        <v>0</v>
      </c>
      <c r="K189" s="404">
        <v>0</v>
      </c>
      <c r="L189" s="403">
        <v>-364641562.86000001</v>
      </c>
    </row>
    <row r="190" spans="1:13" ht="85.5" customHeight="1">
      <c r="A190" s="487">
        <v>19090400</v>
      </c>
      <c r="B190" s="414" t="s">
        <v>728</v>
      </c>
      <c r="C190" s="413"/>
      <c r="D190" s="404"/>
      <c r="E190" s="404"/>
      <c r="F190" s="211">
        <v>1989.48</v>
      </c>
      <c r="G190" s="413"/>
      <c r="H190" s="404"/>
      <c r="I190" s="407"/>
      <c r="J190" s="405">
        <v>0</v>
      </c>
      <c r="K190" s="404">
        <v>0</v>
      </c>
      <c r="L190" s="403">
        <v>1989.48</v>
      </c>
    </row>
    <row r="191" spans="1:13" ht="15">
      <c r="A191" s="485">
        <v>20000000</v>
      </c>
      <c r="B191" s="432" t="s">
        <v>729</v>
      </c>
      <c r="C191" s="433">
        <v>86268743700</v>
      </c>
      <c r="D191" s="434">
        <v>86268743700</v>
      </c>
      <c r="E191" s="436">
        <v>86268743700</v>
      </c>
      <c r="F191" s="435">
        <v>87394469372.830032</v>
      </c>
      <c r="G191" s="433">
        <v>26129269100</v>
      </c>
      <c r="H191" s="436">
        <v>47472327030.690002</v>
      </c>
      <c r="I191" s="435">
        <v>41184621118.299995</v>
      </c>
      <c r="J191" s="433">
        <v>112398012800</v>
      </c>
      <c r="K191" s="436">
        <v>133741070730.69</v>
      </c>
      <c r="L191" s="437">
        <v>128579090491.13004</v>
      </c>
      <c r="M191" s="396"/>
    </row>
    <row r="192" spans="1:13" ht="14.25" customHeight="1">
      <c r="A192" s="485">
        <v>21000000</v>
      </c>
      <c r="B192" s="421" t="s">
        <v>730</v>
      </c>
      <c r="C192" s="398">
        <v>71389317100</v>
      </c>
      <c r="D192" s="399">
        <v>71389317100</v>
      </c>
      <c r="E192" s="399">
        <v>71389317100</v>
      </c>
      <c r="F192" s="397">
        <v>71546476867.63002</v>
      </c>
      <c r="G192" s="398">
        <v>154009100</v>
      </c>
      <c r="H192" s="399">
        <v>154009100</v>
      </c>
      <c r="I192" s="397">
        <v>7265405.8200000003</v>
      </c>
      <c r="J192" s="398">
        <v>71543326200</v>
      </c>
      <c r="K192" s="399">
        <v>71543326200</v>
      </c>
      <c r="L192" s="400">
        <v>71553742273.450027</v>
      </c>
    </row>
    <row r="193" spans="1:13" ht="73.5" customHeight="1">
      <c r="A193" s="486">
        <v>21010000</v>
      </c>
      <c r="B193" s="234" t="s">
        <v>731</v>
      </c>
      <c r="C193" s="411">
        <v>25038000000</v>
      </c>
      <c r="D193" s="404">
        <v>25038000000</v>
      </c>
      <c r="E193" s="404">
        <v>25038000000</v>
      </c>
      <c r="F193" s="403">
        <v>24637051398.540001</v>
      </c>
      <c r="G193" s="438">
        <v>150000000</v>
      </c>
      <c r="H193" s="404">
        <v>150000000</v>
      </c>
      <c r="I193" s="403">
        <v>0</v>
      </c>
      <c r="J193" s="405">
        <v>25188000000</v>
      </c>
      <c r="K193" s="404">
        <v>25188000000</v>
      </c>
      <c r="L193" s="403">
        <v>24637051398.540001</v>
      </c>
    </row>
    <row r="194" spans="1:13" ht="50.25" customHeight="1">
      <c r="A194" s="486">
        <v>21010100</v>
      </c>
      <c r="B194" s="412" t="s">
        <v>732</v>
      </c>
      <c r="C194" s="413"/>
      <c r="D194" s="404"/>
      <c r="E194" s="404"/>
      <c r="F194" s="407">
        <v>9386783128.6399994</v>
      </c>
      <c r="G194" s="413"/>
      <c r="H194" s="404"/>
      <c r="I194" s="407"/>
      <c r="J194" s="405">
        <v>0</v>
      </c>
      <c r="K194" s="404">
        <v>0</v>
      </c>
      <c r="L194" s="403">
        <v>9386783128.6399994</v>
      </c>
    </row>
    <row r="195" spans="1:13" ht="36" hidden="1">
      <c r="A195" s="486">
        <v>21010300</v>
      </c>
      <c r="B195" s="412" t="s">
        <v>733</v>
      </c>
      <c r="C195" s="413"/>
      <c r="D195" s="404"/>
      <c r="E195" s="404"/>
      <c r="F195" s="407"/>
      <c r="G195" s="413"/>
      <c r="H195" s="404"/>
      <c r="I195" s="407"/>
      <c r="J195" s="405">
        <v>0</v>
      </c>
      <c r="K195" s="404">
        <v>0</v>
      </c>
      <c r="L195" s="403">
        <v>0</v>
      </c>
    </row>
    <row r="196" spans="1:13" ht="36">
      <c r="A196" s="486">
        <v>21010500</v>
      </c>
      <c r="B196" s="412" t="s">
        <v>734</v>
      </c>
      <c r="C196" s="411"/>
      <c r="D196" s="404"/>
      <c r="E196" s="404"/>
      <c r="F196" s="407">
        <v>15250268269.9</v>
      </c>
      <c r="G196" s="411"/>
      <c r="H196" s="404"/>
      <c r="I196" s="407"/>
      <c r="J196" s="405">
        <v>0</v>
      </c>
      <c r="K196" s="404">
        <v>0</v>
      </c>
      <c r="L196" s="403">
        <v>15250268269.9</v>
      </c>
    </row>
    <row r="197" spans="1:13" ht="168" hidden="1">
      <c r="A197" s="486">
        <v>21010600</v>
      </c>
      <c r="B197" s="489" t="s">
        <v>1328</v>
      </c>
      <c r="C197" s="424"/>
      <c r="D197" s="404"/>
      <c r="E197" s="404"/>
      <c r="F197" s="407"/>
      <c r="G197" s="440"/>
      <c r="H197" s="404"/>
      <c r="I197" s="407"/>
      <c r="J197" s="413">
        <v>0</v>
      </c>
      <c r="K197" s="404">
        <v>0</v>
      </c>
      <c r="L197" s="403">
        <v>0</v>
      </c>
    </row>
    <row r="198" spans="1:13" ht="49.5" hidden="1" customHeight="1">
      <c r="A198" s="486">
        <v>21010700</v>
      </c>
      <c r="B198" s="412" t="s">
        <v>736</v>
      </c>
      <c r="C198" s="441"/>
      <c r="D198" s="442"/>
      <c r="E198" s="442"/>
      <c r="F198" s="443"/>
      <c r="G198" s="408"/>
      <c r="H198" s="442"/>
      <c r="I198" s="443"/>
      <c r="J198" s="444">
        <v>0</v>
      </c>
      <c r="K198" s="404">
        <v>0</v>
      </c>
      <c r="L198" s="403">
        <v>0</v>
      </c>
    </row>
    <row r="199" spans="1:13" ht="37.5" hidden="1" customHeight="1">
      <c r="A199" s="486">
        <v>21010800</v>
      </c>
      <c r="B199" s="406" t="s">
        <v>737</v>
      </c>
      <c r="C199" s="413"/>
      <c r="D199" s="404"/>
      <c r="E199" s="404"/>
      <c r="F199" s="407"/>
      <c r="G199" s="411"/>
      <c r="H199" s="404"/>
      <c r="I199" s="407"/>
      <c r="J199" s="405">
        <v>0</v>
      </c>
      <c r="K199" s="404">
        <v>0</v>
      </c>
      <c r="L199" s="403">
        <v>0</v>
      </c>
    </row>
    <row r="200" spans="1:13" ht="36" hidden="1" customHeight="1">
      <c r="A200" s="486">
        <v>21010900</v>
      </c>
      <c r="B200" s="406" t="s">
        <v>738</v>
      </c>
      <c r="C200" s="445"/>
      <c r="D200" s="404"/>
      <c r="E200" s="404"/>
      <c r="F200" s="407"/>
      <c r="G200" s="411"/>
      <c r="H200" s="404"/>
      <c r="I200" s="407"/>
      <c r="J200" s="405">
        <v>0</v>
      </c>
      <c r="K200" s="404">
        <v>0</v>
      </c>
      <c r="L200" s="403">
        <v>0</v>
      </c>
    </row>
    <row r="201" spans="1:13" ht="36.75" customHeight="1">
      <c r="A201" s="486">
        <v>21020000</v>
      </c>
      <c r="B201" s="234" t="s">
        <v>1237</v>
      </c>
      <c r="C201" s="411">
        <v>45000000000</v>
      </c>
      <c r="D201" s="404">
        <v>45000000000</v>
      </c>
      <c r="E201" s="404">
        <v>45000000000</v>
      </c>
      <c r="F201" s="407">
        <v>44378828945.5</v>
      </c>
      <c r="G201" s="411"/>
      <c r="H201" s="404"/>
      <c r="I201" s="407"/>
      <c r="J201" s="405">
        <v>45000000000</v>
      </c>
      <c r="K201" s="404">
        <v>45000000000</v>
      </c>
      <c r="L201" s="403">
        <v>44378828945.5</v>
      </c>
      <c r="M201" s="396"/>
    </row>
    <row r="202" spans="1:13" ht="24" hidden="1">
      <c r="A202" s="486">
        <v>21030000</v>
      </c>
      <c r="B202" s="234" t="s">
        <v>1238</v>
      </c>
      <c r="C202" s="411"/>
      <c r="D202" s="404"/>
      <c r="E202" s="404"/>
      <c r="F202" s="407"/>
      <c r="G202" s="411"/>
      <c r="H202" s="404"/>
      <c r="I202" s="407"/>
      <c r="J202" s="405">
        <v>0</v>
      </c>
      <c r="K202" s="404">
        <v>0</v>
      </c>
      <c r="L202" s="403">
        <v>0</v>
      </c>
    </row>
    <row r="203" spans="1:13" ht="24">
      <c r="A203" s="486">
        <v>21040000</v>
      </c>
      <c r="B203" s="223" t="s">
        <v>1239</v>
      </c>
      <c r="C203" s="413">
        <v>27777400</v>
      </c>
      <c r="D203" s="404">
        <v>27777400</v>
      </c>
      <c r="E203" s="404">
        <v>27777400</v>
      </c>
      <c r="F203" s="407">
        <v>291317539.45999998</v>
      </c>
      <c r="G203" s="413"/>
      <c r="H203" s="404"/>
      <c r="I203" s="407"/>
      <c r="J203" s="405">
        <v>27777400</v>
      </c>
      <c r="K203" s="404">
        <v>27777400</v>
      </c>
      <c r="L203" s="403">
        <v>291317539.45999998</v>
      </c>
    </row>
    <row r="204" spans="1:13">
      <c r="A204" s="486">
        <v>21080000</v>
      </c>
      <c r="B204" s="234" t="s">
        <v>1240</v>
      </c>
      <c r="C204" s="411">
        <v>1323539700</v>
      </c>
      <c r="D204" s="404">
        <v>1323539700</v>
      </c>
      <c r="E204" s="404">
        <v>1323539700</v>
      </c>
      <c r="F204" s="407">
        <v>2239283970.1300006</v>
      </c>
      <c r="G204" s="411">
        <v>4009100</v>
      </c>
      <c r="H204" s="404">
        <v>4009100</v>
      </c>
      <c r="I204" s="407">
        <v>7265405.8200000003</v>
      </c>
      <c r="J204" s="405">
        <v>1327548800</v>
      </c>
      <c r="K204" s="404">
        <v>1327548800</v>
      </c>
      <c r="L204" s="403">
        <v>2246549375.9500008</v>
      </c>
      <c r="M204" s="396"/>
    </row>
    <row r="205" spans="1:13" ht="36" hidden="1">
      <c r="A205" s="486">
        <v>21080100</v>
      </c>
      <c r="B205" s="406" t="s">
        <v>744</v>
      </c>
      <c r="C205" s="413"/>
      <c r="D205" s="404"/>
      <c r="E205" s="404"/>
      <c r="F205" s="407"/>
      <c r="G205" s="413"/>
      <c r="H205" s="404"/>
      <c r="I205" s="407"/>
      <c r="J205" s="405">
        <v>0</v>
      </c>
      <c r="K205" s="404">
        <v>0</v>
      </c>
      <c r="L205" s="403">
        <v>0</v>
      </c>
    </row>
    <row r="206" spans="1:13" ht="72.75" hidden="1" customHeight="1">
      <c r="A206" s="486">
        <v>21080200</v>
      </c>
      <c r="B206" s="406" t="s">
        <v>745</v>
      </c>
      <c r="C206" s="413"/>
      <c r="D206" s="404"/>
      <c r="E206" s="404"/>
      <c r="F206" s="407"/>
      <c r="G206" s="413"/>
      <c r="H206" s="404"/>
      <c r="I206" s="407"/>
      <c r="J206" s="405">
        <v>0</v>
      </c>
      <c r="K206" s="404">
        <v>0</v>
      </c>
      <c r="L206" s="403">
        <v>0</v>
      </c>
    </row>
    <row r="207" spans="1:13">
      <c r="A207" s="486">
        <v>21080500</v>
      </c>
      <c r="B207" s="406" t="s">
        <v>746</v>
      </c>
      <c r="C207" s="413"/>
      <c r="D207" s="404"/>
      <c r="E207" s="404"/>
      <c r="F207" s="407">
        <v>95329387.810000002</v>
      </c>
      <c r="G207" s="413"/>
      <c r="H207" s="404"/>
      <c r="I207" s="407"/>
      <c r="J207" s="405">
        <v>0</v>
      </c>
      <c r="K207" s="404">
        <v>0</v>
      </c>
      <c r="L207" s="403">
        <v>95329387.810000002</v>
      </c>
    </row>
    <row r="208" spans="1:13" ht="24">
      <c r="A208" s="486">
        <v>21080600</v>
      </c>
      <c r="B208" s="406" t="s">
        <v>747</v>
      </c>
      <c r="C208" s="413"/>
      <c r="D208" s="404"/>
      <c r="E208" s="404"/>
      <c r="F208" s="407">
        <v>156936689.50999999</v>
      </c>
      <c r="G208" s="413"/>
      <c r="H208" s="404"/>
      <c r="I208" s="407"/>
      <c r="J208" s="405">
        <v>0</v>
      </c>
      <c r="K208" s="404">
        <v>0</v>
      </c>
      <c r="L208" s="403">
        <v>156936689.50999999</v>
      </c>
    </row>
    <row r="209" spans="1:12" ht="60" customHeight="1">
      <c r="A209" s="486">
        <v>21080700</v>
      </c>
      <c r="B209" s="406" t="s">
        <v>748</v>
      </c>
      <c r="C209" s="413"/>
      <c r="D209" s="404"/>
      <c r="E209" s="404"/>
      <c r="F209" s="407">
        <v>4279.41</v>
      </c>
      <c r="G209" s="413"/>
      <c r="H209" s="404"/>
      <c r="I209" s="407"/>
      <c r="J209" s="405">
        <v>0</v>
      </c>
      <c r="K209" s="404">
        <v>0</v>
      </c>
      <c r="L209" s="403">
        <v>4279.41</v>
      </c>
    </row>
    <row r="210" spans="1:12" ht="24">
      <c r="A210" s="486">
        <v>21080800</v>
      </c>
      <c r="B210" s="406" t="s">
        <v>749</v>
      </c>
      <c r="C210" s="413"/>
      <c r="D210" s="404"/>
      <c r="E210" s="404"/>
      <c r="F210" s="407">
        <v>3441906.01</v>
      </c>
      <c r="G210" s="413"/>
      <c r="H210" s="404"/>
      <c r="I210" s="407"/>
      <c r="J210" s="405">
        <v>0</v>
      </c>
      <c r="K210" s="404">
        <v>0</v>
      </c>
      <c r="L210" s="403">
        <v>3441906.01</v>
      </c>
    </row>
    <row r="211" spans="1:12" ht="61.5" customHeight="1">
      <c r="A211" s="486">
        <v>21080900</v>
      </c>
      <c r="B211" s="406" t="s">
        <v>750</v>
      </c>
      <c r="C211" s="413"/>
      <c r="D211" s="404"/>
      <c r="E211" s="404"/>
      <c r="F211" s="407">
        <v>84589482.819999993</v>
      </c>
      <c r="G211" s="413"/>
      <c r="H211" s="404"/>
      <c r="I211" s="407"/>
      <c r="J211" s="405">
        <v>0</v>
      </c>
      <c r="K211" s="404">
        <v>0</v>
      </c>
      <c r="L211" s="403">
        <v>84589482.819999993</v>
      </c>
    </row>
    <row r="212" spans="1:12" ht="48">
      <c r="A212" s="486">
        <v>21081000</v>
      </c>
      <c r="B212" s="406" t="s">
        <v>751</v>
      </c>
      <c r="C212" s="413"/>
      <c r="D212" s="404"/>
      <c r="E212" s="404"/>
      <c r="F212" s="407">
        <v>323744887</v>
      </c>
      <c r="G212" s="413"/>
      <c r="H212" s="404"/>
      <c r="I212" s="407"/>
      <c r="J212" s="405">
        <v>0</v>
      </c>
      <c r="K212" s="404">
        <v>0</v>
      </c>
      <c r="L212" s="403">
        <v>323744887</v>
      </c>
    </row>
    <row r="213" spans="1:12">
      <c r="A213" s="486">
        <v>21081100</v>
      </c>
      <c r="B213" s="406" t="s">
        <v>752</v>
      </c>
      <c r="C213" s="413"/>
      <c r="D213" s="404"/>
      <c r="E213" s="404"/>
      <c r="F213" s="407">
        <v>942942334.84000003</v>
      </c>
      <c r="G213" s="413"/>
      <c r="H213" s="404"/>
      <c r="I213" s="407"/>
      <c r="J213" s="405">
        <v>0</v>
      </c>
      <c r="K213" s="404">
        <v>0</v>
      </c>
      <c r="L213" s="403">
        <v>942942334.84000003</v>
      </c>
    </row>
    <row r="214" spans="1:12" ht="36">
      <c r="A214" s="486">
        <v>21081200</v>
      </c>
      <c r="B214" s="406" t="s">
        <v>753</v>
      </c>
      <c r="C214" s="413"/>
      <c r="D214" s="404"/>
      <c r="E214" s="404"/>
      <c r="F214" s="407">
        <v>4167294.93</v>
      </c>
      <c r="G214" s="413"/>
      <c r="H214" s="404"/>
      <c r="I214" s="407"/>
      <c r="J214" s="405">
        <v>0</v>
      </c>
      <c r="K214" s="404">
        <v>0</v>
      </c>
      <c r="L214" s="403">
        <v>4167294.93</v>
      </c>
    </row>
    <row r="215" spans="1:12" ht="24">
      <c r="A215" s="486">
        <v>21081300</v>
      </c>
      <c r="B215" s="406" t="s">
        <v>754</v>
      </c>
      <c r="C215" s="413"/>
      <c r="D215" s="404"/>
      <c r="E215" s="404"/>
      <c r="F215" s="407">
        <v>619639181.26999998</v>
      </c>
      <c r="G215" s="413"/>
      <c r="H215" s="404"/>
      <c r="I215" s="407"/>
      <c r="J215" s="405">
        <v>0</v>
      </c>
      <c r="K215" s="404">
        <v>0</v>
      </c>
      <c r="L215" s="403">
        <v>619639181.26999998</v>
      </c>
    </row>
    <row r="216" spans="1:12" ht="95.25" customHeight="1">
      <c r="A216" s="486">
        <v>21081400</v>
      </c>
      <c r="B216" s="406" t="s">
        <v>755</v>
      </c>
      <c r="C216" s="413"/>
      <c r="D216" s="404"/>
      <c r="E216" s="404"/>
      <c r="F216" s="407">
        <v>389478.73</v>
      </c>
      <c r="G216" s="413"/>
      <c r="H216" s="404"/>
      <c r="I216" s="407"/>
      <c r="J216" s="405">
        <v>0</v>
      </c>
      <c r="K216" s="404">
        <v>0</v>
      </c>
      <c r="L216" s="403">
        <v>389478.73</v>
      </c>
    </row>
    <row r="217" spans="1:12" ht="24">
      <c r="A217" s="486" t="s">
        <v>1329</v>
      </c>
      <c r="B217" s="406" t="s">
        <v>1330</v>
      </c>
      <c r="C217" s="413"/>
      <c r="D217" s="404"/>
      <c r="E217" s="404"/>
      <c r="F217" s="407">
        <v>898526.46</v>
      </c>
      <c r="G217" s="413"/>
      <c r="H217" s="404"/>
      <c r="I217" s="407"/>
      <c r="J217" s="405">
        <v>0</v>
      </c>
      <c r="K217" s="404">
        <v>0</v>
      </c>
      <c r="L217" s="403">
        <v>898526.46</v>
      </c>
    </row>
    <row r="218" spans="1:12" ht="36">
      <c r="A218" s="486">
        <v>21082000</v>
      </c>
      <c r="B218" s="406" t="s">
        <v>757</v>
      </c>
      <c r="C218" s="413"/>
      <c r="D218" s="404"/>
      <c r="E218" s="404"/>
      <c r="F218" s="407"/>
      <c r="G218" s="413"/>
      <c r="H218" s="404"/>
      <c r="I218" s="407">
        <v>7265405.8200000003</v>
      </c>
      <c r="J218" s="405">
        <v>0</v>
      </c>
      <c r="K218" s="404">
        <v>0</v>
      </c>
      <c r="L218" s="403">
        <v>7265405.8200000003</v>
      </c>
    </row>
    <row r="219" spans="1:12" ht="86.25" customHeight="1">
      <c r="A219" s="486">
        <v>21083000</v>
      </c>
      <c r="B219" s="414" t="s">
        <v>758</v>
      </c>
      <c r="C219" s="413"/>
      <c r="D219" s="404"/>
      <c r="E219" s="404"/>
      <c r="F219" s="407">
        <v>7200521.3399999999</v>
      </c>
      <c r="G219" s="413"/>
      <c r="H219" s="404"/>
      <c r="I219" s="407"/>
      <c r="J219" s="405">
        <v>0</v>
      </c>
      <c r="K219" s="404">
        <v>0</v>
      </c>
      <c r="L219" s="403">
        <v>7200521.3399999999</v>
      </c>
    </row>
    <row r="220" spans="1:12" ht="60" customHeight="1">
      <c r="A220" s="490">
        <v>21090000</v>
      </c>
      <c r="B220" s="223" t="s">
        <v>759</v>
      </c>
      <c r="C220" s="413"/>
      <c r="D220" s="404"/>
      <c r="E220" s="404"/>
      <c r="F220" s="407">
        <v>-4986</v>
      </c>
      <c r="G220" s="413"/>
      <c r="H220" s="404"/>
      <c r="I220" s="407"/>
      <c r="J220" s="405">
        <v>0</v>
      </c>
      <c r="K220" s="404">
        <v>0</v>
      </c>
      <c r="L220" s="403">
        <v>-4986</v>
      </c>
    </row>
    <row r="221" spans="1:12" ht="23.25" hidden="1" customHeight="1">
      <c r="A221" s="490">
        <v>21110000</v>
      </c>
      <c r="B221" s="406" t="s">
        <v>760</v>
      </c>
      <c r="C221" s="413"/>
      <c r="D221" s="404"/>
      <c r="E221" s="404"/>
      <c r="F221" s="407"/>
      <c r="G221" s="413"/>
      <c r="H221" s="404"/>
      <c r="I221" s="407"/>
      <c r="J221" s="405">
        <v>0</v>
      </c>
      <c r="K221" s="404">
        <v>0</v>
      </c>
      <c r="L221" s="403">
        <v>0</v>
      </c>
    </row>
    <row r="222" spans="1:12" ht="24">
      <c r="A222" s="485">
        <v>22000000</v>
      </c>
      <c r="B222" s="421" t="s">
        <v>1241</v>
      </c>
      <c r="C222" s="398">
        <v>4738209700</v>
      </c>
      <c r="D222" s="399">
        <v>4738209700</v>
      </c>
      <c r="E222" s="399">
        <v>4738209700</v>
      </c>
      <c r="F222" s="423">
        <v>5954884257.7400007</v>
      </c>
      <c r="G222" s="398">
        <v>2607549800</v>
      </c>
      <c r="H222" s="399">
        <v>3099987089</v>
      </c>
      <c r="I222" s="423">
        <v>4482709881.8100004</v>
      </c>
      <c r="J222" s="398">
        <v>7345759500</v>
      </c>
      <c r="K222" s="399">
        <v>7838196789</v>
      </c>
      <c r="L222" s="400">
        <v>10437594139.550001</v>
      </c>
    </row>
    <row r="223" spans="1:12">
      <c r="A223" s="486" t="s">
        <v>762</v>
      </c>
      <c r="B223" s="234" t="s">
        <v>1242</v>
      </c>
      <c r="C223" s="446">
        <v>1394787700</v>
      </c>
      <c r="D223" s="228">
        <v>1394787700</v>
      </c>
      <c r="E223" s="228">
        <v>1394787700</v>
      </c>
      <c r="F223" s="447">
        <v>2842676366.4499993</v>
      </c>
      <c r="G223" s="446">
        <v>265721700</v>
      </c>
      <c r="H223" s="228">
        <v>265721700</v>
      </c>
      <c r="I223" s="447">
        <v>484541365.41000003</v>
      </c>
      <c r="J223" s="405">
        <v>1660509400</v>
      </c>
      <c r="K223" s="404">
        <v>1660509400</v>
      </c>
      <c r="L223" s="403">
        <v>3327217731.8599992</v>
      </c>
    </row>
    <row r="224" spans="1:12" ht="36">
      <c r="A224" s="486">
        <v>22010300</v>
      </c>
      <c r="B224" s="412" t="s">
        <v>1243</v>
      </c>
      <c r="C224" s="446">
        <v>47119000</v>
      </c>
      <c r="D224" s="228">
        <v>47119000</v>
      </c>
      <c r="E224" s="228">
        <v>47119000</v>
      </c>
      <c r="F224" s="448">
        <v>16994085.140000001</v>
      </c>
      <c r="G224" s="446"/>
      <c r="H224" s="228"/>
      <c r="I224" s="448"/>
      <c r="J224" s="405">
        <v>47119000</v>
      </c>
      <c r="K224" s="404">
        <v>47119000</v>
      </c>
      <c r="L224" s="403">
        <v>16994085.140000001</v>
      </c>
    </row>
    <row r="225" spans="1:12" ht="26.25" customHeight="1">
      <c r="A225" s="486" t="s">
        <v>766</v>
      </c>
      <c r="B225" s="412" t="s">
        <v>1244</v>
      </c>
      <c r="C225" s="227">
        <v>4080000</v>
      </c>
      <c r="D225" s="228">
        <v>4080000</v>
      </c>
      <c r="E225" s="228">
        <v>4080000</v>
      </c>
      <c r="F225" s="229">
        <v>6629601.7000000002</v>
      </c>
      <c r="G225" s="422"/>
      <c r="H225" s="228"/>
      <c r="I225" s="418"/>
      <c r="J225" s="405">
        <v>4080000</v>
      </c>
      <c r="K225" s="404">
        <v>4080000</v>
      </c>
      <c r="L225" s="403">
        <v>6629601.7000000002</v>
      </c>
    </row>
    <row r="226" spans="1:12" ht="36">
      <c r="A226" s="486" t="s">
        <v>773</v>
      </c>
      <c r="B226" s="412" t="s">
        <v>1245</v>
      </c>
      <c r="C226" s="227">
        <v>17600000</v>
      </c>
      <c r="D226" s="228">
        <v>17600000</v>
      </c>
      <c r="E226" s="228">
        <v>17600000</v>
      </c>
      <c r="F226" s="229">
        <v>32245066.719999999</v>
      </c>
      <c r="G226" s="422"/>
      <c r="H226" s="228"/>
      <c r="I226" s="418"/>
      <c r="J226" s="405">
        <v>17600000</v>
      </c>
      <c r="K226" s="404">
        <v>17600000</v>
      </c>
      <c r="L226" s="403">
        <v>32245066.719999999</v>
      </c>
    </row>
    <row r="227" spans="1:12" ht="36">
      <c r="A227" s="486" t="s">
        <v>774</v>
      </c>
      <c r="B227" s="412" t="s">
        <v>1246</v>
      </c>
      <c r="C227" s="227">
        <v>142000000</v>
      </c>
      <c r="D227" s="228">
        <v>142000000</v>
      </c>
      <c r="E227" s="228">
        <v>142000000</v>
      </c>
      <c r="F227" s="229">
        <v>200008369.16999999</v>
      </c>
      <c r="G227" s="422"/>
      <c r="H227" s="228"/>
      <c r="I227" s="418"/>
      <c r="J227" s="405">
        <v>142000000</v>
      </c>
      <c r="K227" s="404">
        <v>142000000</v>
      </c>
      <c r="L227" s="403">
        <v>200008369.16999999</v>
      </c>
    </row>
    <row r="228" spans="1:12" ht="36">
      <c r="A228" s="486" t="s">
        <v>775</v>
      </c>
      <c r="B228" s="412" t="s">
        <v>776</v>
      </c>
      <c r="C228" s="227">
        <v>200000</v>
      </c>
      <c r="D228" s="228">
        <v>200000</v>
      </c>
      <c r="E228" s="228">
        <v>200000</v>
      </c>
      <c r="F228" s="229">
        <v>1219976.05</v>
      </c>
      <c r="G228" s="422"/>
      <c r="H228" s="228"/>
      <c r="I228" s="418"/>
      <c r="J228" s="405">
        <v>200000</v>
      </c>
      <c r="K228" s="404">
        <v>200000</v>
      </c>
      <c r="L228" s="403">
        <v>1219976.05</v>
      </c>
    </row>
    <row r="229" spans="1:12" ht="45" customHeight="1">
      <c r="A229" s="486" t="s">
        <v>777</v>
      </c>
      <c r="B229" s="412" t="s">
        <v>1247</v>
      </c>
      <c r="C229" s="227">
        <v>3000000</v>
      </c>
      <c r="D229" s="228">
        <v>3000000</v>
      </c>
      <c r="E229" s="228">
        <v>3000000</v>
      </c>
      <c r="F229" s="229">
        <v>3860330</v>
      </c>
      <c r="G229" s="422"/>
      <c r="H229" s="228"/>
      <c r="I229" s="418"/>
      <c r="J229" s="405">
        <v>3000000</v>
      </c>
      <c r="K229" s="404">
        <v>3000000</v>
      </c>
      <c r="L229" s="403">
        <v>3860330</v>
      </c>
    </row>
    <row r="230" spans="1:12" ht="36.75" customHeight="1">
      <c r="A230" s="486" t="s">
        <v>1248</v>
      </c>
      <c r="B230" s="412" t="s">
        <v>779</v>
      </c>
      <c r="C230" s="227">
        <v>710000</v>
      </c>
      <c r="D230" s="228">
        <v>710000</v>
      </c>
      <c r="E230" s="228">
        <v>710000</v>
      </c>
      <c r="F230" s="229">
        <v>831320.93</v>
      </c>
      <c r="G230" s="422"/>
      <c r="H230" s="228"/>
      <c r="I230" s="418"/>
      <c r="J230" s="405">
        <v>710000</v>
      </c>
      <c r="K230" s="404">
        <v>710000</v>
      </c>
      <c r="L230" s="403">
        <v>831320.93</v>
      </c>
    </row>
    <row r="231" spans="1:12" ht="48">
      <c r="A231" s="486" t="s">
        <v>1249</v>
      </c>
      <c r="B231" s="412" t="s">
        <v>780</v>
      </c>
      <c r="C231" s="227">
        <v>3350000</v>
      </c>
      <c r="D231" s="228">
        <v>3350000</v>
      </c>
      <c r="E231" s="228">
        <v>3350000</v>
      </c>
      <c r="F231" s="229">
        <v>7497595.4299999997</v>
      </c>
      <c r="G231" s="422"/>
      <c r="H231" s="399"/>
      <c r="I231" s="418"/>
      <c r="J231" s="405">
        <v>3350000</v>
      </c>
      <c r="K231" s="404">
        <v>3350000</v>
      </c>
      <c r="L231" s="403">
        <v>7497595.4299999997</v>
      </c>
    </row>
    <row r="232" spans="1:12" ht="24">
      <c r="A232" s="486" t="s">
        <v>1250</v>
      </c>
      <c r="B232" s="412" t="s">
        <v>781</v>
      </c>
      <c r="C232" s="227">
        <v>560000000</v>
      </c>
      <c r="D232" s="228">
        <v>560000000</v>
      </c>
      <c r="E232" s="228">
        <v>560000000</v>
      </c>
      <c r="F232" s="229">
        <v>2019529334.0799999</v>
      </c>
      <c r="G232" s="422"/>
      <c r="H232" s="399"/>
      <c r="I232" s="418"/>
      <c r="J232" s="405">
        <v>560000000</v>
      </c>
      <c r="K232" s="404">
        <v>560000000</v>
      </c>
      <c r="L232" s="403">
        <v>2019529334.0799999</v>
      </c>
    </row>
    <row r="233" spans="1:12">
      <c r="A233" s="486" t="s">
        <v>1251</v>
      </c>
      <c r="B233" s="412" t="s">
        <v>782</v>
      </c>
      <c r="C233" s="227">
        <v>375000</v>
      </c>
      <c r="D233" s="228">
        <v>375000</v>
      </c>
      <c r="E233" s="228">
        <v>375000</v>
      </c>
      <c r="F233" s="229">
        <v>310800</v>
      </c>
      <c r="G233" s="422"/>
      <c r="H233" s="399"/>
      <c r="I233" s="418"/>
      <c r="J233" s="405">
        <v>375000</v>
      </c>
      <c r="K233" s="404">
        <v>375000</v>
      </c>
      <c r="L233" s="403">
        <v>310800</v>
      </c>
    </row>
    <row r="234" spans="1:12" ht="24">
      <c r="A234" s="486" t="s">
        <v>1252</v>
      </c>
      <c r="B234" s="412" t="s">
        <v>783</v>
      </c>
      <c r="C234" s="227">
        <v>67300</v>
      </c>
      <c r="D234" s="228">
        <v>67300</v>
      </c>
      <c r="E234" s="228">
        <v>67300</v>
      </c>
      <c r="F234" s="229">
        <v>160114.71</v>
      </c>
      <c r="G234" s="422"/>
      <c r="H234" s="399"/>
      <c r="I234" s="418"/>
      <c r="J234" s="405">
        <v>67300</v>
      </c>
      <c r="K234" s="404">
        <v>67300</v>
      </c>
      <c r="L234" s="403">
        <v>160114.71</v>
      </c>
    </row>
    <row r="235" spans="1:12" ht="13.5" customHeight="1">
      <c r="A235" s="486" t="s">
        <v>1253</v>
      </c>
      <c r="B235" s="412" t="s">
        <v>784</v>
      </c>
      <c r="C235" s="227">
        <v>190400</v>
      </c>
      <c r="D235" s="228">
        <v>190400</v>
      </c>
      <c r="E235" s="228">
        <v>190400</v>
      </c>
      <c r="F235" s="229">
        <v>159478.74</v>
      </c>
      <c r="G235" s="422"/>
      <c r="H235" s="399"/>
      <c r="I235" s="418"/>
      <c r="J235" s="405">
        <v>190400</v>
      </c>
      <c r="K235" s="404">
        <v>190400</v>
      </c>
      <c r="L235" s="403">
        <v>159478.74</v>
      </c>
    </row>
    <row r="236" spans="1:12">
      <c r="A236" s="486" t="s">
        <v>1254</v>
      </c>
      <c r="B236" s="412" t="s">
        <v>785</v>
      </c>
      <c r="C236" s="227"/>
      <c r="D236" s="228"/>
      <c r="E236" s="228"/>
      <c r="F236" s="229"/>
      <c r="G236" s="227">
        <v>197711700</v>
      </c>
      <c r="H236" s="228">
        <v>197711700</v>
      </c>
      <c r="I236" s="229">
        <v>419803157.74000001</v>
      </c>
      <c r="J236" s="405">
        <v>197711700</v>
      </c>
      <c r="K236" s="404">
        <v>197711700</v>
      </c>
      <c r="L236" s="403">
        <v>419803157.74000001</v>
      </c>
    </row>
    <row r="237" spans="1:12" ht="24">
      <c r="A237" s="486">
        <v>22012600</v>
      </c>
      <c r="B237" s="412" t="s">
        <v>786</v>
      </c>
      <c r="C237" s="227">
        <v>230706000</v>
      </c>
      <c r="D237" s="228">
        <v>230706000</v>
      </c>
      <c r="E237" s="228">
        <v>230706000</v>
      </c>
      <c r="F237" s="229">
        <v>182201668.94999999</v>
      </c>
      <c r="G237" s="422"/>
      <c r="H237" s="399"/>
      <c r="I237" s="418"/>
      <c r="J237" s="405">
        <v>230706000</v>
      </c>
      <c r="K237" s="404">
        <v>230706000</v>
      </c>
      <c r="L237" s="403">
        <v>182201668.94999999</v>
      </c>
    </row>
    <row r="238" spans="1:12" ht="131.25" customHeight="1">
      <c r="A238" s="486">
        <v>22012700</v>
      </c>
      <c r="B238" s="439" t="s">
        <v>1255</v>
      </c>
      <c r="C238" s="227">
        <v>385390000</v>
      </c>
      <c r="D238" s="228">
        <v>385390000</v>
      </c>
      <c r="E238" s="228">
        <v>385390000</v>
      </c>
      <c r="F238" s="229">
        <v>366849562.93000001</v>
      </c>
      <c r="G238" s="227">
        <v>68010000</v>
      </c>
      <c r="H238" s="228">
        <v>68010000</v>
      </c>
      <c r="I238" s="229">
        <v>64738207.670000002</v>
      </c>
      <c r="J238" s="405">
        <v>453400000</v>
      </c>
      <c r="K238" s="404">
        <v>453400000</v>
      </c>
      <c r="L238" s="403">
        <v>431587770.60000002</v>
      </c>
    </row>
    <row r="239" spans="1:12" ht="49.5" hidden="1" customHeight="1">
      <c r="A239" s="486">
        <v>22012800</v>
      </c>
      <c r="B239" s="412" t="s">
        <v>788</v>
      </c>
      <c r="C239" s="227"/>
      <c r="D239" s="228"/>
      <c r="E239" s="228"/>
      <c r="F239" s="229"/>
      <c r="G239" s="227"/>
      <c r="H239" s="228"/>
      <c r="I239" s="229"/>
      <c r="J239" s="405">
        <v>0</v>
      </c>
      <c r="K239" s="404">
        <v>0</v>
      </c>
      <c r="L239" s="403">
        <v>0</v>
      </c>
    </row>
    <row r="240" spans="1:12" ht="72">
      <c r="A240" s="486">
        <v>22012900</v>
      </c>
      <c r="B240" s="439" t="s">
        <v>1256</v>
      </c>
      <c r="C240" s="227"/>
      <c r="D240" s="228"/>
      <c r="E240" s="228"/>
      <c r="F240" s="229">
        <v>4179061.9</v>
      </c>
      <c r="G240" s="227"/>
      <c r="H240" s="228"/>
      <c r="I240" s="229"/>
      <c r="J240" s="405">
        <v>0</v>
      </c>
      <c r="K240" s="404">
        <v>0</v>
      </c>
      <c r="L240" s="403">
        <v>4179061.9</v>
      </c>
    </row>
    <row r="241" spans="1:13" ht="24">
      <c r="A241" s="486">
        <v>22030000</v>
      </c>
      <c r="B241" s="234" t="s">
        <v>1257</v>
      </c>
      <c r="C241" s="413"/>
      <c r="D241" s="404">
        <v>0</v>
      </c>
      <c r="E241" s="404">
        <v>0</v>
      </c>
      <c r="F241" s="407">
        <v>0</v>
      </c>
      <c r="G241" s="413">
        <v>2137126100</v>
      </c>
      <c r="H241" s="404">
        <v>2629563389</v>
      </c>
      <c r="I241" s="407">
        <v>3591800251.6000004</v>
      </c>
      <c r="J241" s="405">
        <v>2137126100</v>
      </c>
      <c r="K241" s="404">
        <v>2629563389</v>
      </c>
      <c r="L241" s="403">
        <v>3591800251.6000004</v>
      </c>
    </row>
    <row r="242" spans="1:13">
      <c r="A242" s="486">
        <v>22030100</v>
      </c>
      <c r="B242" s="234" t="s">
        <v>1258</v>
      </c>
      <c r="C242" s="413"/>
      <c r="D242" s="404"/>
      <c r="E242" s="404"/>
      <c r="F242" s="407"/>
      <c r="G242" s="413"/>
      <c r="H242" s="404"/>
      <c r="I242" s="407">
        <v>3585343566.7800002</v>
      </c>
      <c r="J242" s="405">
        <v>0</v>
      </c>
      <c r="K242" s="404">
        <v>0</v>
      </c>
      <c r="L242" s="403">
        <v>3585343566.7800002</v>
      </c>
    </row>
    <row r="243" spans="1:13">
      <c r="A243" s="486">
        <v>22030200</v>
      </c>
      <c r="B243" s="234" t="s">
        <v>1259</v>
      </c>
      <c r="C243" s="445"/>
      <c r="D243" s="404"/>
      <c r="E243" s="404"/>
      <c r="F243" s="407"/>
      <c r="G243" s="445"/>
      <c r="H243" s="404"/>
      <c r="I243" s="407">
        <v>6456684.8200000003</v>
      </c>
      <c r="J243" s="405">
        <v>0</v>
      </c>
      <c r="K243" s="404">
        <v>0</v>
      </c>
      <c r="L243" s="403">
        <v>6456684.8200000003</v>
      </c>
    </row>
    <row r="244" spans="1:13">
      <c r="A244" s="486">
        <v>22060000</v>
      </c>
      <c r="B244" s="234" t="s">
        <v>1260</v>
      </c>
      <c r="C244" s="411">
        <v>871753600</v>
      </c>
      <c r="D244" s="404">
        <v>871753600</v>
      </c>
      <c r="E244" s="404">
        <v>871753600</v>
      </c>
      <c r="F244" s="407">
        <v>928415908.17999995</v>
      </c>
      <c r="G244" s="411"/>
      <c r="H244" s="404"/>
      <c r="I244" s="407"/>
      <c r="J244" s="405">
        <v>871753600</v>
      </c>
      <c r="K244" s="404">
        <v>871753600</v>
      </c>
      <c r="L244" s="403">
        <v>928415908.17999995</v>
      </c>
    </row>
    <row r="245" spans="1:13">
      <c r="A245" s="486">
        <v>22070000</v>
      </c>
      <c r="B245" s="234" t="s">
        <v>1261</v>
      </c>
      <c r="C245" s="411">
        <v>200154500</v>
      </c>
      <c r="D245" s="404">
        <v>200154500</v>
      </c>
      <c r="E245" s="404">
        <v>200154500</v>
      </c>
      <c r="F245" s="407">
        <v>395469544.45999998</v>
      </c>
      <c r="G245" s="411">
        <v>200154500</v>
      </c>
      <c r="H245" s="404">
        <v>200154500</v>
      </c>
      <c r="I245" s="407">
        <v>395469519.57999998</v>
      </c>
      <c r="J245" s="405">
        <v>400309000</v>
      </c>
      <c r="K245" s="404">
        <v>400309000</v>
      </c>
      <c r="L245" s="403">
        <v>790939064.03999996</v>
      </c>
      <c r="M245" s="396"/>
    </row>
    <row r="246" spans="1:13" ht="24.75" customHeight="1">
      <c r="A246" s="486">
        <v>22080000</v>
      </c>
      <c r="B246" s="412" t="s">
        <v>1262</v>
      </c>
      <c r="C246" s="411">
        <v>1600000000</v>
      </c>
      <c r="D246" s="404">
        <v>1600000000</v>
      </c>
      <c r="E246" s="404">
        <v>1600000000</v>
      </c>
      <c r="F246" s="404">
        <v>1055939630.0200001</v>
      </c>
      <c r="G246" s="411">
        <v>0</v>
      </c>
      <c r="H246" s="404">
        <v>0</v>
      </c>
      <c r="I246" s="407">
        <v>0</v>
      </c>
      <c r="J246" s="405">
        <v>1600000000</v>
      </c>
      <c r="K246" s="404">
        <v>1600000000</v>
      </c>
      <c r="L246" s="403">
        <v>1055939630.0200001</v>
      </c>
    </row>
    <row r="247" spans="1:13" ht="24">
      <c r="A247" s="487">
        <v>22080100</v>
      </c>
      <c r="B247" s="412" t="s">
        <v>797</v>
      </c>
      <c r="C247" s="413"/>
      <c r="D247" s="404"/>
      <c r="E247" s="404"/>
      <c r="F247" s="407">
        <v>298238040.47000003</v>
      </c>
      <c r="G247" s="413"/>
      <c r="H247" s="404"/>
      <c r="I247" s="407"/>
      <c r="J247" s="405">
        <v>0</v>
      </c>
      <c r="K247" s="404">
        <v>0</v>
      </c>
      <c r="L247" s="403">
        <v>298238040.47000003</v>
      </c>
    </row>
    <row r="248" spans="1:13" ht="24">
      <c r="A248" s="487">
        <v>22080200</v>
      </c>
      <c r="B248" s="412" t="s">
        <v>798</v>
      </c>
      <c r="C248" s="413"/>
      <c r="D248" s="404"/>
      <c r="E248" s="404"/>
      <c r="F248" s="407">
        <v>170824095.75999999</v>
      </c>
      <c r="G248" s="413"/>
      <c r="H248" s="404"/>
      <c r="I248" s="407"/>
      <c r="J248" s="405">
        <v>0</v>
      </c>
      <c r="K248" s="404">
        <v>0</v>
      </c>
      <c r="L248" s="403">
        <v>170824095.75999999</v>
      </c>
    </row>
    <row r="249" spans="1:13" ht="24">
      <c r="A249" s="487">
        <v>22080300</v>
      </c>
      <c r="B249" s="412" t="s">
        <v>799</v>
      </c>
      <c r="C249" s="413"/>
      <c r="D249" s="404"/>
      <c r="E249" s="404"/>
      <c r="F249" s="407">
        <v>586756144.83000004</v>
      </c>
      <c r="G249" s="413"/>
      <c r="H249" s="404"/>
      <c r="I249" s="407"/>
      <c r="J249" s="405">
        <v>0</v>
      </c>
      <c r="K249" s="404">
        <v>0</v>
      </c>
      <c r="L249" s="403">
        <v>586756144.83000004</v>
      </c>
    </row>
    <row r="250" spans="1:13" ht="36" hidden="1">
      <c r="A250" s="487">
        <v>22080400</v>
      </c>
      <c r="B250" s="230" t="s">
        <v>800</v>
      </c>
      <c r="C250" s="413"/>
      <c r="D250" s="404"/>
      <c r="E250" s="404"/>
      <c r="F250" s="407"/>
      <c r="G250" s="413"/>
      <c r="H250" s="404"/>
      <c r="I250" s="407"/>
      <c r="J250" s="405">
        <v>0</v>
      </c>
      <c r="K250" s="404">
        <v>0</v>
      </c>
      <c r="L250" s="403">
        <v>0</v>
      </c>
    </row>
    <row r="251" spans="1:13" ht="24">
      <c r="A251" s="487">
        <v>22080500</v>
      </c>
      <c r="B251" s="412" t="s">
        <v>801</v>
      </c>
      <c r="C251" s="445"/>
      <c r="D251" s="404"/>
      <c r="E251" s="404"/>
      <c r="F251" s="407">
        <v>121348.96</v>
      </c>
      <c r="G251" s="445"/>
      <c r="H251" s="404"/>
      <c r="I251" s="407"/>
      <c r="J251" s="405">
        <v>0</v>
      </c>
      <c r="K251" s="404">
        <v>0</v>
      </c>
      <c r="L251" s="403">
        <v>121348.96</v>
      </c>
    </row>
    <row r="252" spans="1:13" hidden="1">
      <c r="A252" s="486">
        <v>22090000</v>
      </c>
      <c r="B252" s="412" t="s">
        <v>802</v>
      </c>
      <c r="C252" s="411"/>
      <c r="D252" s="404"/>
      <c r="E252" s="404"/>
      <c r="F252" s="407"/>
      <c r="G252" s="411"/>
      <c r="H252" s="404"/>
      <c r="I252" s="407">
        <v>0</v>
      </c>
      <c r="J252" s="405">
        <v>0</v>
      </c>
      <c r="K252" s="404">
        <v>0</v>
      </c>
      <c r="L252" s="403">
        <v>0</v>
      </c>
    </row>
    <row r="253" spans="1:13" ht="36" hidden="1">
      <c r="A253" s="486">
        <v>22090100</v>
      </c>
      <c r="B253" s="412" t="s">
        <v>803</v>
      </c>
      <c r="C253" s="408"/>
      <c r="D253" s="404"/>
      <c r="E253" s="404"/>
      <c r="F253" s="407"/>
      <c r="G253" s="408"/>
      <c r="H253" s="404"/>
      <c r="I253" s="407"/>
      <c r="J253" s="405">
        <v>0</v>
      </c>
      <c r="K253" s="404">
        <v>0</v>
      </c>
      <c r="L253" s="403">
        <v>0</v>
      </c>
    </row>
    <row r="254" spans="1:13" hidden="1">
      <c r="A254" s="487">
        <v>22090200</v>
      </c>
      <c r="B254" s="412" t="s">
        <v>804</v>
      </c>
      <c r="C254" s="413"/>
      <c r="D254" s="404"/>
      <c r="E254" s="404"/>
      <c r="F254" s="407"/>
      <c r="G254" s="413"/>
      <c r="H254" s="404"/>
      <c r="I254" s="407"/>
      <c r="J254" s="405">
        <v>0</v>
      </c>
      <c r="K254" s="404">
        <v>0</v>
      </c>
      <c r="L254" s="403">
        <v>0</v>
      </c>
    </row>
    <row r="255" spans="1:13" ht="36.75" hidden="1" customHeight="1">
      <c r="A255" s="487">
        <v>22090300</v>
      </c>
      <c r="B255" s="412" t="s">
        <v>805</v>
      </c>
      <c r="C255" s="413"/>
      <c r="D255" s="404"/>
      <c r="E255" s="404"/>
      <c r="F255" s="407"/>
      <c r="G255" s="413"/>
      <c r="H255" s="404"/>
      <c r="I255" s="407"/>
      <c r="J255" s="405">
        <v>0</v>
      </c>
      <c r="K255" s="404">
        <v>0</v>
      </c>
      <c r="L255" s="403">
        <v>0</v>
      </c>
    </row>
    <row r="256" spans="1:13" ht="36" hidden="1">
      <c r="A256" s="487">
        <v>22090400</v>
      </c>
      <c r="B256" s="412" t="s">
        <v>806</v>
      </c>
      <c r="C256" s="413"/>
      <c r="D256" s="404"/>
      <c r="E256" s="404"/>
      <c r="F256" s="407"/>
      <c r="G256" s="413"/>
      <c r="H256" s="404"/>
      <c r="I256" s="407"/>
      <c r="J256" s="405">
        <v>0</v>
      </c>
      <c r="K256" s="404">
        <v>0</v>
      </c>
      <c r="L256" s="403">
        <v>0</v>
      </c>
    </row>
    <row r="257" spans="1:13" ht="24" hidden="1">
      <c r="A257" s="487">
        <v>22090500</v>
      </c>
      <c r="B257" s="406" t="s">
        <v>807</v>
      </c>
      <c r="C257" s="413"/>
      <c r="D257" s="404"/>
      <c r="E257" s="404"/>
      <c r="F257" s="407"/>
      <c r="G257" s="413"/>
      <c r="H257" s="404"/>
      <c r="I257" s="407"/>
      <c r="J257" s="405">
        <v>0</v>
      </c>
      <c r="K257" s="404">
        <v>0</v>
      </c>
      <c r="L257" s="403">
        <v>0</v>
      </c>
    </row>
    <row r="258" spans="1:13" ht="48" hidden="1">
      <c r="A258" s="487">
        <v>22090600</v>
      </c>
      <c r="B258" s="406" t="s">
        <v>808</v>
      </c>
      <c r="C258" s="413"/>
      <c r="D258" s="438"/>
      <c r="E258" s="404"/>
      <c r="F258" s="402"/>
      <c r="G258" s="405"/>
      <c r="H258" s="404"/>
      <c r="I258" s="402"/>
      <c r="J258" s="405">
        <v>0</v>
      </c>
      <c r="K258" s="404">
        <v>0</v>
      </c>
      <c r="L258" s="403">
        <v>0</v>
      </c>
    </row>
    <row r="259" spans="1:13" ht="24">
      <c r="A259" s="486">
        <v>22110000</v>
      </c>
      <c r="B259" s="234" t="s">
        <v>1263</v>
      </c>
      <c r="C259" s="411">
        <v>396000000</v>
      </c>
      <c r="D259" s="404">
        <v>396000000</v>
      </c>
      <c r="E259" s="404">
        <v>396000000</v>
      </c>
      <c r="F259" s="407">
        <v>431299563.50999999</v>
      </c>
      <c r="G259" s="411"/>
      <c r="H259" s="404"/>
      <c r="I259" s="407"/>
      <c r="J259" s="405">
        <v>396000000</v>
      </c>
      <c r="K259" s="404">
        <v>396000000</v>
      </c>
      <c r="L259" s="403">
        <v>431299563.50999999</v>
      </c>
    </row>
    <row r="260" spans="1:13" ht="12.75" hidden="1" customHeight="1">
      <c r="A260" s="486">
        <v>22130000</v>
      </c>
      <c r="B260" s="412" t="s">
        <v>809</v>
      </c>
      <c r="C260" s="424"/>
      <c r="D260" s="404"/>
      <c r="E260" s="404"/>
      <c r="F260" s="407"/>
      <c r="G260" s="424"/>
      <c r="H260" s="404"/>
      <c r="I260" s="407"/>
      <c r="J260" s="405">
        <v>0</v>
      </c>
      <c r="K260" s="404">
        <v>0</v>
      </c>
      <c r="L260" s="403">
        <v>0</v>
      </c>
    </row>
    <row r="261" spans="1:13" ht="12.75" customHeight="1">
      <c r="A261" s="486" t="s">
        <v>1264</v>
      </c>
      <c r="B261" s="234" t="s">
        <v>810</v>
      </c>
      <c r="C261" s="440">
        <v>192061400</v>
      </c>
      <c r="D261" s="404">
        <v>192061400</v>
      </c>
      <c r="E261" s="404">
        <v>192061400</v>
      </c>
      <c r="F261" s="407">
        <v>201304658.55000001</v>
      </c>
      <c r="G261" s="440"/>
      <c r="H261" s="404"/>
      <c r="I261" s="407">
        <v>0</v>
      </c>
      <c r="J261" s="405">
        <v>192061400</v>
      </c>
      <c r="K261" s="404">
        <v>192061400</v>
      </c>
      <c r="L261" s="403">
        <v>201304658.55000001</v>
      </c>
    </row>
    <row r="262" spans="1:13" ht="36.75" customHeight="1">
      <c r="A262" s="486">
        <v>22150100</v>
      </c>
      <c r="B262" s="412" t="s">
        <v>811</v>
      </c>
      <c r="C262" s="440"/>
      <c r="D262" s="404"/>
      <c r="E262" s="404"/>
      <c r="F262" s="407">
        <v>201302763.33000001</v>
      </c>
      <c r="G262" s="440"/>
      <c r="H262" s="404"/>
      <c r="I262" s="407"/>
      <c r="J262" s="405">
        <v>0</v>
      </c>
      <c r="K262" s="404">
        <v>0</v>
      </c>
      <c r="L262" s="403">
        <v>201302763.33000001</v>
      </c>
    </row>
    <row r="263" spans="1:13" ht="25.5" customHeight="1">
      <c r="A263" s="486">
        <v>22150200</v>
      </c>
      <c r="B263" s="412" t="s">
        <v>812</v>
      </c>
      <c r="C263" s="440"/>
      <c r="D263" s="404"/>
      <c r="E263" s="404"/>
      <c r="F263" s="407">
        <v>1895.22</v>
      </c>
      <c r="G263" s="440"/>
      <c r="H263" s="404"/>
      <c r="I263" s="407"/>
      <c r="J263" s="405">
        <v>0</v>
      </c>
      <c r="K263" s="404">
        <v>0</v>
      </c>
      <c r="L263" s="403">
        <v>1895.22</v>
      </c>
    </row>
    <row r="264" spans="1:13" ht="12.75" customHeight="1">
      <c r="A264" s="486" t="s">
        <v>1265</v>
      </c>
      <c r="B264" s="234" t="s">
        <v>813</v>
      </c>
      <c r="C264" s="440">
        <v>12452500</v>
      </c>
      <c r="D264" s="404">
        <v>12452500</v>
      </c>
      <c r="E264" s="404">
        <v>12452500</v>
      </c>
      <c r="F264" s="407">
        <v>29844223.390000001</v>
      </c>
      <c r="G264" s="440">
        <v>4547500</v>
      </c>
      <c r="H264" s="404">
        <v>4547500</v>
      </c>
      <c r="I264" s="407">
        <v>10898745.220000001</v>
      </c>
      <c r="J264" s="405">
        <v>17000000</v>
      </c>
      <c r="K264" s="404">
        <v>17000000</v>
      </c>
      <c r="L264" s="403">
        <v>40742968.609999999</v>
      </c>
    </row>
    <row r="265" spans="1:13" ht="36" customHeight="1">
      <c r="A265" s="486">
        <v>22160100</v>
      </c>
      <c r="B265" s="412" t="s">
        <v>814</v>
      </c>
      <c r="C265" s="440">
        <v>12452500</v>
      </c>
      <c r="D265" s="404">
        <v>12452500</v>
      </c>
      <c r="E265" s="404">
        <v>12452500</v>
      </c>
      <c r="F265" s="407">
        <v>29844223.390000001</v>
      </c>
      <c r="G265" s="440">
        <v>4547500</v>
      </c>
      <c r="H265" s="404">
        <v>4547500</v>
      </c>
      <c r="I265" s="407">
        <v>10898745.220000001</v>
      </c>
      <c r="J265" s="405">
        <v>17000000</v>
      </c>
      <c r="K265" s="404">
        <v>17000000</v>
      </c>
      <c r="L265" s="403">
        <v>40742968.609999999</v>
      </c>
    </row>
    <row r="266" spans="1:13" ht="36.75" customHeight="1">
      <c r="A266" s="486">
        <v>22200000</v>
      </c>
      <c r="B266" s="449" t="s">
        <v>815</v>
      </c>
      <c r="C266" s="401">
        <v>71000000</v>
      </c>
      <c r="D266" s="404">
        <v>71000000</v>
      </c>
      <c r="E266" s="404">
        <v>71000000</v>
      </c>
      <c r="F266" s="407">
        <v>69934363.180000007</v>
      </c>
      <c r="G266" s="401"/>
      <c r="H266" s="404"/>
      <c r="I266" s="407"/>
      <c r="J266" s="405">
        <v>71000000</v>
      </c>
      <c r="K266" s="404">
        <v>71000000</v>
      </c>
      <c r="L266" s="403">
        <v>69934363.180000007</v>
      </c>
    </row>
    <row r="267" spans="1:13">
      <c r="A267" s="485">
        <v>24000000</v>
      </c>
      <c r="B267" s="421" t="s">
        <v>1266</v>
      </c>
      <c r="C267" s="398">
        <v>10141216900</v>
      </c>
      <c r="D267" s="399">
        <v>10141216900</v>
      </c>
      <c r="E267" s="399">
        <v>10141216900</v>
      </c>
      <c r="F267" s="423">
        <v>9893108247.460001</v>
      </c>
      <c r="G267" s="398">
        <v>1004623900</v>
      </c>
      <c r="H267" s="399">
        <v>1004657850</v>
      </c>
      <c r="I267" s="423">
        <v>989529227.25</v>
      </c>
      <c r="J267" s="398">
        <v>11145840800</v>
      </c>
      <c r="K267" s="399">
        <v>11145874750</v>
      </c>
      <c r="L267" s="400">
        <v>10882637474.710001</v>
      </c>
      <c r="M267" s="396"/>
    </row>
    <row r="268" spans="1:13" ht="38.25" customHeight="1">
      <c r="A268" s="486">
        <v>24010000</v>
      </c>
      <c r="B268" s="234" t="s">
        <v>1267</v>
      </c>
      <c r="C268" s="411">
        <v>52156000</v>
      </c>
      <c r="D268" s="404">
        <v>52156000</v>
      </c>
      <c r="E268" s="404">
        <v>52156000</v>
      </c>
      <c r="F268" s="407">
        <v>65953719.009999998</v>
      </c>
      <c r="G268" s="411"/>
      <c r="H268" s="404">
        <v>0</v>
      </c>
      <c r="I268" s="407">
        <v>0</v>
      </c>
      <c r="J268" s="405">
        <v>52156000</v>
      </c>
      <c r="K268" s="404">
        <v>52156000</v>
      </c>
      <c r="L268" s="403">
        <v>65953719.009999998</v>
      </c>
    </row>
    <row r="269" spans="1:13" ht="24">
      <c r="A269" s="486">
        <v>24010100</v>
      </c>
      <c r="B269" s="450" t="s">
        <v>817</v>
      </c>
      <c r="C269" s="413"/>
      <c r="D269" s="404"/>
      <c r="E269" s="404"/>
      <c r="F269" s="407">
        <v>17594322.100000001</v>
      </c>
      <c r="G269" s="413"/>
      <c r="H269" s="404"/>
      <c r="I269" s="407"/>
      <c r="J269" s="405">
        <v>0</v>
      </c>
      <c r="K269" s="404">
        <v>0</v>
      </c>
      <c r="L269" s="403">
        <v>17594322.100000001</v>
      </c>
    </row>
    <row r="270" spans="1:13" ht="36">
      <c r="A270" s="490">
        <v>24010200</v>
      </c>
      <c r="B270" s="450" t="s">
        <v>818</v>
      </c>
      <c r="C270" s="413"/>
      <c r="D270" s="404"/>
      <c r="E270" s="404"/>
      <c r="F270" s="407">
        <v>4535170.54</v>
      </c>
      <c r="G270" s="413"/>
      <c r="H270" s="404"/>
      <c r="I270" s="407"/>
      <c r="J270" s="405">
        <v>0</v>
      </c>
      <c r="K270" s="404">
        <v>0</v>
      </c>
      <c r="L270" s="403">
        <v>4535170.54</v>
      </c>
    </row>
    <row r="271" spans="1:13" ht="24">
      <c r="A271" s="486">
        <v>24010300</v>
      </c>
      <c r="B271" s="222" t="s">
        <v>819</v>
      </c>
      <c r="C271" s="415"/>
      <c r="D271" s="404"/>
      <c r="E271" s="404"/>
      <c r="F271" s="407">
        <v>28883438.039999999</v>
      </c>
      <c r="G271" s="404"/>
      <c r="H271" s="404"/>
      <c r="I271" s="407"/>
      <c r="J271" s="405">
        <v>0</v>
      </c>
      <c r="K271" s="404">
        <v>0</v>
      </c>
      <c r="L271" s="403">
        <v>28883438.039999999</v>
      </c>
    </row>
    <row r="272" spans="1:13" ht="36">
      <c r="A272" s="486">
        <v>24010400</v>
      </c>
      <c r="B272" s="222" t="s">
        <v>820</v>
      </c>
      <c r="C272" s="415"/>
      <c r="D272" s="404"/>
      <c r="E272" s="404"/>
      <c r="F272" s="407">
        <v>14940788.33</v>
      </c>
      <c r="G272" s="413"/>
      <c r="H272" s="404"/>
      <c r="I272" s="407"/>
      <c r="J272" s="405">
        <v>0</v>
      </c>
      <c r="K272" s="404">
        <v>0</v>
      </c>
      <c r="L272" s="403">
        <v>14940788.33</v>
      </c>
    </row>
    <row r="273" spans="1:13" ht="36.75" customHeight="1">
      <c r="A273" s="486">
        <v>24030000</v>
      </c>
      <c r="B273" s="234" t="s">
        <v>1268</v>
      </c>
      <c r="C273" s="411">
        <v>28761000</v>
      </c>
      <c r="D273" s="404">
        <v>28761000</v>
      </c>
      <c r="E273" s="404">
        <v>28761000</v>
      </c>
      <c r="F273" s="407">
        <v>31920128.600000001</v>
      </c>
      <c r="G273" s="411"/>
      <c r="H273" s="404"/>
      <c r="I273" s="407"/>
      <c r="J273" s="405">
        <v>28761000</v>
      </c>
      <c r="K273" s="404">
        <v>28761000</v>
      </c>
      <c r="L273" s="403">
        <v>31920128.600000001</v>
      </c>
    </row>
    <row r="274" spans="1:13" ht="24" hidden="1">
      <c r="A274" s="486">
        <v>24040000</v>
      </c>
      <c r="B274" s="234" t="s">
        <v>822</v>
      </c>
      <c r="C274" s="411"/>
      <c r="D274" s="404"/>
      <c r="E274" s="404"/>
      <c r="F274" s="407"/>
      <c r="G274" s="411"/>
      <c r="H274" s="404"/>
      <c r="I274" s="407"/>
      <c r="J274" s="405">
        <v>0</v>
      </c>
      <c r="K274" s="404">
        <v>0</v>
      </c>
      <c r="L274" s="403">
        <v>0</v>
      </c>
    </row>
    <row r="275" spans="1:13" ht="61.5" customHeight="1">
      <c r="A275" s="486">
        <v>24050000</v>
      </c>
      <c r="B275" s="234" t="s">
        <v>823</v>
      </c>
      <c r="C275" s="411">
        <v>17695000</v>
      </c>
      <c r="D275" s="404">
        <v>17695000</v>
      </c>
      <c r="E275" s="404">
        <v>17695000</v>
      </c>
      <c r="F275" s="407">
        <v>1027308.61</v>
      </c>
      <c r="G275" s="411">
        <v>17695000</v>
      </c>
      <c r="H275" s="404">
        <v>17728950</v>
      </c>
      <c r="I275" s="407">
        <v>1027308.66</v>
      </c>
      <c r="J275" s="405">
        <v>35390000</v>
      </c>
      <c r="K275" s="404">
        <v>35423950</v>
      </c>
      <c r="L275" s="403">
        <v>2054617.27</v>
      </c>
      <c r="M275" s="396"/>
    </row>
    <row r="276" spans="1:13">
      <c r="A276" s="486">
        <v>24060000</v>
      </c>
      <c r="B276" s="213" t="s">
        <v>743</v>
      </c>
      <c r="C276" s="451">
        <v>3029191400</v>
      </c>
      <c r="D276" s="452">
        <v>3029191400</v>
      </c>
      <c r="E276" s="452">
        <v>3029191400</v>
      </c>
      <c r="F276" s="453">
        <v>1825214712.8</v>
      </c>
      <c r="G276" s="454">
        <v>986928900</v>
      </c>
      <c r="H276" s="452">
        <v>986928900</v>
      </c>
      <c r="I276" s="453">
        <v>988501918.59000003</v>
      </c>
      <c r="J276" s="405">
        <v>4016120300</v>
      </c>
      <c r="K276" s="404">
        <v>4016120300</v>
      </c>
      <c r="L276" s="403">
        <v>2813716631.3899999</v>
      </c>
    </row>
    <row r="277" spans="1:13">
      <c r="A277" s="486">
        <v>24060300</v>
      </c>
      <c r="B277" s="412" t="s">
        <v>743</v>
      </c>
      <c r="C277" s="411">
        <v>2980694400</v>
      </c>
      <c r="D277" s="404">
        <v>2980694400</v>
      </c>
      <c r="E277" s="404">
        <v>2980694400</v>
      </c>
      <c r="F277" s="407">
        <v>1734675491.24</v>
      </c>
      <c r="G277" s="411"/>
      <c r="H277" s="404"/>
      <c r="I277" s="407"/>
      <c r="J277" s="405">
        <v>2980694400</v>
      </c>
      <c r="K277" s="404">
        <v>2980694400</v>
      </c>
      <c r="L277" s="403">
        <v>1734675491.24</v>
      </c>
      <c r="M277" s="396"/>
    </row>
    <row r="278" spans="1:13" ht="36">
      <c r="A278" s="486">
        <v>24060500</v>
      </c>
      <c r="B278" s="412" t="s">
        <v>1269</v>
      </c>
      <c r="C278" s="411">
        <v>987000</v>
      </c>
      <c r="D278" s="404">
        <v>987000</v>
      </c>
      <c r="E278" s="404">
        <v>987000</v>
      </c>
      <c r="F278" s="407">
        <v>1011357.61</v>
      </c>
      <c r="G278" s="411"/>
      <c r="H278" s="404"/>
      <c r="I278" s="407"/>
      <c r="J278" s="405">
        <v>987000</v>
      </c>
      <c r="K278" s="404">
        <v>987000</v>
      </c>
      <c r="L278" s="403">
        <v>1011357.61</v>
      </c>
    </row>
    <row r="279" spans="1:13">
      <c r="A279" s="490">
        <v>24060600</v>
      </c>
      <c r="B279" s="406" t="s">
        <v>825</v>
      </c>
      <c r="C279" s="413"/>
      <c r="D279" s="404"/>
      <c r="E279" s="404"/>
      <c r="F279" s="407">
        <v>101370.3</v>
      </c>
      <c r="G279" s="413"/>
      <c r="H279" s="404"/>
      <c r="I279" s="407"/>
      <c r="J279" s="405">
        <v>0</v>
      </c>
      <c r="K279" s="404">
        <v>0</v>
      </c>
      <c r="L279" s="403">
        <v>101370.3</v>
      </c>
    </row>
    <row r="280" spans="1:13">
      <c r="A280" s="490">
        <v>24060700</v>
      </c>
      <c r="B280" s="406" t="s">
        <v>826</v>
      </c>
      <c r="C280" s="413"/>
      <c r="D280" s="404"/>
      <c r="E280" s="404"/>
      <c r="F280" s="407">
        <v>131949.29999999999</v>
      </c>
      <c r="G280" s="413"/>
      <c r="H280" s="404"/>
      <c r="I280" s="407"/>
      <c r="J280" s="405">
        <v>0</v>
      </c>
      <c r="K280" s="404">
        <v>0</v>
      </c>
      <c r="L280" s="403">
        <v>131949.29999999999</v>
      </c>
    </row>
    <row r="281" spans="1:13" ht="18" hidden="1" customHeight="1">
      <c r="A281" s="486">
        <v>24060800</v>
      </c>
      <c r="B281" s="455" t="s">
        <v>827</v>
      </c>
      <c r="C281" s="411"/>
      <c r="D281" s="404"/>
      <c r="E281" s="404"/>
      <c r="F281" s="407"/>
      <c r="G281" s="411"/>
      <c r="H281" s="404"/>
      <c r="I281" s="407"/>
      <c r="J281" s="405">
        <v>0</v>
      </c>
      <c r="K281" s="404">
        <v>0</v>
      </c>
      <c r="L281" s="403">
        <v>0</v>
      </c>
    </row>
    <row r="282" spans="1:13" ht="48">
      <c r="A282" s="486">
        <v>24061500</v>
      </c>
      <c r="B282" s="412" t="s">
        <v>1270</v>
      </c>
      <c r="C282" s="411">
        <v>47510000</v>
      </c>
      <c r="D282" s="404">
        <v>47510000</v>
      </c>
      <c r="E282" s="404">
        <v>47510000</v>
      </c>
      <c r="F282" s="407">
        <v>49920784.659999996</v>
      </c>
      <c r="G282" s="411">
        <v>190040000</v>
      </c>
      <c r="H282" s="404">
        <v>190040000</v>
      </c>
      <c r="I282" s="407">
        <v>199684898.44</v>
      </c>
      <c r="J282" s="405">
        <v>237550000</v>
      </c>
      <c r="K282" s="404">
        <v>237550000</v>
      </c>
      <c r="L282" s="403">
        <v>249605683.09999999</v>
      </c>
    </row>
    <row r="283" spans="1:13" ht="24" hidden="1">
      <c r="A283" s="486">
        <v>24061600</v>
      </c>
      <c r="B283" s="412" t="s">
        <v>829</v>
      </c>
      <c r="C283" s="408"/>
      <c r="D283" s="404"/>
      <c r="E283" s="404"/>
      <c r="F283" s="407"/>
      <c r="G283" s="408"/>
      <c r="H283" s="404"/>
      <c r="I283" s="407"/>
      <c r="J283" s="405">
        <v>0</v>
      </c>
      <c r="K283" s="404">
        <v>0</v>
      </c>
      <c r="L283" s="403">
        <v>0</v>
      </c>
    </row>
    <row r="284" spans="1:13" ht="24">
      <c r="A284" s="486">
        <v>24061800</v>
      </c>
      <c r="B284" s="406" t="s">
        <v>1331</v>
      </c>
      <c r="C284" s="413"/>
      <c r="D284" s="404"/>
      <c r="E284" s="404"/>
      <c r="F284" s="407">
        <v>25583250.41</v>
      </c>
      <c r="G284" s="413"/>
      <c r="H284" s="404"/>
      <c r="I284" s="407"/>
      <c r="J284" s="405">
        <v>0</v>
      </c>
      <c r="K284" s="404">
        <v>0</v>
      </c>
      <c r="L284" s="403">
        <v>25583250.41</v>
      </c>
    </row>
    <row r="285" spans="1:13" ht="48">
      <c r="A285" s="486">
        <v>24061900</v>
      </c>
      <c r="B285" s="222" t="s">
        <v>1332</v>
      </c>
      <c r="C285" s="413"/>
      <c r="D285" s="404"/>
      <c r="E285" s="404"/>
      <c r="F285" s="407">
        <v>5002614.05</v>
      </c>
      <c r="G285" s="413"/>
      <c r="H285" s="404"/>
      <c r="I285" s="407"/>
      <c r="J285" s="405">
        <v>0</v>
      </c>
      <c r="K285" s="404">
        <v>0</v>
      </c>
      <c r="L285" s="403">
        <v>5002614.05</v>
      </c>
    </row>
    <row r="286" spans="1:13" ht="48">
      <c r="A286" s="486">
        <v>24062000</v>
      </c>
      <c r="B286" s="222" t="s">
        <v>832</v>
      </c>
      <c r="C286" s="413"/>
      <c r="D286" s="404"/>
      <c r="E286" s="404"/>
      <c r="F286" s="407">
        <v>354076.42</v>
      </c>
      <c r="G286" s="413"/>
      <c r="H286" s="404"/>
      <c r="I286" s="407"/>
      <c r="J286" s="405">
        <v>0</v>
      </c>
      <c r="K286" s="404">
        <v>0</v>
      </c>
      <c r="L286" s="403">
        <v>354076.42</v>
      </c>
    </row>
    <row r="287" spans="1:13" ht="38.25" customHeight="1">
      <c r="A287" s="486" t="s">
        <v>833</v>
      </c>
      <c r="B287" s="412" t="s">
        <v>1271</v>
      </c>
      <c r="C287" s="413"/>
      <c r="D287" s="404"/>
      <c r="E287" s="404"/>
      <c r="F287" s="407"/>
      <c r="G287" s="413">
        <v>11488900</v>
      </c>
      <c r="H287" s="404">
        <v>11488900</v>
      </c>
      <c r="I287" s="407">
        <v>3417020.1500000004</v>
      </c>
      <c r="J287" s="405">
        <v>11488900</v>
      </c>
      <c r="K287" s="404">
        <v>11488900</v>
      </c>
      <c r="L287" s="403">
        <v>3417020.1500000004</v>
      </c>
    </row>
    <row r="288" spans="1:13" ht="109.5" customHeight="1">
      <c r="A288" s="486">
        <v>24062200</v>
      </c>
      <c r="B288" s="439" t="s">
        <v>835</v>
      </c>
      <c r="C288" s="413"/>
      <c r="D288" s="404"/>
      <c r="E288" s="404"/>
      <c r="F288" s="407">
        <v>8433818.8100000005</v>
      </c>
      <c r="G288" s="413"/>
      <c r="H288" s="404"/>
      <c r="I288" s="407"/>
      <c r="J288" s="405">
        <v>0</v>
      </c>
      <c r="K288" s="404">
        <v>0</v>
      </c>
      <c r="L288" s="403">
        <v>8433818.8100000005</v>
      </c>
    </row>
    <row r="289" spans="1:13" ht="50.25" hidden="1" customHeight="1">
      <c r="A289" s="486" t="s">
        <v>836</v>
      </c>
      <c r="B289" s="412" t="s">
        <v>837</v>
      </c>
      <c r="C289" s="413"/>
      <c r="D289" s="404"/>
      <c r="E289" s="404"/>
      <c r="F289" s="407"/>
      <c r="G289" s="413"/>
      <c r="H289" s="404"/>
      <c r="I289" s="407"/>
      <c r="J289" s="405">
        <v>0</v>
      </c>
      <c r="K289" s="404">
        <v>0</v>
      </c>
      <c r="L289" s="403">
        <v>0</v>
      </c>
    </row>
    <row r="290" spans="1:13" ht="60.75" customHeight="1">
      <c r="A290" s="486" t="s">
        <v>838</v>
      </c>
      <c r="B290" s="414" t="s">
        <v>839</v>
      </c>
      <c r="C290" s="413"/>
      <c r="D290" s="404"/>
      <c r="E290" s="404"/>
      <c r="F290" s="407"/>
      <c r="G290" s="413">
        <v>785400000</v>
      </c>
      <c r="H290" s="404">
        <v>785400000</v>
      </c>
      <c r="I290" s="407">
        <v>785400000</v>
      </c>
      <c r="J290" s="405">
        <v>785400000</v>
      </c>
      <c r="K290" s="404">
        <v>785400000</v>
      </c>
      <c r="L290" s="403">
        <v>785400000</v>
      </c>
    </row>
    <row r="291" spans="1:13" ht="24" hidden="1">
      <c r="A291" s="486" t="s">
        <v>840</v>
      </c>
      <c r="B291" s="406" t="s">
        <v>841</v>
      </c>
      <c r="C291" s="413"/>
      <c r="D291" s="404"/>
      <c r="E291" s="404"/>
      <c r="F291" s="407"/>
      <c r="G291" s="413"/>
      <c r="H291" s="404"/>
      <c r="I291" s="407"/>
      <c r="J291" s="405">
        <v>0</v>
      </c>
      <c r="K291" s="404">
        <v>0</v>
      </c>
      <c r="L291" s="403">
        <v>0</v>
      </c>
    </row>
    <row r="292" spans="1:13" ht="24">
      <c r="A292" s="486">
        <v>24110000</v>
      </c>
      <c r="B292" s="234" t="s">
        <v>842</v>
      </c>
      <c r="C292" s="413">
        <v>1884200000</v>
      </c>
      <c r="D292" s="404">
        <v>1884200000</v>
      </c>
      <c r="E292" s="404">
        <v>1884200000</v>
      </c>
      <c r="F292" s="407">
        <v>1388680757.6600003</v>
      </c>
      <c r="G292" s="413">
        <v>0</v>
      </c>
      <c r="H292" s="404">
        <v>0</v>
      </c>
      <c r="I292" s="403">
        <v>0</v>
      </c>
      <c r="J292" s="405">
        <v>1884200000</v>
      </c>
      <c r="K292" s="404">
        <v>1884200000</v>
      </c>
      <c r="L292" s="403">
        <v>1388680757.6600003</v>
      </c>
    </row>
    <row r="293" spans="1:13" ht="24">
      <c r="A293" s="490">
        <v>24110100</v>
      </c>
      <c r="B293" s="412" t="s">
        <v>843</v>
      </c>
      <c r="C293" s="411">
        <v>941154000</v>
      </c>
      <c r="D293" s="404">
        <v>941154000</v>
      </c>
      <c r="E293" s="404">
        <v>941154000</v>
      </c>
      <c r="F293" s="407">
        <v>562933685.11000001</v>
      </c>
      <c r="G293" s="411"/>
      <c r="H293" s="404"/>
      <c r="I293" s="407"/>
      <c r="J293" s="405">
        <v>941154000</v>
      </c>
      <c r="K293" s="404">
        <v>941154000</v>
      </c>
      <c r="L293" s="403">
        <v>562933685.11000001</v>
      </c>
    </row>
    <row r="294" spans="1:13" ht="24">
      <c r="A294" s="486">
        <v>24110200</v>
      </c>
      <c r="B294" s="412" t="s">
        <v>1272</v>
      </c>
      <c r="C294" s="411">
        <v>941971000</v>
      </c>
      <c r="D294" s="404">
        <v>941971000</v>
      </c>
      <c r="E294" s="404">
        <v>941971000</v>
      </c>
      <c r="F294" s="407">
        <v>823821236.48000002</v>
      </c>
      <c r="G294" s="411"/>
      <c r="H294" s="404"/>
      <c r="I294" s="407"/>
      <c r="J294" s="405">
        <v>941971000</v>
      </c>
      <c r="K294" s="404">
        <v>941971000</v>
      </c>
      <c r="L294" s="403">
        <v>823821236.48000002</v>
      </c>
    </row>
    <row r="295" spans="1:13" ht="36" hidden="1">
      <c r="A295" s="486">
        <v>24110300</v>
      </c>
      <c r="B295" s="406" t="s">
        <v>845</v>
      </c>
      <c r="C295" s="413"/>
      <c r="D295" s="404"/>
      <c r="E295" s="404"/>
      <c r="F295" s="407"/>
      <c r="G295" s="413"/>
      <c r="H295" s="404"/>
      <c r="I295" s="407"/>
      <c r="J295" s="405">
        <v>0</v>
      </c>
      <c r="K295" s="404">
        <v>0</v>
      </c>
      <c r="L295" s="403">
        <v>0</v>
      </c>
    </row>
    <row r="296" spans="1:13" ht="48">
      <c r="A296" s="486">
        <v>24110400</v>
      </c>
      <c r="B296" s="412" t="s">
        <v>846</v>
      </c>
      <c r="C296" s="413">
        <v>645000</v>
      </c>
      <c r="D296" s="404">
        <v>645000</v>
      </c>
      <c r="E296" s="404">
        <v>645000</v>
      </c>
      <c r="F296" s="407">
        <v>712067.75</v>
      </c>
      <c r="G296" s="413"/>
      <c r="H296" s="404"/>
      <c r="I296" s="407"/>
      <c r="J296" s="405">
        <v>645000</v>
      </c>
      <c r="K296" s="404">
        <v>645000</v>
      </c>
      <c r="L296" s="403">
        <v>712067.75</v>
      </c>
      <c r="M296" s="396"/>
    </row>
    <row r="297" spans="1:13">
      <c r="A297" s="486">
        <v>24110500</v>
      </c>
      <c r="B297" s="406" t="s">
        <v>847</v>
      </c>
      <c r="C297" s="413"/>
      <c r="D297" s="404"/>
      <c r="E297" s="404"/>
      <c r="F297" s="407">
        <v>8309.44</v>
      </c>
      <c r="G297" s="413"/>
      <c r="H297" s="404"/>
      <c r="I297" s="407"/>
      <c r="J297" s="405">
        <v>0</v>
      </c>
      <c r="K297" s="404">
        <v>0</v>
      </c>
      <c r="L297" s="403">
        <v>8309.44</v>
      </c>
    </row>
    <row r="298" spans="1:13" ht="24" hidden="1">
      <c r="A298" s="486">
        <v>24110600</v>
      </c>
      <c r="B298" s="406" t="s">
        <v>848</v>
      </c>
      <c r="C298" s="413"/>
      <c r="D298" s="404"/>
      <c r="E298" s="404"/>
      <c r="F298" s="407"/>
      <c r="G298" s="413"/>
      <c r="H298" s="404"/>
      <c r="I298" s="407"/>
      <c r="J298" s="405">
        <v>0</v>
      </c>
      <c r="K298" s="404">
        <v>0</v>
      </c>
      <c r="L298" s="403">
        <v>0</v>
      </c>
    </row>
    <row r="299" spans="1:13" ht="24" hidden="1">
      <c r="A299" s="486">
        <v>24110700</v>
      </c>
      <c r="B299" s="406" t="s">
        <v>849</v>
      </c>
      <c r="C299" s="413"/>
      <c r="D299" s="404"/>
      <c r="E299" s="404"/>
      <c r="F299" s="407"/>
      <c r="G299" s="413"/>
      <c r="H299" s="404"/>
      <c r="I299" s="407"/>
      <c r="J299" s="405">
        <v>0</v>
      </c>
      <c r="K299" s="404">
        <v>0</v>
      </c>
      <c r="L299" s="403">
        <v>0</v>
      </c>
    </row>
    <row r="300" spans="1:13" ht="12.75" customHeight="1">
      <c r="A300" s="486">
        <v>24110800</v>
      </c>
      <c r="B300" s="412" t="s">
        <v>1273</v>
      </c>
      <c r="C300" s="413">
        <v>430000</v>
      </c>
      <c r="D300" s="404">
        <v>430000</v>
      </c>
      <c r="E300" s="404">
        <v>430000</v>
      </c>
      <c r="F300" s="407">
        <v>1205244.93</v>
      </c>
      <c r="G300" s="413"/>
      <c r="H300" s="404"/>
      <c r="I300" s="407"/>
      <c r="J300" s="405">
        <v>430000</v>
      </c>
      <c r="K300" s="404">
        <v>430000</v>
      </c>
      <c r="L300" s="403">
        <v>1205244.93</v>
      </c>
    </row>
    <row r="301" spans="1:13" ht="24" customHeight="1">
      <c r="A301" s="486">
        <v>24111000</v>
      </c>
      <c r="B301" s="234" t="s">
        <v>852</v>
      </c>
      <c r="C301" s="413"/>
      <c r="D301" s="404"/>
      <c r="E301" s="404"/>
      <c r="F301" s="403">
        <v>213.95</v>
      </c>
      <c r="G301" s="413"/>
      <c r="H301" s="404"/>
      <c r="I301" s="407"/>
      <c r="J301" s="405">
        <v>0</v>
      </c>
      <c r="K301" s="404">
        <v>0</v>
      </c>
      <c r="L301" s="403">
        <v>213.95</v>
      </c>
    </row>
    <row r="302" spans="1:13" ht="24" customHeight="1">
      <c r="A302" s="486">
        <v>24130000</v>
      </c>
      <c r="B302" s="234" t="s">
        <v>1274</v>
      </c>
      <c r="C302" s="413">
        <v>423075500</v>
      </c>
      <c r="D302" s="404">
        <v>423075500</v>
      </c>
      <c r="E302" s="404">
        <v>423075500</v>
      </c>
      <c r="F302" s="403">
        <v>390002055.91000003</v>
      </c>
      <c r="G302" s="413"/>
      <c r="H302" s="404"/>
      <c r="I302" s="407">
        <v>0</v>
      </c>
      <c r="J302" s="405">
        <v>423075500</v>
      </c>
      <c r="K302" s="404">
        <v>423075500</v>
      </c>
      <c r="L302" s="403">
        <v>390002055.91000003</v>
      </c>
    </row>
    <row r="303" spans="1:13" ht="48">
      <c r="A303" s="486">
        <v>24130100</v>
      </c>
      <c r="B303" s="230" t="s">
        <v>854</v>
      </c>
      <c r="C303" s="415"/>
      <c r="D303" s="404"/>
      <c r="E303" s="404"/>
      <c r="F303" s="407">
        <v>386415699</v>
      </c>
      <c r="G303" s="415"/>
      <c r="H303" s="404"/>
      <c r="I303" s="407"/>
      <c r="J303" s="405">
        <v>0</v>
      </c>
      <c r="K303" s="404">
        <v>0</v>
      </c>
      <c r="L303" s="403">
        <v>386415699</v>
      </c>
    </row>
    <row r="304" spans="1:13" ht="49.5" customHeight="1">
      <c r="A304" s="486">
        <v>24130200</v>
      </c>
      <c r="B304" s="230" t="s">
        <v>855</v>
      </c>
      <c r="C304" s="415"/>
      <c r="D304" s="404"/>
      <c r="E304" s="404"/>
      <c r="F304" s="407">
        <v>3586356.91</v>
      </c>
      <c r="G304" s="415"/>
      <c r="H304" s="404"/>
      <c r="I304" s="407"/>
      <c r="J304" s="405">
        <v>0</v>
      </c>
      <c r="K304" s="404">
        <v>0</v>
      </c>
      <c r="L304" s="403">
        <v>3586356.91</v>
      </c>
    </row>
    <row r="305" spans="1:13" ht="48.75" hidden="1" customHeight="1">
      <c r="A305" s="486">
        <v>24130300</v>
      </c>
      <c r="B305" s="230" t="s">
        <v>856</v>
      </c>
      <c r="C305" s="415"/>
      <c r="D305" s="404"/>
      <c r="E305" s="404"/>
      <c r="F305" s="407"/>
      <c r="G305" s="415"/>
      <c r="H305" s="404"/>
      <c r="I305" s="407"/>
      <c r="J305" s="405">
        <v>0</v>
      </c>
      <c r="K305" s="404">
        <v>0</v>
      </c>
      <c r="L305" s="403">
        <v>0</v>
      </c>
    </row>
    <row r="306" spans="1:13" ht="24">
      <c r="A306" s="486">
        <v>24140000</v>
      </c>
      <c r="B306" s="213" t="s">
        <v>1275</v>
      </c>
      <c r="C306" s="415">
        <v>4706138000</v>
      </c>
      <c r="D306" s="404">
        <v>4706138000</v>
      </c>
      <c r="E306" s="404">
        <v>4706138000</v>
      </c>
      <c r="F306" s="407">
        <v>6183265989.4400005</v>
      </c>
      <c r="G306" s="404">
        <v>0</v>
      </c>
      <c r="H306" s="404">
        <v>0</v>
      </c>
      <c r="I306" s="407">
        <v>0</v>
      </c>
      <c r="J306" s="405">
        <v>4706138000</v>
      </c>
      <c r="K306" s="404">
        <v>4706138000</v>
      </c>
      <c r="L306" s="403">
        <v>6183265989.4400005</v>
      </c>
    </row>
    <row r="307" spans="1:13" ht="24">
      <c r="A307" s="486">
        <v>24140100</v>
      </c>
      <c r="B307" s="412" t="s">
        <v>1333</v>
      </c>
      <c r="C307" s="413"/>
      <c r="D307" s="404"/>
      <c r="E307" s="404"/>
      <c r="F307" s="407">
        <v>2611437.02</v>
      </c>
      <c r="G307" s="413"/>
      <c r="H307" s="404"/>
      <c r="I307" s="407"/>
      <c r="J307" s="405">
        <v>0</v>
      </c>
      <c r="K307" s="404">
        <v>0</v>
      </c>
      <c r="L307" s="403">
        <v>2611437.02</v>
      </c>
    </row>
    <row r="308" spans="1:13" ht="40.5" customHeight="1">
      <c r="A308" s="486">
        <v>24140200</v>
      </c>
      <c r="B308" s="412" t="s">
        <v>859</v>
      </c>
      <c r="C308" s="413">
        <v>291442400</v>
      </c>
      <c r="D308" s="404">
        <v>291442400</v>
      </c>
      <c r="E308" s="404">
        <v>291442400</v>
      </c>
      <c r="F308" s="407">
        <v>294693983.51999998</v>
      </c>
      <c r="G308" s="413"/>
      <c r="H308" s="404"/>
      <c r="I308" s="407"/>
      <c r="J308" s="405">
        <v>291442400</v>
      </c>
      <c r="K308" s="404">
        <v>291442400</v>
      </c>
      <c r="L308" s="403">
        <v>294693983.51999998</v>
      </c>
    </row>
    <row r="309" spans="1:13" ht="23.25" customHeight="1">
      <c r="A309" s="486">
        <v>24140300</v>
      </c>
      <c r="B309" s="412" t="s">
        <v>860</v>
      </c>
      <c r="C309" s="413">
        <v>2041943800</v>
      </c>
      <c r="D309" s="404">
        <v>2041943800</v>
      </c>
      <c r="E309" s="404">
        <v>2041943800</v>
      </c>
      <c r="F309" s="407">
        <v>3031585888.9099998</v>
      </c>
      <c r="G309" s="413"/>
      <c r="H309" s="404"/>
      <c r="I309" s="407"/>
      <c r="J309" s="405">
        <v>2041943800</v>
      </c>
      <c r="K309" s="404">
        <v>2041943800</v>
      </c>
      <c r="L309" s="403">
        <v>3031585888.9099998</v>
      </c>
    </row>
    <row r="310" spans="1:13" ht="24">
      <c r="A310" s="486">
        <v>24140500</v>
      </c>
      <c r="B310" s="412" t="s">
        <v>1276</v>
      </c>
      <c r="C310" s="413">
        <v>877634100</v>
      </c>
      <c r="D310" s="404">
        <v>877634100</v>
      </c>
      <c r="E310" s="404">
        <v>877634100</v>
      </c>
      <c r="F310" s="407">
        <v>991544156.84000003</v>
      </c>
      <c r="G310" s="413"/>
      <c r="H310" s="404"/>
      <c r="I310" s="407"/>
      <c r="J310" s="405">
        <v>877634100</v>
      </c>
      <c r="K310" s="404">
        <v>877634100</v>
      </c>
      <c r="L310" s="403">
        <v>991544156.84000003</v>
      </c>
    </row>
    <row r="311" spans="1:13" ht="24.75" customHeight="1">
      <c r="A311" s="486">
        <v>24140600</v>
      </c>
      <c r="B311" s="412" t="s">
        <v>1277</v>
      </c>
      <c r="C311" s="413">
        <v>1495117700</v>
      </c>
      <c r="D311" s="404">
        <v>1495117700</v>
      </c>
      <c r="E311" s="404">
        <v>1495117700</v>
      </c>
      <c r="F311" s="407">
        <v>1862830523.1500001</v>
      </c>
      <c r="G311" s="413"/>
      <c r="H311" s="404"/>
      <c r="I311" s="407"/>
      <c r="J311" s="405">
        <v>1495117700</v>
      </c>
      <c r="K311" s="404">
        <v>1495117700</v>
      </c>
      <c r="L311" s="403">
        <v>1862830523.1500001</v>
      </c>
    </row>
    <row r="312" spans="1:13">
      <c r="A312" s="486">
        <v>24160000</v>
      </c>
      <c r="B312" s="213" t="s">
        <v>1278</v>
      </c>
      <c r="C312" s="415"/>
      <c r="D312" s="404"/>
      <c r="E312" s="404"/>
      <c r="F312" s="407">
        <v>7043575.4299999997</v>
      </c>
      <c r="G312" s="415"/>
      <c r="H312" s="404"/>
      <c r="I312" s="407"/>
      <c r="J312" s="405">
        <v>0</v>
      </c>
      <c r="K312" s="404">
        <v>0</v>
      </c>
      <c r="L312" s="403">
        <v>7043575.4299999997</v>
      </c>
    </row>
    <row r="313" spans="1:13">
      <c r="A313" s="486">
        <v>24160300</v>
      </c>
      <c r="B313" s="230" t="s">
        <v>865</v>
      </c>
      <c r="C313" s="415"/>
      <c r="D313" s="404"/>
      <c r="E313" s="404"/>
      <c r="F313" s="407">
        <v>7043575.4299999997</v>
      </c>
      <c r="G313" s="415"/>
      <c r="H313" s="404"/>
      <c r="I313" s="407"/>
      <c r="J313" s="405">
        <v>0</v>
      </c>
      <c r="K313" s="404">
        <v>0</v>
      </c>
      <c r="L313" s="403">
        <v>7043575.4299999997</v>
      </c>
    </row>
    <row r="314" spans="1:13">
      <c r="A314" s="485">
        <v>25000000</v>
      </c>
      <c r="B314" s="204" t="s">
        <v>1279</v>
      </c>
      <c r="C314" s="397">
        <v>0</v>
      </c>
      <c r="D314" s="399">
        <v>0</v>
      </c>
      <c r="E314" s="399">
        <v>0</v>
      </c>
      <c r="F314" s="418">
        <v>0</v>
      </c>
      <c r="G314" s="399">
        <v>22363086300</v>
      </c>
      <c r="H314" s="399">
        <v>43213672991.690002</v>
      </c>
      <c r="I314" s="418">
        <v>35705116603.419998</v>
      </c>
      <c r="J314" s="398">
        <v>22363086300</v>
      </c>
      <c r="K314" s="399">
        <v>43213672991.690002</v>
      </c>
      <c r="L314" s="400">
        <v>35705116603.419998</v>
      </c>
    </row>
    <row r="315" spans="1:13" ht="24">
      <c r="A315" s="486">
        <v>25010000</v>
      </c>
      <c r="B315" s="234" t="s">
        <v>1280</v>
      </c>
      <c r="C315" s="413"/>
      <c r="D315" s="404">
        <v>0</v>
      </c>
      <c r="E315" s="404"/>
      <c r="F315" s="407"/>
      <c r="G315" s="413">
        <v>21499706000</v>
      </c>
      <c r="H315" s="404">
        <v>29681718989.639999</v>
      </c>
      <c r="I315" s="407">
        <v>25480887877.09</v>
      </c>
      <c r="J315" s="405">
        <v>21499706000</v>
      </c>
      <c r="K315" s="404">
        <v>29681718989.639999</v>
      </c>
      <c r="L315" s="403">
        <v>25480887877.09</v>
      </c>
      <c r="M315" s="396"/>
    </row>
    <row r="316" spans="1:13" ht="24" hidden="1">
      <c r="A316" s="486">
        <v>25010100</v>
      </c>
      <c r="B316" s="412" t="s">
        <v>868</v>
      </c>
      <c r="C316" s="413"/>
      <c r="D316" s="404"/>
      <c r="E316" s="404"/>
      <c r="F316" s="407"/>
      <c r="G316" s="405"/>
      <c r="H316" s="404"/>
      <c r="I316" s="407"/>
      <c r="J316" s="405">
        <v>0</v>
      </c>
      <c r="K316" s="404">
        <v>0</v>
      </c>
      <c r="L316" s="403">
        <v>0</v>
      </c>
    </row>
    <row r="317" spans="1:13" ht="24" hidden="1">
      <c r="A317" s="486">
        <v>25010200</v>
      </c>
      <c r="B317" s="412" t="s">
        <v>869</v>
      </c>
      <c r="C317" s="413"/>
      <c r="D317" s="404"/>
      <c r="E317" s="404"/>
      <c r="F317" s="407"/>
      <c r="G317" s="405"/>
      <c r="H317" s="404"/>
      <c r="I317" s="407"/>
      <c r="J317" s="405">
        <v>0</v>
      </c>
      <c r="K317" s="404">
        <v>0</v>
      </c>
      <c r="L317" s="403">
        <v>0</v>
      </c>
    </row>
    <row r="318" spans="1:13" hidden="1">
      <c r="A318" s="486">
        <v>25010300</v>
      </c>
      <c r="B318" s="412" t="s">
        <v>870</v>
      </c>
      <c r="C318" s="413"/>
      <c r="D318" s="404"/>
      <c r="E318" s="404"/>
      <c r="F318" s="407"/>
      <c r="G318" s="405"/>
      <c r="H318" s="404"/>
      <c r="I318" s="407"/>
      <c r="J318" s="405">
        <v>0</v>
      </c>
      <c r="K318" s="404">
        <v>0</v>
      </c>
      <c r="L318" s="403">
        <v>0</v>
      </c>
    </row>
    <row r="319" spans="1:13" ht="36" hidden="1">
      <c r="A319" s="486">
        <v>25010400</v>
      </c>
      <c r="B319" s="412" t="s">
        <v>871</v>
      </c>
      <c r="C319" s="413"/>
      <c r="D319" s="404"/>
      <c r="E319" s="404"/>
      <c r="F319" s="407"/>
      <c r="G319" s="405"/>
      <c r="H319" s="404"/>
      <c r="I319" s="407"/>
      <c r="J319" s="405">
        <v>0</v>
      </c>
      <c r="K319" s="404">
        <v>0</v>
      </c>
      <c r="L319" s="403">
        <v>0</v>
      </c>
    </row>
    <row r="320" spans="1:13" ht="21" customHeight="1">
      <c r="A320" s="486">
        <v>25020000</v>
      </c>
      <c r="B320" s="234" t="s">
        <v>1281</v>
      </c>
      <c r="C320" s="413"/>
      <c r="D320" s="404">
        <v>0</v>
      </c>
      <c r="E320" s="404"/>
      <c r="F320" s="407"/>
      <c r="G320" s="413">
        <v>863380300</v>
      </c>
      <c r="H320" s="404">
        <v>13531954002.049999</v>
      </c>
      <c r="I320" s="407">
        <v>10224228726.33</v>
      </c>
      <c r="J320" s="405">
        <v>863380300</v>
      </c>
      <c r="K320" s="404">
        <v>13531954002.049999</v>
      </c>
      <c r="L320" s="403">
        <v>10224228726.33</v>
      </c>
      <c r="M320" s="396"/>
    </row>
    <row r="321" spans="1:12" hidden="1">
      <c r="A321" s="486">
        <v>25020100</v>
      </c>
      <c r="B321" s="412" t="s">
        <v>873</v>
      </c>
      <c r="C321" s="413"/>
      <c r="D321" s="404"/>
      <c r="E321" s="404"/>
      <c r="F321" s="407"/>
      <c r="G321" s="413"/>
      <c r="H321" s="404"/>
      <c r="I321" s="407"/>
      <c r="J321" s="405">
        <v>0</v>
      </c>
      <c r="K321" s="404">
        <v>0</v>
      </c>
      <c r="L321" s="403">
        <v>0</v>
      </c>
    </row>
    <row r="322" spans="1:12" ht="36" hidden="1">
      <c r="A322" s="486">
        <v>25020200</v>
      </c>
      <c r="B322" s="456" t="s">
        <v>874</v>
      </c>
      <c r="C322" s="413"/>
      <c r="D322" s="404"/>
      <c r="E322" s="404"/>
      <c r="F322" s="407"/>
      <c r="G322" s="413"/>
      <c r="H322" s="404"/>
      <c r="I322" s="407"/>
      <c r="J322" s="405">
        <v>0</v>
      </c>
      <c r="K322" s="404">
        <v>0</v>
      </c>
      <c r="L322" s="403">
        <v>0</v>
      </c>
    </row>
    <row r="323" spans="1:12" ht="144" hidden="1">
      <c r="A323" s="486">
        <v>25020300</v>
      </c>
      <c r="B323" s="457" t="s">
        <v>1282</v>
      </c>
      <c r="C323" s="413"/>
      <c r="D323" s="404"/>
      <c r="E323" s="404"/>
      <c r="F323" s="407"/>
      <c r="G323" s="413"/>
      <c r="H323" s="404"/>
      <c r="I323" s="407"/>
      <c r="J323" s="405">
        <v>0</v>
      </c>
      <c r="K323" s="404">
        <v>0</v>
      </c>
      <c r="L323" s="403">
        <v>0</v>
      </c>
    </row>
    <row r="324" spans="1:12" ht="48" hidden="1">
      <c r="A324" s="486">
        <v>25020400</v>
      </c>
      <c r="B324" s="457" t="s">
        <v>1283</v>
      </c>
      <c r="C324" s="413"/>
      <c r="D324" s="404"/>
      <c r="E324" s="404"/>
      <c r="F324" s="407"/>
      <c r="G324" s="413"/>
      <c r="H324" s="404"/>
      <c r="I324" s="407"/>
      <c r="J324" s="405">
        <v>0</v>
      </c>
      <c r="K324" s="404">
        <v>0</v>
      </c>
      <c r="L324" s="403">
        <v>0</v>
      </c>
    </row>
    <row r="325" spans="1:12">
      <c r="A325" s="485">
        <v>30000000</v>
      </c>
      <c r="B325" s="458" t="s">
        <v>875</v>
      </c>
      <c r="C325" s="459">
        <v>103925600</v>
      </c>
      <c r="D325" s="436">
        <v>103925600</v>
      </c>
      <c r="E325" s="436">
        <v>103925600</v>
      </c>
      <c r="F325" s="460">
        <v>104877931.06999999</v>
      </c>
      <c r="G325" s="459">
        <v>265450000</v>
      </c>
      <c r="H325" s="436">
        <v>269574348</v>
      </c>
      <c r="I325" s="460">
        <v>182021060.56999999</v>
      </c>
      <c r="J325" s="433">
        <v>369375600</v>
      </c>
      <c r="K325" s="436">
        <v>373499948</v>
      </c>
      <c r="L325" s="437">
        <v>286898991.63999999</v>
      </c>
    </row>
    <row r="326" spans="1:12">
      <c r="A326" s="485">
        <v>31000000</v>
      </c>
      <c r="B326" s="421" t="s">
        <v>876</v>
      </c>
      <c r="C326" s="422">
        <v>28058000</v>
      </c>
      <c r="D326" s="399">
        <v>28058000</v>
      </c>
      <c r="E326" s="399">
        <v>28058000</v>
      </c>
      <c r="F326" s="418">
        <v>39783399.07</v>
      </c>
      <c r="G326" s="422">
        <v>0</v>
      </c>
      <c r="H326" s="399">
        <v>0</v>
      </c>
      <c r="I326" s="418">
        <v>0</v>
      </c>
      <c r="J326" s="398">
        <v>28058000</v>
      </c>
      <c r="K326" s="399">
        <v>28058000</v>
      </c>
      <c r="L326" s="400">
        <v>39783399.07</v>
      </c>
    </row>
    <row r="327" spans="1:12" ht="61.5" customHeight="1">
      <c r="A327" s="486">
        <v>31010000</v>
      </c>
      <c r="B327" s="234" t="s">
        <v>1284</v>
      </c>
      <c r="C327" s="411">
        <v>23358000</v>
      </c>
      <c r="D327" s="404">
        <v>23358000</v>
      </c>
      <c r="E327" s="404">
        <v>23358000</v>
      </c>
      <c r="F327" s="407">
        <v>28840461.09</v>
      </c>
      <c r="G327" s="411"/>
      <c r="H327" s="404"/>
      <c r="I327" s="407">
        <v>0</v>
      </c>
      <c r="J327" s="405">
        <v>23358000</v>
      </c>
      <c r="K327" s="404">
        <v>23358000</v>
      </c>
      <c r="L327" s="403">
        <v>28840461.09</v>
      </c>
    </row>
    <row r="328" spans="1:12" ht="36" customHeight="1">
      <c r="A328" s="486">
        <v>31010100</v>
      </c>
      <c r="B328" s="412" t="s">
        <v>878</v>
      </c>
      <c r="C328" s="411"/>
      <c r="D328" s="404"/>
      <c r="E328" s="404"/>
      <c r="F328" s="407">
        <v>28840461.09</v>
      </c>
      <c r="G328" s="411"/>
      <c r="H328" s="404"/>
      <c r="I328" s="407"/>
      <c r="J328" s="405">
        <v>0</v>
      </c>
      <c r="K328" s="404">
        <v>0</v>
      </c>
      <c r="L328" s="403">
        <v>28840461.09</v>
      </c>
    </row>
    <row r="329" spans="1:12" ht="24">
      <c r="A329" s="486">
        <v>31020000</v>
      </c>
      <c r="B329" s="234" t="s">
        <v>1285</v>
      </c>
      <c r="C329" s="411">
        <v>4700000</v>
      </c>
      <c r="D329" s="404">
        <v>4700000</v>
      </c>
      <c r="E329" s="404">
        <v>4700000</v>
      </c>
      <c r="F329" s="407">
        <v>10942937.98</v>
      </c>
      <c r="G329" s="411"/>
      <c r="H329" s="404"/>
      <c r="I329" s="407"/>
      <c r="J329" s="405">
        <v>4700000</v>
      </c>
      <c r="K329" s="404">
        <v>4700000</v>
      </c>
      <c r="L329" s="403">
        <v>10942937.98</v>
      </c>
    </row>
    <row r="330" spans="1:12" ht="36" hidden="1">
      <c r="A330" s="486">
        <v>31030000</v>
      </c>
      <c r="B330" s="412" t="s">
        <v>881</v>
      </c>
      <c r="C330" s="408"/>
      <c r="D330" s="404"/>
      <c r="E330" s="404"/>
      <c r="F330" s="407"/>
      <c r="G330" s="408"/>
      <c r="H330" s="404"/>
      <c r="I330" s="407"/>
      <c r="J330" s="405">
        <v>0</v>
      </c>
      <c r="K330" s="404">
        <v>0</v>
      </c>
      <c r="L330" s="403">
        <v>0</v>
      </c>
    </row>
    <row r="331" spans="1:12" ht="12.75" customHeight="1">
      <c r="A331" s="485">
        <v>32000000</v>
      </c>
      <c r="B331" s="421" t="s">
        <v>1286</v>
      </c>
      <c r="C331" s="422">
        <v>0</v>
      </c>
      <c r="D331" s="399">
        <v>0</v>
      </c>
      <c r="E331" s="399">
        <v>0</v>
      </c>
      <c r="F331" s="418">
        <v>0</v>
      </c>
      <c r="G331" s="422">
        <v>205200000</v>
      </c>
      <c r="H331" s="399">
        <v>209324348</v>
      </c>
      <c r="I331" s="418">
        <v>182021060.56999999</v>
      </c>
      <c r="J331" s="398">
        <v>205200000</v>
      </c>
      <c r="K331" s="399">
        <v>209324348</v>
      </c>
      <c r="L331" s="400">
        <v>182021060.56999999</v>
      </c>
    </row>
    <row r="332" spans="1:12" ht="24">
      <c r="A332" s="486">
        <v>32010000</v>
      </c>
      <c r="B332" s="234" t="s">
        <v>882</v>
      </c>
      <c r="C332" s="408"/>
      <c r="D332" s="404">
        <v>0</v>
      </c>
      <c r="E332" s="404">
        <v>0</v>
      </c>
      <c r="F332" s="407">
        <v>0</v>
      </c>
      <c r="G332" s="413">
        <v>203200000</v>
      </c>
      <c r="H332" s="404">
        <v>203200000</v>
      </c>
      <c r="I332" s="407">
        <v>172863014.81999999</v>
      </c>
      <c r="J332" s="405">
        <v>203200000</v>
      </c>
      <c r="K332" s="404">
        <v>203200000</v>
      </c>
      <c r="L332" s="403">
        <v>172863014.81999999</v>
      </c>
    </row>
    <row r="333" spans="1:12" ht="24">
      <c r="A333" s="486">
        <v>32010100</v>
      </c>
      <c r="B333" s="230" t="s">
        <v>883</v>
      </c>
      <c r="C333" s="404"/>
      <c r="D333" s="404"/>
      <c r="E333" s="404"/>
      <c r="F333" s="407"/>
      <c r="G333" s="411"/>
      <c r="H333" s="404"/>
      <c r="I333" s="407">
        <v>172863014.81999999</v>
      </c>
      <c r="J333" s="405">
        <v>0</v>
      </c>
      <c r="K333" s="404">
        <v>0</v>
      </c>
      <c r="L333" s="403">
        <v>172863014.81999999</v>
      </c>
    </row>
    <row r="334" spans="1:12" ht="24">
      <c r="A334" s="486">
        <v>32020000</v>
      </c>
      <c r="B334" s="234" t="s">
        <v>1287</v>
      </c>
      <c r="C334" s="411"/>
      <c r="D334" s="404"/>
      <c r="E334" s="404"/>
      <c r="F334" s="407"/>
      <c r="G334" s="411">
        <v>2000000</v>
      </c>
      <c r="H334" s="404">
        <v>6124348.0000000009</v>
      </c>
      <c r="I334" s="407">
        <v>9158045.75</v>
      </c>
      <c r="J334" s="405">
        <v>2000000</v>
      </c>
      <c r="K334" s="404">
        <v>6124348.0000000009</v>
      </c>
      <c r="L334" s="403">
        <v>9158045.75</v>
      </c>
    </row>
    <row r="335" spans="1:12" ht="14.25" customHeight="1">
      <c r="A335" s="485">
        <v>33000000</v>
      </c>
      <c r="B335" s="421" t="s">
        <v>885</v>
      </c>
      <c r="C335" s="422">
        <v>75867600</v>
      </c>
      <c r="D335" s="399">
        <v>75867600</v>
      </c>
      <c r="E335" s="399">
        <v>75867600</v>
      </c>
      <c r="F335" s="418">
        <v>65094532</v>
      </c>
      <c r="G335" s="422">
        <v>60250000</v>
      </c>
      <c r="H335" s="399">
        <v>60250000</v>
      </c>
      <c r="I335" s="418">
        <v>0</v>
      </c>
      <c r="J335" s="398">
        <v>136117600</v>
      </c>
      <c r="K335" s="399">
        <v>136117600</v>
      </c>
      <c r="L335" s="400">
        <v>65094532</v>
      </c>
    </row>
    <row r="336" spans="1:12">
      <c r="A336" s="486">
        <v>33010000</v>
      </c>
      <c r="B336" s="234" t="s">
        <v>1288</v>
      </c>
      <c r="C336" s="413">
        <v>15617600</v>
      </c>
      <c r="D336" s="404">
        <v>15617600</v>
      </c>
      <c r="E336" s="404">
        <v>15617600</v>
      </c>
      <c r="F336" s="407">
        <v>65094532</v>
      </c>
      <c r="G336" s="438"/>
      <c r="H336" s="404">
        <v>0</v>
      </c>
      <c r="I336" s="403">
        <v>0</v>
      </c>
      <c r="J336" s="405">
        <v>15617600</v>
      </c>
      <c r="K336" s="404">
        <v>15617600</v>
      </c>
      <c r="L336" s="403">
        <v>65094532</v>
      </c>
    </row>
    <row r="337" spans="1:12" ht="60" customHeight="1">
      <c r="A337" s="486">
        <v>33010100</v>
      </c>
      <c r="B337" s="406" t="s">
        <v>886</v>
      </c>
      <c r="C337" s="413"/>
      <c r="D337" s="404"/>
      <c r="E337" s="404"/>
      <c r="F337" s="407">
        <v>61287359.32</v>
      </c>
      <c r="G337" s="413"/>
      <c r="H337" s="404"/>
      <c r="I337" s="407"/>
      <c r="J337" s="405">
        <v>0</v>
      </c>
      <c r="K337" s="404">
        <v>0</v>
      </c>
      <c r="L337" s="403">
        <v>61287359.32</v>
      </c>
    </row>
    <row r="338" spans="1:12" ht="59.25" customHeight="1">
      <c r="A338" s="486">
        <v>33010200</v>
      </c>
      <c r="B338" s="406" t="s">
        <v>887</v>
      </c>
      <c r="C338" s="413"/>
      <c r="D338" s="404"/>
      <c r="E338" s="404"/>
      <c r="F338" s="407">
        <v>37538</v>
      </c>
      <c r="G338" s="413"/>
      <c r="H338" s="404"/>
      <c r="I338" s="407"/>
      <c r="J338" s="405">
        <v>0</v>
      </c>
      <c r="K338" s="404">
        <v>0</v>
      </c>
      <c r="L338" s="403">
        <v>37538</v>
      </c>
    </row>
    <row r="339" spans="1:12" ht="48" customHeight="1">
      <c r="A339" s="486">
        <v>33010300</v>
      </c>
      <c r="B339" s="406" t="s">
        <v>888</v>
      </c>
      <c r="C339" s="413"/>
      <c r="D339" s="404"/>
      <c r="E339" s="404"/>
      <c r="F339" s="407">
        <v>3467153.77</v>
      </c>
      <c r="G339" s="413"/>
      <c r="H339" s="404"/>
      <c r="I339" s="407"/>
      <c r="J339" s="405">
        <v>0</v>
      </c>
      <c r="K339" s="404">
        <v>0</v>
      </c>
      <c r="L339" s="403">
        <v>3467153.77</v>
      </c>
    </row>
    <row r="340" spans="1:12" ht="48">
      <c r="A340" s="486">
        <v>33010400</v>
      </c>
      <c r="B340" s="406" t="s">
        <v>889</v>
      </c>
      <c r="C340" s="413"/>
      <c r="D340" s="404"/>
      <c r="E340" s="404"/>
      <c r="F340" s="407">
        <v>302480.90999999997</v>
      </c>
      <c r="G340" s="413"/>
      <c r="H340" s="404"/>
      <c r="I340" s="407"/>
      <c r="J340" s="405">
        <v>0</v>
      </c>
      <c r="K340" s="404">
        <v>0</v>
      </c>
      <c r="L340" s="403">
        <v>302480.90999999997</v>
      </c>
    </row>
    <row r="341" spans="1:12" ht="96.75" hidden="1" customHeight="1">
      <c r="A341" s="486">
        <v>33010500</v>
      </c>
      <c r="B341" s="406" t="s">
        <v>890</v>
      </c>
      <c r="C341" s="413"/>
      <c r="D341" s="404"/>
      <c r="E341" s="404"/>
      <c r="F341" s="407"/>
      <c r="G341" s="413"/>
      <c r="H341" s="404"/>
      <c r="I341" s="407"/>
      <c r="J341" s="405">
        <v>0</v>
      </c>
      <c r="K341" s="404">
        <v>0</v>
      </c>
      <c r="L341" s="403">
        <v>0</v>
      </c>
    </row>
    <row r="342" spans="1:12" ht="36" hidden="1" customHeight="1">
      <c r="A342" s="486">
        <v>33010700</v>
      </c>
      <c r="B342" s="406" t="s">
        <v>891</v>
      </c>
      <c r="C342" s="413"/>
      <c r="D342" s="404"/>
      <c r="E342" s="404"/>
      <c r="F342" s="407"/>
      <c r="G342" s="413"/>
      <c r="H342" s="404"/>
      <c r="I342" s="407"/>
      <c r="J342" s="405">
        <v>0</v>
      </c>
      <c r="K342" s="404">
        <v>0</v>
      </c>
      <c r="L342" s="403">
        <v>0</v>
      </c>
    </row>
    <row r="343" spans="1:12" hidden="1">
      <c r="A343" s="486">
        <v>33020000</v>
      </c>
      <c r="B343" s="406" t="s">
        <v>893</v>
      </c>
      <c r="C343" s="413"/>
      <c r="D343" s="404"/>
      <c r="E343" s="404"/>
      <c r="F343" s="407"/>
      <c r="G343" s="413"/>
      <c r="H343" s="404"/>
      <c r="I343" s="407"/>
      <c r="J343" s="405">
        <v>0</v>
      </c>
      <c r="K343" s="404">
        <v>0</v>
      </c>
      <c r="L343" s="403">
        <v>0</v>
      </c>
    </row>
    <row r="344" spans="1:12" ht="63" customHeight="1">
      <c r="A344" s="486" t="s">
        <v>894</v>
      </c>
      <c r="B344" s="234" t="s">
        <v>895</v>
      </c>
      <c r="C344" s="413">
        <v>60250000</v>
      </c>
      <c r="D344" s="404">
        <v>60250000</v>
      </c>
      <c r="E344" s="404">
        <v>60250000</v>
      </c>
      <c r="F344" s="407"/>
      <c r="G344" s="413">
        <v>60250000</v>
      </c>
      <c r="H344" s="404">
        <v>60250000</v>
      </c>
      <c r="I344" s="407"/>
      <c r="J344" s="405">
        <v>120500000</v>
      </c>
      <c r="K344" s="404">
        <v>120500000</v>
      </c>
      <c r="L344" s="403">
        <v>0</v>
      </c>
    </row>
    <row r="345" spans="1:12" ht="14.25" hidden="1" customHeight="1">
      <c r="A345" s="486">
        <v>34000000</v>
      </c>
      <c r="B345" s="458" t="s">
        <v>896</v>
      </c>
      <c r="C345" s="422"/>
      <c r="D345" s="399"/>
      <c r="E345" s="399"/>
      <c r="F345" s="418"/>
      <c r="G345" s="422"/>
      <c r="H345" s="399"/>
      <c r="I345" s="418"/>
      <c r="J345" s="398">
        <v>0</v>
      </c>
      <c r="K345" s="399">
        <v>0</v>
      </c>
      <c r="L345" s="400">
        <v>0</v>
      </c>
    </row>
    <row r="346" spans="1:12" ht="25.5" customHeight="1">
      <c r="A346" s="485">
        <v>42000000</v>
      </c>
      <c r="B346" s="421" t="s">
        <v>1334</v>
      </c>
      <c r="C346" s="459">
        <v>863608400</v>
      </c>
      <c r="D346" s="436">
        <v>863608400</v>
      </c>
      <c r="E346" s="436">
        <v>863608400</v>
      </c>
      <c r="F346" s="460">
        <v>1363860527.71</v>
      </c>
      <c r="G346" s="459">
        <v>913920000</v>
      </c>
      <c r="H346" s="436">
        <v>913920000</v>
      </c>
      <c r="I346" s="460">
        <v>243504499.88</v>
      </c>
      <c r="J346" s="433">
        <v>1777528400</v>
      </c>
      <c r="K346" s="436">
        <v>1777528400</v>
      </c>
      <c r="L346" s="437">
        <v>1607365027.5900002</v>
      </c>
    </row>
    <row r="347" spans="1:12" ht="48.75" customHeight="1">
      <c r="A347" s="486">
        <v>42010000</v>
      </c>
      <c r="B347" s="234" t="s">
        <v>897</v>
      </c>
      <c r="C347" s="411">
        <v>558968400</v>
      </c>
      <c r="D347" s="404">
        <v>558968400</v>
      </c>
      <c r="E347" s="404">
        <v>558968400</v>
      </c>
      <c r="F347" s="407">
        <v>1127109643.21</v>
      </c>
      <c r="G347" s="411"/>
      <c r="H347" s="404"/>
      <c r="I347" s="407"/>
      <c r="J347" s="405">
        <v>558968400</v>
      </c>
      <c r="K347" s="404">
        <v>558968400</v>
      </c>
      <c r="L347" s="403">
        <v>1127109643.21</v>
      </c>
    </row>
    <row r="348" spans="1:12" ht="21.75" hidden="1" customHeight="1">
      <c r="A348" s="486">
        <v>42020000</v>
      </c>
      <c r="B348" s="223" t="s">
        <v>898</v>
      </c>
      <c r="C348" s="413"/>
      <c r="D348" s="404"/>
      <c r="E348" s="404"/>
      <c r="F348" s="407"/>
      <c r="G348" s="413"/>
      <c r="H348" s="404"/>
      <c r="I348" s="407"/>
      <c r="J348" s="405">
        <v>0</v>
      </c>
      <c r="K348" s="404">
        <v>0</v>
      </c>
      <c r="L348" s="403">
        <v>0</v>
      </c>
    </row>
    <row r="349" spans="1:12" ht="36.75" customHeight="1">
      <c r="A349" s="486">
        <v>42030000</v>
      </c>
      <c r="B349" s="209" t="s">
        <v>1335</v>
      </c>
      <c r="C349" s="415">
        <v>304640000</v>
      </c>
      <c r="D349" s="404">
        <v>304640000</v>
      </c>
      <c r="E349" s="404">
        <v>304640000</v>
      </c>
      <c r="F349" s="407">
        <v>236750884.5</v>
      </c>
      <c r="G349" s="415">
        <v>913920000</v>
      </c>
      <c r="H349" s="404">
        <v>913920000</v>
      </c>
      <c r="I349" s="407">
        <v>243504499.88</v>
      </c>
      <c r="J349" s="405">
        <v>1218560000</v>
      </c>
      <c r="K349" s="404">
        <v>1218560000</v>
      </c>
      <c r="L349" s="403">
        <v>480255384.38</v>
      </c>
    </row>
    <row r="350" spans="1:12" ht="24" customHeight="1">
      <c r="A350" s="486">
        <v>42030100</v>
      </c>
      <c r="B350" s="230" t="s">
        <v>900</v>
      </c>
      <c r="C350" s="415"/>
      <c r="D350" s="404"/>
      <c r="E350" s="404"/>
      <c r="F350" s="407"/>
      <c r="G350" s="415">
        <v>913920000</v>
      </c>
      <c r="H350" s="404">
        <v>913920000</v>
      </c>
      <c r="I350" s="407">
        <v>243504499.88</v>
      </c>
      <c r="J350" s="405">
        <v>913920000</v>
      </c>
      <c r="K350" s="404">
        <v>913920000</v>
      </c>
      <c r="L350" s="403">
        <v>243504499.88</v>
      </c>
    </row>
    <row r="351" spans="1:12" ht="15" customHeight="1">
      <c r="A351" s="486">
        <v>42030200</v>
      </c>
      <c r="B351" s="230" t="s">
        <v>901</v>
      </c>
      <c r="C351" s="415">
        <v>304640000</v>
      </c>
      <c r="D351" s="404">
        <v>304640000</v>
      </c>
      <c r="E351" s="404">
        <v>304640000</v>
      </c>
      <c r="F351" s="407">
        <v>236750884.5</v>
      </c>
      <c r="G351" s="415"/>
      <c r="H351" s="404"/>
      <c r="I351" s="407"/>
      <c r="J351" s="405">
        <v>304640000</v>
      </c>
      <c r="K351" s="404">
        <v>304640000</v>
      </c>
      <c r="L351" s="403">
        <v>236750884.5</v>
      </c>
    </row>
    <row r="352" spans="1:12">
      <c r="A352" s="485">
        <v>50000000</v>
      </c>
      <c r="B352" s="462" t="s">
        <v>1291</v>
      </c>
      <c r="C352" s="435">
        <v>0</v>
      </c>
      <c r="D352" s="436">
        <v>0</v>
      </c>
      <c r="E352" s="436">
        <v>0</v>
      </c>
      <c r="F352" s="434">
        <v>0</v>
      </c>
      <c r="G352" s="433">
        <v>22703071200</v>
      </c>
      <c r="H352" s="436">
        <v>22703071200</v>
      </c>
      <c r="I352" s="437">
        <v>29847106998.380001</v>
      </c>
      <c r="J352" s="433">
        <v>22703071200</v>
      </c>
      <c r="K352" s="436">
        <v>22703071200</v>
      </c>
      <c r="L352" s="437">
        <v>29847106998.380001</v>
      </c>
    </row>
    <row r="353" spans="1:13" hidden="1">
      <c r="A353" s="485"/>
      <c r="B353" s="463"/>
      <c r="C353" s="435"/>
      <c r="D353" s="436"/>
      <c r="E353" s="436"/>
      <c r="F353" s="460"/>
      <c r="G353" s="459"/>
      <c r="H353" s="436"/>
      <c r="I353" s="460"/>
      <c r="J353" s="405">
        <v>0</v>
      </c>
      <c r="K353" s="404">
        <v>0</v>
      </c>
      <c r="L353" s="403">
        <v>0</v>
      </c>
    </row>
    <row r="354" spans="1:13" ht="14.25" customHeight="1">
      <c r="A354" s="486">
        <v>50070000</v>
      </c>
      <c r="B354" s="213" t="s">
        <v>1292</v>
      </c>
      <c r="C354" s="415"/>
      <c r="D354" s="404"/>
      <c r="E354" s="404"/>
      <c r="F354" s="407"/>
      <c r="G354" s="413">
        <v>144071200</v>
      </c>
      <c r="H354" s="404">
        <v>144071200</v>
      </c>
      <c r="I354" s="407">
        <v>179904000.88</v>
      </c>
      <c r="J354" s="405">
        <v>144071200</v>
      </c>
      <c r="K354" s="404">
        <v>144071200</v>
      </c>
      <c r="L354" s="403">
        <v>179904000.88</v>
      </c>
      <c r="M354" s="396"/>
    </row>
    <row r="355" spans="1:13" ht="25.5" customHeight="1">
      <c r="A355" s="486" t="s">
        <v>905</v>
      </c>
      <c r="B355" s="213" t="s">
        <v>906</v>
      </c>
      <c r="C355" s="415"/>
      <c r="D355" s="404"/>
      <c r="E355" s="404"/>
      <c r="F355" s="407"/>
      <c r="G355" s="413">
        <v>22559000000</v>
      </c>
      <c r="H355" s="404">
        <v>22559000000</v>
      </c>
      <c r="I355" s="407">
        <v>29667202997.5</v>
      </c>
      <c r="J355" s="405">
        <v>22559000000</v>
      </c>
      <c r="K355" s="404">
        <v>22559000000</v>
      </c>
      <c r="L355" s="403">
        <v>29667202997.5</v>
      </c>
      <c r="M355" s="396"/>
    </row>
    <row r="356" spans="1:13" ht="37.5" customHeight="1">
      <c r="A356" s="486" t="s">
        <v>907</v>
      </c>
      <c r="B356" s="230" t="s">
        <v>1293</v>
      </c>
      <c r="C356" s="415"/>
      <c r="D356" s="404"/>
      <c r="E356" s="404"/>
      <c r="F356" s="407"/>
      <c r="G356" s="413">
        <v>22559000000</v>
      </c>
      <c r="H356" s="404">
        <v>22559000000</v>
      </c>
      <c r="I356" s="407">
        <v>29667202997.5</v>
      </c>
      <c r="J356" s="405">
        <v>22559000000</v>
      </c>
      <c r="K356" s="404">
        <v>22559000000</v>
      </c>
      <c r="L356" s="403">
        <v>29667202997.5</v>
      </c>
      <c r="M356" s="396"/>
    </row>
    <row r="357" spans="1:13" hidden="1">
      <c r="A357" s="208">
        <v>50100000</v>
      </c>
      <c r="B357" s="464" t="s">
        <v>904</v>
      </c>
      <c r="C357" s="413"/>
      <c r="D357" s="404"/>
      <c r="E357" s="404"/>
      <c r="F357" s="407"/>
      <c r="G357" s="413"/>
      <c r="H357" s="404"/>
      <c r="I357" s="407"/>
      <c r="J357" s="405">
        <v>0</v>
      </c>
      <c r="K357" s="404">
        <v>0</v>
      </c>
      <c r="L357" s="403">
        <v>0</v>
      </c>
    </row>
    <row r="358" spans="1:13" ht="48" hidden="1">
      <c r="A358" s="208">
        <v>50110000</v>
      </c>
      <c r="B358" s="464" t="s">
        <v>909</v>
      </c>
      <c r="C358" s="413"/>
      <c r="D358" s="404"/>
      <c r="E358" s="404"/>
      <c r="F358" s="407"/>
      <c r="G358" s="413"/>
      <c r="H358" s="404"/>
      <c r="I358" s="407"/>
      <c r="J358" s="405">
        <v>0</v>
      </c>
      <c r="K358" s="404">
        <v>0</v>
      </c>
      <c r="L358" s="403">
        <v>0</v>
      </c>
    </row>
    <row r="359" spans="1:13" ht="27.75" customHeight="1">
      <c r="A359" s="208"/>
      <c r="B359" s="491" t="s">
        <v>1294</v>
      </c>
      <c r="C359" s="433">
        <v>698101239300</v>
      </c>
      <c r="D359" s="436">
        <v>698101239300</v>
      </c>
      <c r="E359" s="436">
        <v>698101239300</v>
      </c>
      <c r="F359" s="435">
        <v>694510208592.30994</v>
      </c>
      <c r="G359" s="433">
        <v>69242495800</v>
      </c>
      <c r="H359" s="436">
        <v>92696278078.690002</v>
      </c>
      <c r="I359" s="435">
        <v>92963939094.23999</v>
      </c>
      <c r="J359" s="433">
        <v>767343735100</v>
      </c>
      <c r="K359" s="436">
        <v>790797517378.68994</v>
      </c>
      <c r="L359" s="460">
        <v>787474147686.54993</v>
      </c>
      <c r="M359" s="396"/>
    </row>
    <row r="360" spans="1:13">
      <c r="A360" s="485">
        <v>40000000</v>
      </c>
      <c r="B360" s="492" t="s">
        <v>1295</v>
      </c>
      <c r="C360" s="493">
        <v>3922882500</v>
      </c>
      <c r="D360" s="494">
        <v>3922882500</v>
      </c>
      <c r="E360" s="494">
        <v>3922882500</v>
      </c>
      <c r="F360" s="460">
        <v>3895106700</v>
      </c>
      <c r="G360" s="493">
        <v>0</v>
      </c>
      <c r="H360" s="494">
        <v>2124504604.97</v>
      </c>
      <c r="I360" s="460">
        <v>2072596088.0999999</v>
      </c>
      <c r="J360" s="495">
        <v>3922882500</v>
      </c>
      <c r="K360" s="494">
        <v>6047387104.9700003</v>
      </c>
      <c r="L360" s="496">
        <v>5967702788.1000004</v>
      </c>
    </row>
    <row r="361" spans="1:13">
      <c r="A361" s="485">
        <v>41000000</v>
      </c>
      <c r="B361" s="497" t="s">
        <v>1296</v>
      </c>
      <c r="C361" s="498">
        <v>3922882500</v>
      </c>
      <c r="D361" s="499">
        <v>3922882500</v>
      </c>
      <c r="E361" s="499">
        <v>3922882500</v>
      </c>
      <c r="F361" s="500">
        <v>3895106700</v>
      </c>
      <c r="G361" s="498">
        <v>0</v>
      </c>
      <c r="H361" s="499">
        <v>2124504604.97</v>
      </c>
      <c r="I361" s="500">
        <v>2072596088.0999999</v>
      </c>
      <c r="J361" s="501">
        <v>3922882500</v>
      </c>
      <c r="K361" s="499">
        <v>6047387104.9700003</v>
      </c>
      <c r="L361" s="502">
        <v>5967702788.1000004</v>
      </c>
    </row>
    <row r="362" spans="1:13">
      <c r="A362" s="486" t="s">
        <v>1297</v>
      </c>
      <c r="B362" s="212" t="s">
        <v>1298</v>
      </c>
      <c r="C362" s="503">
        <v>3922882500</v>
      </c>
      <c r="D362" s="504">
        <v>3922882500</v>
      </c>
      <c r="E362" s="505">
        <v>3922882500</v>
      </c>
      <c r="F362" s="403">
        <v>3895106700</v>
      </c>
      <c r="G362" s="506"/>
      <c r="H362" s="505"/>
      <c r="I362" s="505"/>
      <c r="J362" s="507">
        <v>3922882500</v>
      </c>
      <c r="K362" s="504">
        <v>3922882500</v>
      </c>
      <c r="L362" s="508">
        <v>3895106700</v>
      </c>
      <c r="M362" s="396"/>
    </row>
    <row r="363" spans="1:13" ht="24" hidden="1">
      <c r="A363" s="486">
        <v>41010200</v>
      </c>
      <c r="B363" s="509" t="s">
        <v>1299</v>
      </c>
      <c r="C363" s="408"/>
      <c r="D363" s="504"/>
      <c r="E363" s="504"/>
      <c r="F363" s="510">
        <v>0</v>
      </c>
      <c r="G363" s="408"/>
      <c r="H363" s="504"/>
      <c r="I363" s="510">
        <v>0</v>
      </c>
      <c r="J363" s="507">
        <v>0</v>
      </c>
      <c r="K363" s="504">
        <v>0</v>
      </c>
      <c r="L363" s="508">
        <v>0</v>
      </c>
    </row>
    <row r="364" spans="1:13" ht="24" hidden="1">
      <c r="A364" s="486">
        <v>41010700</v>
      </c>
      <c r="B364" s="509" t="s">
        <v>1300</v>
      </c>
      <c r="C364" s="506"/>
      <c r="D364" s="504"/>
      <c r="E364" s="504"/>
      <c r="F364" s="510"/>
      <c r="G364" s="506"/>
      <c r="H364" s="504"/>
      <c r="I364" s="510"/>
      <c r="J364" s="507">
        <v>0</v>
      </c>
      <c r="K364" s="504">
        <v>0</v>
      </c>
      <c r="L364" s="508">
        <v>0</v>
      </c>
    </row>
    <row r="365" spans="1:13" hidden="1">
      <c r="A365" s="486">
        <v>41020900</v>
      </c>
      <c r="B365" s="509" t="s">
        <v>1301</v>
      </c>
      <c r="C365" s="506"/>
      <c r="D365" s="504"/>
      <c r="E365" s="504"/>
      <c r="F365" s="510">
        <v>0</v>
      </c>
      <c r="G365" s="506"/>
      <c r="H365" s="504"/>
      <c r="I365" s="510"/>
      <c r="J365" s="507">
        <v>0</v>
      </c>
      <c r="K365" s="504">
        <v>0</v>
      </c>
      <c r="L365" s="508">
        <v>0</v>
      </c>
    </row>
    <row r="366" spans="1:13" ht="38.25" customHeight="1">
      <c r="A366" s="486">
        <v>41032400</v>
      </c>
      <c r="B366" s="509" t="s">
        <v>1302</v>
      </c>
      <c r="C366" s="506"/>
      <c r="D366" s="504"/>
      <c r="E366" s="504"/>
      <c r="F366" s="510"/>
      <c r="G366" s="506"/>
      <c r="H366" s="469">
        <v>2124504604.97</v>
      </c>
      <c r="I366" s="510">
        <v>2072596088.0999999</v>
      </c>
      <c r="J366" s="507">
        <v>0</v>
      </c>
      <c r="K366" s="504">
        <v>2124504604.97</v>
      </c>
      <c r="L366" s="508">
        <v>2072596088.0999999</v>
      </c>
    </row>
    <row r="367" spans="1:13" ht="14.25" customHeight="1">
      <c r="A367" s="470"/>
      <c r="B367" s="511" t="s">
        <v>419</v>
      </c>
      <c r="C367" s="472">
        <v>702024121800</v>
      </c>
      <c r="D367" s="473">
        <v>702024121800</v>
      </c>
      <c r="E367" s="473">
        <v>702024121800</v>
      </c>
      <c r="F367" s="474">
        <v>698405315292.30994</v>
      </c>
      <c r="G367" s="472">
        <v>69242495800</v>
      </c>
      <c r="H367" s="473">
        <v>94820782683.660004</v>
      </c>
      <c r="I367" s="474">
        <v>95036535182.339996</v>
      </c>
      <c r="J367" s="475">
        <v>771266617600</v>
      </c>
      <c r="K367" s="473">
        <v>796844904483.65991</v>
      </c>
      <c r="L367" s="476">
        <v>793441850474.6499</v>
      </c>
    </row>
    <row r="368" spans="1:13" ht="10.15" customHeight="1">
      <c r="D368" s="477"/>
      <c r="E368" s="512"/>
      <c r="H368" s="477"/>
      <c r="L368" s="477"/>
    </row>
    <row r="369" spans="1:14" ht="7.9" customHeight="1">
      <c r="D369" s="477"/>
      <c r="E369" s="512"/>
      <c r="H369" s="477"/>
      <c r="I369" s="477"/>
    </row>
    <row r="370" spans="1:14" ht="102" customHeight="1">
      <c r="E370" s="512"/>
      <c r="H370" s="477"/>
      <c r="I370" s="371">
        <v>0</v>
      </c>
    </row>
    <row r="371" spans="1:14" s="514" customFormat="1" ht="111.75" customHeight="1">
      <c r="A371" s="513"/>
      <c r="B371" s="513"/>
      <c r="D371" s="515"/>
      <c r="F371" s="515"/>
      <c r="G371" s="516"/>
      <c r="I371" s="515"/>
      <c r="J371" s="517"/>
      <c r="K371" s="515"/>
      <c r="L371" s="515"/>
      <c r="M371" s="515"/>
      <c r="N371" s="515"/>
    </row>
    <row r="372" spans="1:14" s="522" customFormat="1" ht="114.75" customHeight="1">
      <c r="A372" s="518"/>
      <c r="B372" s="518"/>
      <c r="C372" s="519"/>
      <c r="D372" s="519"/>
      <c r="E372" s="519"/>
      <c r="F372" s="519" t="s">
        <v>910</v>
      </c>
      <c r="G372" s="516"/>
      <c r="H372" s="520"/>
      <c r="I372" s="521"/>
      <c r="J372" s="517"/>
      <c r="K372" s="521"/>
      <c r="L372" s="521"/>
      <c r="M372" s="521"/>
      <c r="N372" s="521"/>
    </row>
    <row r="373" spans="1:14" s="524" customFormat="1" ht="41.25" customHeight="1">
      <c r="A373" s="523"/>
      <c r="B373" s="523"/>
      <c r="G373" s="516"/>
      <c r="I373" s="525"/>
      <c r="J373" s="517"/>
      <c r="K373" s="525"/>
      <c r="L373" s="525"/>
      <c r="M373" s="525"/>
      <c r="N373" s="525"/>
    </row>
    <row r="374" spans="1:14" s="530" customFormat="1" ht="19.5">
      <c r="A374" s="526"/>
      <c r="B374" s="527"/>
      <c r="C374" s="528"/>
      <c r="D374" s="528"/>
      <c r="E374" s="528"/>
      <c r="F374" s="528"/>
      <c r="G374" s="528"/>
      <c r="H374" s="528"/>
      <c r="I374" s="528"/>
      <c r="J374" s="528"/>
      <c r="K374" s="529"/>
      <c r="L374" s="528"/>
    </row>
  </sheetData>
  <mergeCells count="13">
    <mergeCell ref="A371:B371"/>
    <mergeCell ref="B9:L9"/>
    <mergeCell ref="A11:A12"/>
    <mergeCell ref="B11:B12"/>
    <mergeCell ref="C11:F11"/>
    <mergeCell ref="G11:I11"/>
    <mergeCell ref="J11:L11"/>
    <mergeCell ref="K1:L1"/>
    <mergeCell ref="K2:L2"/>
    <mergeCell ref="A3:L3"/>
    <mergeCell ref="A4:L4"/>
    <mergeCell ref="A5:L5"/>
    <mergeCell ref="B6:L6"/>
  </mergeCells>
  <printOptions horizontalCentered="1"/>
  <pageMargins left="0.31496062992125984" right="0.19685039370078741" top="0.64" bottom="0.70866141732283472" header="0.52" footer="0.15748031496062992"/>
  <pageSetup paperSize="9" scale="55" orientation="landscape" r:id="rId1"/>
  <headerFooter alignWithMargins="0">
    <oddHeader xml:space="preserve">&amp;R&amp;8&amp;P </oddHeader>
    <oddFooter>&amp;L&amp;"Arial,обычный"&amp;8 2017 рік&amp;R&amp;"Arial,обычный"&amp;8&amp;F_d</oddFooter>
  </headerFooter>
  <rowBreaks count="1" manualBreakCount="1">
    <brk id="359"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4"/>
  <sheetViews>
    <sheetView showZeros="0" topLeftCell="A339" zoomScaleNormal="100" workbookViewId="0">
      <selection activeCell="K362" sqref="K362"/>
    </sheetView>
  </sheetViews>
  <sheetFormatPr defaultRowHeight="12.75"/>
  <cols>
    <col min="1" max="1" width="9.42578125" style="357" customWidth="1"/>
    <col min="2" max="2" width="47" style="366" customWidth="1"/>
    <col min="3" max="3" width="24.140625" style="371" customWidth="1"/>
    <col min="4" max="5" width="18.28515625" style="371" customWidth="1"/>
    <col min="6" max="6" width="24.28515625" style="371" customWidth="1"/>
    <col min="7" max="8" width="17.5703125" style="371" customWidth="1"/>
    <col min="9" max="9" width="24.42578125" style="371" customWidth="1"/>
    <col min="10" max="10" width="18.140625" style="371" customWidth="1"/>
    <col min="11" max="11" width="17.85546875" style="371" customWidth="1"/>
    <col min="12" max="12" width="16.85546875" style="360" bestFit="1" customWidth="1"/>
    <col min="13" max="13" width="11.42578125" style="360" customWidth="1"/>
    <col min="14" max="14" width="12.28515625" style="360" customWidth="1"/>
    <col min="15" max="15" width="15.85546875" style="360" customWidth="1"/>
    <col min="16" max="256" width="9.140625" style="360"/>
    <col min="257" max="257" width="9.42578125" style="360" customWidth="1"/>
    <col min="258" max="258" width="47" style="360" customWidth="1"/>
    <col min="259" max="259" width="24.140625" style="360" customWidth="1"/>
    <col min="260" max="261" width="18.28515625" style="360" customWidth="1"/>
    <col min="262" max="262" width="24.28515625" style="360" customWidth="1"/>
    <col min="263" max="264" width="17.5703125" style="360" customWidth="1"/>
    <col min="265" max="265" width="24.42578125" style="360" customWidth="1"/>
    <col min="266" max="266" width="18.140625" style="360" customWidth="1"/>
    <col min="267" max="267" width="17.85546875" style="360" customWidth="1"/>
    <col min="268" max="268" width="16.85546875" style="360" bestFit="1" customWidth="1"/>
    <col min="269" max="269" width="11.42578125" style="360" customWidth="1"/>
    <col min="270" max="270" width="12.28515625" style="360" customWidth="1"/>
    <col min="271" max="271" width="15.85546875" style="360" customWidth="1"/>
    <col min="272" max="512" width="9.140625" style="360"/>
    <col min="513" max="513" width="9.42578125" style="360" customWidth="1"/>
    <col min="514" max="514" width="47" style="360" customWidth="1"/>
    <col min="515" max="515" width="24.140625" style="360" customWidth="1"/>
    <col min="516" max="517" width="18.28515625" style="360" customWidth="1"/>
    <col min="518" max="518" width="24.28515625" style="360" customWidth="1"/>
    <col min="519" max="520" width="17.5703125" style="360" customWidth="1"/>
    <col min="521" max="521" width="24.42578125" style="360" customWidth="1"/>
    <col min="522" max="522" width="18.140625" style="360" customWidth="1"/>
    <col min="523" max="523" width="17.85546875" style="360" customWidth="1"/>
    <col min="524" max="524" width="16.85546875" style="360" bestFit="1" customWidth="1"/>
    <col min="525" max="525" width="11.42578125" style="360" customWidth="1"/>
    <col min="526" max="526" width="12.28515625" style="360" customWidth="1"/>
    <col min="527" max="527" width="15.85546875" style="360" customWidth="1"/>
    <col min="528" max="768" width="9.140625" style="360"/>
    <col min="769" max="769" width="9.42578125" style="360" customWidth="1"/>
    <col min="770" max="770" width="47" style="360" customWidth="1"/>
    <col min="771" max="771" width="24.140625" style="360" customWidth="1"/>
    <col min="772" max="773" width="18.28515625" style="360" customWidth="1"/>
    <col min="774" max="774" width="24.28515625" style="360" customWidth="1"/>
    <col min="775" max="776" width="17.5703125" style="360" customWidth="1"/>
    <col min="777" max="777" width="24.42578125" style="360" customWidth="1"/>
    <col min="778" max="778" width="18.140625" style="360" customWidth="1"/>
    <col min="779" max="779" width="17.85546875" style="360" customWidth="1"/>
    <col min="780" max="780" width="16.85546875" style="360" bestFit="1" customWidth="1"/>
    <col min="781" max="781" width="11.42578125" style="360" customWidth="1"/>
    <col min="782" max="782" width="12.28515625" style="360" customWidth="1"/>
    <col min="783" max="783" width="15.85546875" style="360" customWidth="1"/>
    <col min="784" max="1024" width="9.140625" style="360"/>
    <col min="1025" max="1025" width="9.42578125" style="360" customWidth="1"/>
    <col min="1026" max="1026" width="47" style="360" customWidth="1"/>
    <col min="1027" max="1027" width="24.140625" style="360" customWidth="1"/>
    <col min="1028" max="1029" width="18.28515625" style="360" customWidth="1"/>
    <col min="1030" max="1030" width="24.28515625" style="360" customWidth="1"/>
    <col min="1031" max="1032" width="17.5703125" style="360" customWidth="1"/>
    <col min="1033" max="1033" width="24.42578125" style="360" customWidth="1"/>
    <col min="1034" max="1034" width="18.140625" style="360" customWidth="1"/>
    <col min="1035" max="1035" width="17.85546875" style="360" customWidth="1"/>
    <col min="1036" max="1036" width="16.85546875" style="360" bestFit="1" customWidth="1"/>
    <col min="1037" max="1037" width="11.42578125" style="360" customWidth="1"/>
    <col min="1038" max="1038" width="12.28515625" style="360" customWidth="1"/>
    <col min="1039" max="1039" width="15.85546875" style="360" customWidth="1"/>
    <col min="1040" max="1280" width="9.140625" style="360"/>
    <col min="1281" max="1281" width="9.42578125" style="360" customWidth="1"/>
    <col min="1282" max="1282" width="47" style="360" customWidth="1"/>
    <col min="1283" max="1283" width="24.140625" style="360" customWidth="1"/>
    <col min="1284" max="1285" width="18.28515625" style="360" customWidth="1"/>
    <col min="1286" max="1286" width="24.28515625" style="360" customWidth="1"/>
    <col min="1287" max="1288" width="17.5703125" style="360" customWidth="1"/>
    <col min="1289" max="1289" width="24.42578125" style="360" customWidth="1"/>
    <col min="1290" max="1290" width="18.140625" style="360" customWidth="1"/>
    <col min="1291" max="1291" width="17.85546875" style="360" customWidth="1"/>
    <col min="1292" max="1292" width="16.85546875" style="360" bestFit="1" customWidth="1"/>
    <col min="1293" max="1293" width="11.42578125" style="360" customWidth="1"/>
    <col min="1294" max="1294" width="12.28515625" style="360" customWidth="1"/>
    <col min="1295" max="1295" width="15.85546875" style="360" customWidth="1"/>
    <col min="1296" max="1536" width="9.140625" style="360"/>
    <col min="1537" max="1537" width="9.42578125" style="360" customWidth="1"/>
    <col min="1538" max="1538" width="47" style="360" customWidth="1"/>
    <col min="1539" max="1539" width="24.140625" style="360" customWidth="1"/>
    <col min="1540" max="1541" width="18.28515625" style="360" customWidth="1"/>
    <col min="1542" max="1542" width="24.28515625" style="360" customWidth="1"/>
    <col min="1543" max="1544" width="17.5703125" style="360" customWidth="1"/>
    <col min="1545" max="1545" width="24.42578125" style="360" customWidth="1"/>
    <col min="1546" max="1546" width="18.140625" style="360" customWidth="1"/>
    <col min="1547" max="1547" width="17.85546875" style="360" customWidth="1"/>
    <col min="1548" max="1548" width="16.85546875" style="360" bestFit="1" customWidth="1"/>
    <col min="1549" max="1549" width="11.42578125" style="360" customWidth="1"/>
    <col min="1550" max="1550" width="12.28515625" style="360" customWidth="1"/>
    <col min="1551" max="1551" width="15.85546875" style="360" customWidth="1"/>
    <col min="1552" max="1792" width="9.140625" style="360"/>
    <col min="1793" max="1793" width="9.42578125" style="360" customWidth="1"/>
    <col min="1794" max="1794" width="47" style="360" customWidth="1"/>
    <col min="1795" max="1795" width="24.140625" style="360" customWidth="1"/>
    <col min="1796" max="1797" width="18.28515625" style="360" customWidth="1"/>
    <col min="1798" max="1798" width="24.28515625" style="360" customWidth="1"/>
    <col min="1799" max="1800" width="17.5703125" style="360" customWidth="1"/>
    <col min="1801" max="1801" width="24.42578125" style="360" customWidth="1"/>
    <col min="1802" max="1802" width="18.140625" style="360" customWidth="1"/>
    <col min="1803" max="1803" width="17.85546875" style="360" customWidth="1"/>
    <col min="1804" max="1804" width="16.85546875" style="360" bestFit="1" customWidth="1"/>
    <col min="1805" max="1805" width="11.42578125" style="360" customWidth="1"/>
    <col min="1806" max="1806" width="12.28515625" style="360" customWidth="1"/>
    <col min="1807" max="1807" width="15.85546875" style="360" customWidth="1"/>
    <col min="1808" max="2048" width="9.140625" style="360"/>
    <col min="2049" max="2049" width="9.42578125" style="360" customWidth="1"/>
    <col min="2050" max="2050" width="47" style="360" customWidth="1"/>
    <col min="2051" max="2051" width="24.140625" style="360" customWidth="1"/>
    <col min="2052" max="2053" width="18.28515625" style="360" customWidth="1"/>
    <col min="2054" max="2054" width="24.28515625" style="360" customWidth="1"/>
    <col min="2055" max="2056" width="17.5703125" style="360" customWidth="1"/>
    <col min="2057" max="2057" width="24.42578125" style="360" customWidth="1"/>
    <col min="2058" max="2058" width="18.140625" style="360" customWidth="1"/>
    <col min="2059" max="2059" width="17.85546875" style="360" customWidth="1"/>
    <col min="2060" max="2060" width="16.85546875" style="360" bestFit="1" customWidth="1"/>
    <col min="2061" max="2061" width="11.42578125" style="360" customWidth="1"/>
    <col min="2062" max="2062" width="12.28515625" style="360" customWidth="1"/>
    <col min="2063" max="2063" width="15.85546875" style="360" customWidth="1"/>
    <col min="2064" max="2304" width="9.140625" style="360"/>
    <col min="2305" max="2305" width="9.42578125" style="360" customWidth="1"/>
    <col min="2306" max="2306" width="47" style="360" customWidth="1"/>
    <col min="2307" max="2307" width="24.140625" style="360" customWidth="1"/>
    <col min="2308" max="2309" width="18.28515625" style="360" customWidth="1"/>
    <col min="2310" max="2310" width="24.28515625" style="360" customWidth="1"/>
    <col min="2311" max="2312" width="17.5703125" style="360" customWidth="1"/>
    <col min="2313" max="2313" width="24.42578125" style="360" customWidth="1"/>
    <col min="2314" max="2314" width="18.140625" style="360" customWidth="1"/>
    <col min="2315" max="2315" width="17.85546875" style="360" customWidth="1"/>
    <col min="2316" max="2316" width="16.85546875" style="360" bestFit="1" customWidth="1"/>
    <col min="2317" max="2317" width="11.42578125" style="360" customWidth="1"/>
    <col min="2318" max="2318" width="12.28515625" style="360" customWidth="1"/>
    <col min="2319" max="2319" width="15.85546875" style="360" customWidth="1"/>
    <col min="2320" max="2560" width="9.140625" style="360"/>
    <col min="2561" max="2561" width="9.42578125" style="360" customWidth="1"/>
    <col min="2562" max="2562" width="47" style="360" customWidth="1"/>
    <col min="2563" max="2563" width="24.140625" style="360" customWidth="1"/>
    <col min="2564" max="2565" width="18.28515625" style="360" customWidth="1"/>
    <col min="2566" max="2566" width="24.28515625" style="360" customWidth="1"/>
    <col min="2567" max="2568" width="17.5703125" style="360" customWidth="1"/>
    <col min="2569" max="2569" width="24.42578125" style="360" customWidth="1"/>
    <col min="2570" max="2570" width="18.140625" style="360" customWidth="1"/>
    <col min="2571" max="2571" width="17.85546875" style="360" customWidth="1"/>
    <col min="2572" max="2572" width="16.85546875" style="360" bestFit="1" customWidth="1"/>
    <col min="2573" max="2573" width="11.42578125" style="360" customWidth="1"/>
    <col min="2574" max="2574" width="12.28515625" style="360" customWidth="1"/>
    <col min="2575" max="2575" width="15.85546875" style="360" customWidth="1"/>
    <col min="2576" max="2816" width="9.140625" style="360"/>
    <col min="2817" max="2817" width="9.42578125" style="360" customWidth="1"/>
    <col min="2818" max="2818" width="47" style="360" customWidth="1"/>
    <col min="2819" max="2819" width="24.140625" style="360" customWidth="1"/>
    <col min="2820" max="2821" width="18.28515625" style="360" customWidth="1"/>
    <col min="2822" max="2822" width="24.28515625" style="360" customWidth="1"/>
    <col min="2823" max="2824" width="17.5703125" style="360" customWidth="1"/>
    <col min="2825" max="2825" width="24.42578125" style="360" customWidth="1"/>
    <col min="2826" max="2826" width="18.140625" style="360" customWidth="1"/>
    <col min="2827" max="2827" width="17.85546875" style="360" customWidth="1"/>
    <col min="2828" max="2828" width="16.85546875" style="360" bestFit="1" customWidth="1"/>
    <col min="2829" max="2829" width="11.42578125" style="360" customWidth="1"/>
    <col min="2830" max="2830" width="12.28515625" style="360" customWidth="1"/>
    <col min="2831" max="2831" width="15.85546875" style="360" customWidth="1"/>
    <col min="2832" max="3072" width="9.140625" style="360"/>
    <col min="3073" max="3073" width="9.42578125" style="360" customWidth="1"/>
    <col min="3074" max="3074" width="47" style="360" customWidth="1"/>
    <col min="3075" max="3075" width="24.140625" style="360" customWidth="1"/>
    <col min="3076" max="3077" width="18.28515625" style="360" customWidth="1"/>
    <col min="3078" max="3078" width="24.28515625" style="360" customWidth="1"/>
    <col min="3079" max="3080" width="17.5703125" style="360" customWidth="1"/>
    <col min="3081" max="3081" width="24.42578125" style="360" customWidth="1"/>
    <col min="3082" max="3082" width="18.140625" style="360" customWidth="1"/>
    <col min="3083" max="3083" width="17.85546875" style="360" customWidth="1"/>
    <col min="3084" max="3084" width="16.85546875" style="360" bestFit="1" customWidth="1"/>
    <col min="3085" max="3085" width="11.42578125" style="360" customWidth="1"/>
    <col min="3086" max="3086" width="12.28515625" style="360" customWidth="1"/>
    <col min="3087" max="3087" width="15.85546875" style="360" customWidth="1"/>
    <col min="3088" max="3328" width="9.140625" style="360"/>
    <col min="3329" max="3329" width="9.42578125" style="360" customWidth="1"/>
    <col min="3330" max="3330" width="47" style="360" customWidth="1"/>
    <col min="3331" max="3331" width="24.140625" style="360" customWidth="1"/>
    <col min="3332" max="3333" width="18.28515625" style="360" customWidth="1"/>
    <col min="3334" max="3334" width="24.28515625" style="360" customWidth="1"/>
    <col min="3335" max="3336" width="17.5703125" style="360" customWidth="1"/>
    <col min="3337" max="3337" width="24.42578125" style="360" customWidth="1"/>
    <col min="3338" max="3338" width="18.140625" style="360" customWidth="1"/>
    <col min="3339" max="3339" width="17.85546875" style="360" customWidth="1"/>
    <col min="3340" max="3340" width="16.85546875" style="360" bestFit="1" customWidth="1"/>
    <col min="3341" max="3341" width="11.42578125" style="360" customWidth="1"/>
    <col min="3342" max="3342" width="12.28515625" style="360" customWidth="1"/>
    <col min="3343" max="3343" width="15.85546875" style="360" customWidth="1"/>
    <col min="3344" max="3584" width="9.140625" style="360"/>
    <col min="3585" max="3585" width="9.42578125" style="360" customWidth="1"/>
    <col min="3586" max="3586" width="47" style="360" customWidth="1"/>
    <col min="3587" max="3587" width="24.140625" style="360" customWidth="1"/>
    <col min="3588" max="3589" width="18.28515625" style="360" customWidth="1"/>
    <col min="3590" max="3590" width="24.28515625" style="360" customWidth="1"/>
    <col min="3591" max="3592" width="17.5703125" style="360" customWidth="1"/>
    <col min="3593" max="3593" width="24.42578125" style="360" customWidth="1"/>
    <col min="3594" max="3594" width="18.140625" style="360" customWidth="1"/>
    <col min="3595" max="3595" width="17.85546875" style="360" customWidth="1"/>
    <col min="3596" max="3596" width="16.85546875" style="360" bestFit="1" customWidth="1"/>
    <col min="3597" max="3597" width="11.42578125" style="360" customWidth="1"/>
    <col min="3598" max="3598" width="12.28515625" style="360" customWidth="1"/>
    <col min="3599" max="3599" width="15.85546875" style="360" customWidth="1"/>
    <col min="3600" max="3840" width="9.140625" style="360"/>
    <col min="3841" max="3841" width="9.42578125" style="360" customWidth="1"/>
    <col min="3842" max="3842" width="47" style="360" customWidth="1"/>
    <col min="3843" max="3843" width="24.140625" style="360" customWidth="1"/>
    <col min="3844" max="3845" width="18.28515625" style="360" customWidth="1"/>
    <col min="3846" max="3846" width="24.28515625" style="360" customWidth="1"/>
    <col min="3847" max="3848" width="17.5703125" style="360" customWidth="1"/>
    <col min="3849" max="3849" width="24.42578125" style="360" customWidth="1"/>
    <col min="3850" max="3850" width="18.140625" style="360" customWidth="1"/>
    <col min="3851" max="3851" width="17.85546875" style="360" customWidth="1"/>
    <col min="3852" max="3852" width="16.85546875" style="360" bestFit="1" customWidth="1"/>
    <col min="3853" max="3853" width="11.42578125" style="360" customWidth="1"/>
    <col min="3854" max="3854" width="12.28515625" style="360" customWidth="1"/>
    <col min="3855" max="3855" width="15.85546875" style="360" customWidth="1"/>
    <col min="3856" max="4096" width="9.140625" style="360"/>
    <col min="4097" max="4097" width="9.42578125" style="360" customWidth="1"/>
    <col min="4098" max="4098" width="47" style="360" customWidth="1"/>
    <col min="4099" max="4099" width="24.140625" style="360" customWidth="1"/>
    <col min="4100" max="4101" width="18.28515625" style="360" customWidth="1"/>
    <col min="4102" max="4102" width="24.28515625" style="360" customWidth="1"/>
    <col min="4103" max="4104" width="17.5703125" style="360" customWidth="1"/>
    <col min="4105" max="4105" width="24.42578125" style="360" customWidth="1"/>
    <col min="4106" max="4106" width="18.140625" style="360" customWidth="1"/>
    <col min="4107" max="4107" width="17.85546875" style="360" customWidth="1"/>
    <col min="4108" max="4108" width="16.85546875" style="360" bestFit="1" customWidth="1"/>
    <col min="4109" max="4109" width="11.42578125" style="360" customWidth="1"/>
    <col min="4110" max="4110" width="12.28515625" style="360" customWidth="1"/>
    <col min="4111" max="4111" width="15.85546875" style="360" customWidth="1"/>
    <col min="4112" max="4352" width="9.140625" style="360"/>
    <col min="4353" max="4353" width="9.42578125" style="360" customWidth="1"/>
    <col min="4354" max="4354" width="47" style="360" customWidth="1"/>
    <col min="4355" max="4355" width="24.140625" style="360" customWidth="1"/>
    <col min="4356" max="4357" width="18.28515625" style="360" customWidth="1"/>
    <col min="4358" max="4358" width="24.28515625" style="360" customWidth="1"/>
    <col min="4359" max="4360" width="17.5703125" style="360" customWidth="1"/>
    <col min="4361" max="4361" width="24.42578125" style="360" customWidth="1"/>
    <col min="4362" max="4362" width="18.140625" style="360" customWidth="1"/>
    <col min="4363" max="4363" width="17.85546875" style="360" customWidth="1"/>
    <col min="4364" max="4364" width="16.85546875" style="360" bestFit="1" customWidth="1"/>
    <col min="4365" max="4365" width="11.42578125" style="360" customWidth="1"/>
    <col min="4366" max="4366" width="12.28515625" style="360" customWidth="1"/>
    <col min="4367" max="4367" width="15.85546875" style="360" customWidth="1"/>
    <col min="4368" max="4608" width="9.140625" style="360"/>
    <col min="4609" max="4609" width="9.42578125" style="360" customWidth="1"/>
    <col min="4610" max="4610" width="47" style="360" customWidth="1"/>
    <col min="4611" max="4611" width="24.140625" style="360" customWidth="1"/>
    <col min="4612" max="4613" width="18.28515625" style="360" customWidth="1"/>
    <col min="4614" max="4614" width="24.28515625" style="360" customWidth="1"/>
    <col min="4615" max="4616" width="17.5703125" style="360" customWidth="1"/>
    <col min="4617" max="4617" width="24.42578125" style="360" customWidth="1"/>
    <col min="4618" max="4618" width="18.140625" style="360" customWidth="1"/>
    <col min="4619" max="4619" width="17.85546875" style="360" customWidth="1"/>
    <col min="4620" max="4620" width="16.85546875" style="360" bestFit="1" customWidth="1"/>
    <col min="4621" max="4621" width="11.42578125" style="360" customWidth="1"/>
    <col min="4622" max="4622" width="12.28515625" style="360" customWidth="1"/>
    <col min="4623" max="4623" width="15.85546875" style="360" customWidth="1"/>
    <col min="4624" max="4864" width="9.140625" style="360"/>
    <col min="4865" max="4865" width="9.42578125" style="360" customWidth="1"/>
    <col min="4866" max="4866" width="47" style="360" customWidth="1"/>
    <col min="4867" max="4867" width="24.140625" style="360" customWidth="1"/>
    <col min="4868" max="4869" width="18.28515625" style="360" customWidth="1"/>
    <col min="4870" max="4870" width="24.28515625" style="360" customWidth="1"/>
    <col min="4871" max="4872" width="17.5703125" style="360" customWidth="1"/>
    <col min="4873" max="4873" width="24.42578125" style="360" customWidth="1"/>
    <col min="4874" max="4874" width="18.140625" style="360" customWidth="1"/>
    <col min="4875" max="4875" width="17.85546875" style="360" customWidth="1"/>
    <col min="4876" max="4876" width="16.85546875" style="360" bestFit="1" customWidth="1"/>
    <col min="4877" max="4877" width="11.42578125" style="360" customWidth="1"/>
    <col min="4878" max="4878" width="12.28515625" style="360" customWidth="1"/>
    <col min="4879" max="4879" width="15.85546875" style="360" customWidth="1"/>
    <col min="4880" max="5120" width="9.140625" style="360"/>
    <col min="5121" max="5121" width="9.42578125" style="360" customWidth="1"/>
    <col min="5122" max="5122" width="47" style="360" customWidth="1"/>
    <col min="5123" max="5123" width="24.140625" style="360" customWidth="1"/>
    <col min="5124" max="5125" width="18.28515625" style="360" customWidth="1"/>
    <col min="5126" max="5126" width="24.28515625" style="360" customWidth="1"/>
    <col min="5127" max="5128" width="17.5703125" style="360" customWidth="1"/>
    <col min="5129" max="5129" width="24.42578125" style="360" customWidth="1"/>
    <col min="5130" max="5130" width="18.140625" style="360" customWidth="1"/>
    <col min="5131" max="5131" width="17.85546875" style="360" customWidth="1"/>
    <col min="5132" max="5132" width="16.85546875" style="360" bestFit="1" customWidth="1"/>
    <col min="5133" max="5133" width="11.42578125" style="360" customWidth="1"/>
    <col min="5134" max="5134" width="12.28515625" style="360" customWidth="1"/>
    <col min="5135" max="5135" width="15.85546875" style="360" customWidth="1"/>
    <col min="5136" max="5376" width="9.140625" style="360"/>
    <col min="5377" max="5377" width="9.42578125" style="360" customWidth="1"/>
    <col min="5378" max="5378" width="47" style="360" customWidth="1"/>
    <col min="5379" max="5379" width="24.140625" style="360" customWidth="1"/>
    <col min="5380" max="5381" width="18.28515625" style="360" customWidth="1"/>
    <col min="5382" max="5382" width="24.28515625" style="360" customWidth="1"/>
    <col min="5383" max="5384" width="17.5703125" style="360" customWidth="1"/>
    <col min="5385" max="5385" width="24.42578125" style="360" customWidth="1"/>
    <col min="5386" max="5386" width="18.140625" style="360" customWidth="1"/>
    <col min="5387" max="5387" width="17.85546875" style="360" customWidth="1"/>
    <col min="5388" max="5388" width="16.85546875" style="360" bestFit="1" customWidth="1"/>
    <col min="5389" max="5389" width="11.42578125" style="360" customWidth="1"/>
    <col min="5390" max="5390" width="12.28515625" style="360" customWidth="1"/>
    <col min="5391" max="5391" width="15.85546875" style="360" customWidth="1"/>
    <col min="5392" max="5632" width="9.140625" style="360"/>
    <col min="5633" max="5633" width="9.42578125" style="360" customWidth="1"/>
    <col min="5634" max="5634" width="47" style="360" customWidth="1"/>
    <col min="5635" max="5635" width="24.140625" style="360" customWidth="1"/>
    <col min="5636" max="5637" width="18.28515625" style="360" customWidth="1"/>
    <col min="5638" max="5638" width="24.28515625" style="360" customWidth="1"/>
    <col min="5639" max="5640" width="17.5703125" style="360" customWidth="1"/>
    <col min="5641" max="5641" width="24.42578125" style="360" customWidth="1"/>
    <col min="5642" max="5642" width="18.140625" style="360" customWidth="1"/>
    <col min="5643" max="5643" width="17.85546875" style="360" customWidth="1"/>
    <col min="5644" max="5644" width="16.85546875" style="360" bestFit="1" customWidth="1"/>
    <col min="5645" max="5645" width="11.42578125" style="360" customWidth="1"/>
    <col min="5646" max="5646" width="12.28515625" style="360" customWidth="1"/>
    <col min="5647" max="5647" width="15.85546875" style="360" customWidth="1"/>
    <col min="5648" max="5888" width="9.140625" style="360"/>
    <col min="5889" max="5889" width="9.42578125" style="360" customWidth="1"/>
    <col min="5890" max="5890" width="47" style="360" customWidth="1"/>
    <col min="5891" max="5891" width="24.140625" style="360" customWidth="1"/>
    <col min="5892" max="5893" width="18.28515625" style="360" customWidth="1"/>
    <col min="5894" max="5894" width="24.28515625" style="360" customWidth="1"/>
    <col min="5895" max="5896" width="17.5703125" style="360" customWidth="1"/>
    <col min="5897" max="5897" width="24.42578125" style="360" customWidth="1"/>
    <col min="5898" max="5898" width="18.140625" style="360" customWidth="1"/>
    <col min="5899" max="5899" width="17.85546875" style="360" customWidth="1"/>
    <col min="5900" max="5900" width="16.85546875" style="360" bestFit="1" customWidth="1"/>
    <col min="5901" max="5901" width="11.42578125" style="360" customWidth="1"/>
    <col min="5902" max="5902" width="12.28515625" style="360" customWidth="1"/>
    <col min="5903" max="5903" width="15.85546875" style="360" customWidth="1"/>
    <col min="5904" max="6144" width="9.140625" style="360"/>
    <col min="6145" max="6145" width="9.42578125" style="360" customWidth="1"/>
    <col min="6146" max="6146" width="47" style="360" customWidth="1"/>
    <col min="6147" max="6147" width="24.140625" style="360" customWidth="1"/>
    <col min="6148" max="6149" width="18.28515625" style="360" customWidth="1"/>
    <col min="6150" max="6150" width="24.28515625" style="360" customWidth="1"/>
    <col min="6151" max="6152" width="17.5703125" style="360" customWidth="1"/>
    <col min="6153" max="6153" width="24.42578125" style="360" customWidth="1"/>
    <col min="6154" max="6154" width="18.140625" style="360" customWidth="1"/>
    <col min="6155" max="6155" width="17.85546875" style="360" customWidth="1"/>
    <col min="6156" max="6156" width="16.85546875" style="360" bestFit="1" customWidth="1"/>
    <col min="6157" max="6157" width="11.42578125" style="360" customWidth="1"/>
    <col min="6158" max="6158" width="12.28515625" style="360" customWidth="1"/>
    <col min="6159" max="6159" width="15.85546875" style="360" customWidth="1"/>
    <col min="6160" max="6400" width="9.140625" style="360"/>
    <col min="6401" max="6401" width="9.42578125" style="360" customWidth="1"/>
    <col min="6402" max="6402" width="47" style="360" customWidth="1"/>
    <col min="6403" max="6403" width="24.140625" style="360" customWidth="1"/>
    <col min="6404" max="6405" width="18.28515625" style="360" customWidth="1"/>
    <col min="6406" max="6406" width="24.28515625" style="360" customWidth="1"/>
    <col min="6407" max="6408" width="17.5703125" style="360" customWidth="1"/>
    <col min="6409" max="6409" width="24.42578125" style="360" customWidth="1"/>
    <col min="6410" max="6410" width="18.140625" style="360" customWidth="1"/>
    <col min="6411" max="6411" width="17.85546875" style="360" customWidth="1"/>
    <col min="6412" max="6412" width="16.85546875" style="360" bestFit="1" customWidth="1"/>
    <col min="6413" max="6413" width="11.42578125" style="360" customWidth="1"/>
    <col min="6414" max="6414" width="12.28515625" style="360" customWidth="1"/>
    <col min="6415" max="6415" width="15.85546875" style="360" customWidth="1"/>
    <col min="6416" max="6656" width="9.140625" style="360"/>
    <col min="6657" max="6657" width="9.42578125" style="360" customWidth="1"/>
    <col min="6658" max="6658" width="47" style="360" customWidth="1"/>
    <col min="6659" max="6659" width="24.140625" style="360" customWidth="1"/>
    <col min="6660" max="6661" width="18.28515625" style="360" customWidth="1"/>
    <col min="6662" max="6662" width="24.28515625" style="360" customWidth="1"/>
    <col min="6663" max="6664" width="17.5703125" style="360" customWidth="1"/>
    <col min="6665" max="6665" width="24.42578125" style="360" customWidth="1"/>
    <col min="6666" max="6666" width="18.140625" style="360" customWidth="1"/>
    <col min="6667" max="6667" width="17.85546875" style="360" customWidth="1"/>
    <col min="6668" max="6668" width="16.85546875" style="360" bestFit="1" customWidth="1"/>
    <col min="6669" max="6669" width="11.42578125" style="360" customWidth="1"/>
    <col min="6670" max="6670" width="12.28515625" style="360" customWidth="1"/>
    <col min="6671" max="6671" width="15.85546875" style="360" customWidth="1"/>
    <col min="6672" max="6912" width="9.140625" style="360"/>
    <col min="6913" max="6913" width="9.42578125" style="360" customWidth="1"/>
    <col min="6914" max="6914" width="47" style="360" customWidth="1"/>
    <col min="6915" max="6915" width="24.140625" style="360" customWidth="1"/>
    <col min="6916" max="6917" width="18.28515625" style="360" customWidth="1"/>
    <col min="6918" max="6918" width="24.28515625" style="360" customWidth="1"/>
    <col min="6919" max="6920" width="17.5703125" style="360" customWidth="1"/>
    <col min="6921" max="6921" width="24.42578125" style="360" customWidth="1"/>
    <col min="6922" max="6922" width="18.140625" style="360" customWidth="1"/>
    <col min="6923" max="6923" width="17.85546875" style="360" customWidth="1"/>
    <col min="6924" max="6924" width="16.85546875" style="360" bestFit="1" customWidth="1"/>
    <col min="6925" max="6925" width="11.42578125" style="360" customWidth="1"/>
    <col min="6926" max="6926" width="12.28515625" style="360" customWidth="1"/>
    <col min="6927" max="6927" width="15.85546875" style="360" customWidth="1"/>
    <col min="6928" max="7168" width="9.140625" style="360"/>
    <col min="7169" max="7169" width="9.42578125" style="360" customWidth="1"/>
    <col min="7170" max="7170" width="47" style="360" customWidth="1"/>
    <col min="7171" max="7171" width="24.140625" style="360" customWidth="1"/>
    <col min="7172" max="7173" width="18.28515625" style="360" customWidth="1"/>
    <col min="7174" max="7174" width="24.28515625" style="360" customWidth="1"/>
    <col min="7175" max="7176" width="17.5703125" style="360" customWidth="1"/>
    <col min="7177" max="7177" width="24.42578125" style="360" customWidth="1"/>
    <col min="7178" max="7178" width="18.140625" style="360" customWidth="1"/>
    <col min="7179" max="7179" width="17.85546875" style="360" customWidth="1"/>
    <col min="7180" max="7180" width="16.85546875" style="360" bestFit="1" customWidth="1"/>
    <col min="7181" max="7181" width="11.42578125" style="360" customWidth="1"/>
    <col min="7182" max="7182" width="12.28515625" style="360" customWidth="1"/>
    <col min="7183" max="7183" width="15.85546875" style="360" customWidth="1"/>
    <col min="7184" max="7424" width="9.140625" style="360"/>
    <col min="7425" max="7425" width="9.42578125" style="360" customWidth="1"/>
    <col min="7426" max="7426" width="47" style="360" customWidth="1"/>
    <col min="7427" max="7427" width="24.140625" style="360" customWidth="1"/>
    <col min="7428" max="7429" width="18.28515625" style="360" customWidth="1"/>
    <col min="7430" max="7430" width="24.28515625" style="360" customWidth="1"/>
    <col min="7431" max="7432" width="17.5703125" style="360" customWidth="1"/>
    <col min="7433" max="7433" width="24.42578125" style="360" customWidth="1"/>
    <col min="7434" max="7434" width="18.140625" style="360" customWidth="1"/>
    <col min="7435" max="7435" width="17.85546875" style="360" customWidth="1"/>
    <col min="7436" max="7436" width="16.85546875" style="360" bestFit="1" customWidth="1"/>
    <col min="7437" max="7437" width="11.42578125" style="360" customWidth="1"/>
    <col min="7438" max="7438" width="12.28515625" style="360" customWidth="1"/>
    <col min="7439" max="7439" width="15.85546875" style="360" customWidth="1"/>
    <col min="7440" max="7680" width="9.140625" style="360"/>
    <col min="7681" max="7681" width="9.42578125" style="360" customWidth="1"/>
    <col min="7682" max="7682" width="47" style="360" customWidth="1"/>
    <col min="7683" max="7683" width="24.140625" style="360" customWidth="1"/>
    <col min="7684" max="7685" width="18.28515625" style="360" customWidth="1"/>
    <col min="7686" max="7686" width="24.28515625" style="360" customWidth="1"/>
    <col min="7687" max="7688" width="17.5703125" style="360" customWidth="1"/>
    <col min="7689" max="7689" width="24.42578125" style="360" customWidth="1"/>
    <col min="7690" max="7690" width="18.140625" style="360" customWidth="1"/>
    <col min="7691" max="7691" width="17.85546875" style="360" customWidth="1"/>
    <col min="7692" max="7692" width="16.85546875" style="360" bestFit="1" customWidth="1"/>
    <col min="7693" max="7693" width="11.42578125" style="360" customWidth="1"/>
    <col min="7694" max="7694" width="12.28515625" style="360" customWidth="1"/>
    <col min="7695" max="7695" width="15.85546875" style="360" customWidth="1"/>
    <col min="7696" max="7936" width="9.140625" style="360"/>
    <col min="7937" max="7937" width="9.42578125" style="360" customWidth="1"/>
    <col min="7938" max="7938" width="47" style="360" customWidth="1"/>
    <col min="7939" max="7939" width="24.140625" style="360" customWidth="1"/>
    <col min="7940" max="7941" width="18.28515625" style="360" customWidth="1"/>
    <col min="7942" max="7942" width="24.28515625" style="360" customWidth="1"/>
    <col min="7943" max="7944" width="17.5703125" style="360" customWidth="1"/>
    <col min="7945" max="7945" width="24.42578125" style="360" customWidth="1"/>
    <col min="7946" max="7946" width="18.140625" style="360" customWidth="1"/>
    <col min="7947" max="7947" width="17.85546875" style="360" customWidth="1"/>
    <col min="7948" max="7948" width="16.85546875" style="360" bestFit="1" customWidth="1"/>
    <col min="7949" max="7949" width="11.42578125" style="360" customWidth="1"/>
    <col min="7950" max="7950" width="12.28515625" style="360" customWidth="1"/>
    <col min="7951" max="7951" width="15.85546875" style="360" customWidth="1"/>
    <col min="7952" max="8192" width="9.140625" style="360"/>
    <col min="8193" max="8193" width="9.42578125" style="360" customWidth="1"/>
    <col min="8194" max="8194" width="47" style="360" customWidth="1"/>
    <col min="8195" max="8195" width="24.140625" style="360" customWidth="1"/>
    <col min="8196" max="8197" width="18.28515625" style="360" customWidth="1"/>
    <col min="8198" max="8198" width="24.28515625" style="360" customWidth="1"/>
    <col min="8199" max="8200" width="17.5703125" style="360" customWidth="1"/>
    <col min="8201" max="8201" width="24.42578125" style="360" customWidth="1"/>
    <col min="8202" max="8202" width="18.140625" style="360" customWidth="1"/>
    <col min="8203" max="8203" width="17.85546875" style="360" customWidth="1"/>
    <col min="8204" max="8204" width="16.85546875" style="360" bestFit="1" customWidth="1"/>
    <col min="8205" max="8205" width="11.42578125" style="360" customWidth="1"/>
    <col min="8206" max="8206" width="12.28515625" style="360" customWidth="1"/>
    <col min="8207" max="8207" width="15.85546875" style="360" customWidth="1"/>
    <col min="8208" max="8448" width="9.140625" style="360"/>
    <col min="8449" max="8449" width="9.42578125" style="360" customWidth="1"/>
    <col min="8450" max="8450" width="47" style="360" customWidth="1"/>
    <col min="8451" max="8451" width="24.140625" style="360" customWidth="1"/>
    <col min="8452" max="8453" width="18.28515625" style="360" customWidth="1"/>
    <col min="8454" max="8454" width="24.28515625" style="360" customWidth="1"/>
    <col min="8455" max="8456" width="17.5703125" style="360" customWidth="1"/>
    <col min="8457" max="8457" width="24.42578125" style="360" customWidth="1"/>
    <col min="8458" max="8458" width="18.140625" style="360" customWidth="1"/>
    <col min="8459" max="8459" width="17.85546875" style="360" customWidth="1"/>
    <col min="8460" max="8460" width="16.85546875" style="360" bestFit="1" customWidth="1"/>
    <col min="8461" max="8461" width="11.42578125" style="360" customWidth="1"/>
    <col min="8462" max="8462" width="12.28515625" style="360" customWidth="1"/>
    <col min="8463" max="8463" width="15.85546875" style="360" customWidth="1"/>
    <col min="8464" max="8704" width="9.140625" style="360"/>
    <col min="8705" max="8705" width="9.42578125" style="360" customWidth="1"/>
    <col min="8706" max="8706" width="47" style="360" customWidth="1"/>
    <col min="8707" max="8707" width="24.140625" style="360" customWidth="1"/>
    <col min="8708" max="8709" width="18.28515625" style="360" customWidth="1"/>
    <col min="8710" max="8710" width="24.28515625" style="360" customWidth="1"/>
    <col min="8711" max="8712" width="17.5703125" style="360" customWidth="1"/>
    <col min="8713" max="8713" width="24.42578125" style="360" customWidth="1"/>
    <col min="8714" max="8714" width="18.140625" style="360" customWidth="1"/>
    <col min="8715" max="8715" width="17.85546875" style="360" customWidth="1"/>
    <col min="8716" max="8716" width="16.85546875" style="360" bestFit="1" customWidth="1"/>
    <col min="8717" max="8717" width="11.42578125" style="360" customWidth="1"/>
    <col min="8718" max="8718" width="12.28515625" style="360" customWidth="1"/>
    <col min="8719" max="8719" width="15.85546875" style="360" customWidth="1"/>
    <col min="8720" max="8960" width="9.140625" style="360"/>
    <col min="8961" max="8961" width="9.42578125" style="360" customWidth="1"/>
    <col min="8962" max="8962" width="47" style="360" customWidth="1"/>
    <col min="8963" max="8963" width="24.140625" style="360" customWidth="1"/>
    <col min="8964" max="8965" width="18.28515625" style="360" customWidth="1"/>
    <col min="8966" max="8966" width="24.28515625" style="360" customWidth="1"/>
    <col min="8967" max="8968" width="17.5703125" style="360" customWidth="1"/>
    <col min="8969" max="8969" width="24.42578125" style="360" customWidth="1"/>
    <col min="8970" max="8970" width="18.140625" style="360" customWidth="1"/>
    <col min="8971" max="8971" width="17.85546875" style="360" customWidth="1"/>
    <col min="8972" max="8972" width="16.85546875" style="360" bestFit="1" customWidth="1"/>
    <col min="8973" max="8973" width="11.42578125" style="360" customWidth="1"/>
    <col min="8974" max="8974" width="12.28515625" style="360" customWidth="1"/>
    <col min="8975" max="8975" width="15.85546875" style="360" customWidth="1"/>
    <col min="8976" max="9216" width="9.140625" style="360"/>
    <col min="9217" max="9217" width="9.42578125" style="360" customWidth="1"/>
    <col min="9218" max="9218" width="47" style="360" customWidth="1"/>
    <col min="9219" max="9219" width="24.140625" style="360" customWidth="1"/>
    <col min="9220" max="9221" width="18.28515625" style="360" customWidth="1"/>
    <col min="9222" max="9222" width="24.28515625" style="360" customWidth="1"/>
    <col min="9223" max="9224" width="17.5703125" style="360" customWidth="1"/>
    <col min="9225" max="9225" width="24.42578125" style="360" customWidth="1"/>
    <col min="9226" max="9226" width="18.140625" style="360" customWidth="1"/>
    <col min="9227" max="9227" width="17.85546875" style="360" customWidth="1"/>
    <col min="9228" max="9228" width="16.85546875" style="360" bestFit="1" customWidth="1"/>
    <col min="9229" max="9229" width="11.42578125" style="360" customWidth="1"/>
    <col min="9230" max="9230" width="12.28515625" style="360" customWidth="1"/>
    <col min="9231" max="9231" width="15.85546875" style="360" customWidth="1"/>
    <col min="9232" max="9472" width="9.140625" style="360"/>
    <col min="9473" max="9473" width="9.42578125" style="360" customWidth="1"/>
    <col min="9474" max="9474" width="47" style="360" customWidth="1"/>
    <col min="9475" max="9475" width="24.140625" style="360" customWidth="1"/>
    <col min="9476" max="9477" width="18.28515625" style="360" customWidth="1"/>
    <col min="9478" max="9478" width="24.28515625" style="360" customWidth="1"/>
    <col min="9479" max="9480" width="17.5703125" style="360" customWidth="1"/>
    <col min="9481" max="9481" width="24.42578125" style="360" customWidth="1"/>
    <col min="9482" max="9482" width="18.140625" style="360" customWidth="1"/>
    <col min="9483" max="9483" width="17.85546875" style="360" customWidth="1"/>
    <col min="9484" max="9484" width="16.85546875" style="360" bestFit="1" customWidth="1"/>
    <col min="9485" max="9485" width="11.42578125" style="360" customWidth="1"/>
    <col min="9486" max="9486" width="12.28515625" style="360" customWidth="1"/>
    <col min="9487" max="9487" width="15.85546875" style="360" customWidth="1"/>
    <col min="9488" max="9728" width="9.140625" style="360"/>
    <col min="9729" max="9729" width="9.42578125" style="360" customWidth="1"/>
    <col min="9730" max="9730" width="47" style="360" customWidth="1"/>
    <col min="9731" max="9731" width="24.140625" style="360" customWidth="1"/>
    <col min="9732" max="9733" width="18.28515625" style="360" customWidth="1"/>
    <col min="9734" max="9734" width="24.28515625" style="360" customWidth="1"/>
    <col min="9735" max="9736" width="17.5703125" style="360" customWidth="1"/>
    <col min="9737" max="9737" width="24.42578125" style="360" customWidth="1"/>
    <col min="9738" max="9738" width="18.140625" style="360" customWidth="1"/>
    <col min="9739" max="9739" width="17.85546875" style="360" customWidth="1"/>
    <col min="9740" max="9740" width="16.85546875" style="360" bestFit="1" customWidth="1"/>
    <col min="9741" max="9741" width="11.42578125" style="360" customWidth="1"/>
    <col min="9742" max="9742" width="12.28515625" style="360" customWidth="1"/>
    <col min="9743" max="9743" width="15.85546875" style="360" customWidth="1"/>
    <col min="9744" max="9984" width="9.140625" style="360"/>
    <col min="9985" max="9985" width="9.42578125" style="360" customWidth="1"/>
    <col min="9986" max="9986" width="47" style="360" customWidth="1"/>
    <col min="9987" max="9987" width="24.140625" style="360" customWidth="1"/>
    <col min="9988" max="9989" width="18.28515625" style="360" customWidth="1"/>
    <col min="9990" max="9990" width="24.28515625" style="360" customWidth="1"/>
    <col min="9991" max="9992" width="17.5703125" style="360" customWidth="1"/>
    <col min="9993" max="9993" width="24.42578125" style="360" customWidth="1"/>
    <col min="9994" max="9994" width="18.140625" style="360" customWidth="1"/>
    <col min="9995" max="9995" width="17.85546875" style="360" customWidth="1"/>
    <col min="9996" max="9996" width="16.85546875" style="360" bestFit="1" customWidth="1"/>
    <col min="9997" max="9997" width="11.42578125" style="360" customWidth="1"/>
    <col min="9998" max="9998" width="12.28515625" style="360" customWidth="1"/>
    <col min="9999" max="9999" width="15.85546875" style="360" customWidth="1"/>
    <col min="10000" max="10240" width="9.140625" style="360"/>
    <col min="10241" max="10241" width="9.42578125" style="360" customWidth="1"/>
    <col min="10242" max="10242" width="47" style="360" customWidth="1"/>
    <col min="10243" max="10243" width="24.140625" style="360" customWidth="1"/>
    <col min="10244" max="10245" width="18.28515625" style="360" customWidth="1"/>
    <col min="10246" max="10246" width="24.28515625" style="360" customWidth="1"/>
    <col min="10247" max="10248" width="17.5703125" style="360" customWidth="1"/>
    <col min="10249" max="10249" width="24.42578125" style="360" customWidth="1"/>
    <col min="10250" max="10250" width="18.140625" style="360" customWidth="1"/>
    <col min="10251" max="10251" width="17.85546875" style="360" customWidth="1"/>
    <col min="10252" max="10252" width="16.85546875" style="360" bestFit="1" customWidth="1"/>
    <col min="10253" max="10253" width="11.42578125" style="360" customWidth="1"/>
    <col min="10254" max="10254" width="12.28515625" style="360" customWidth="1"/>
    <col min="10255" max="10255" width="15.85546875" style="360" customWidth="1"/>
    <col min="10256" max="10496" width="9.140625" style="360"/>
    <col min="10497" max="10497" width="9.42578125" style="360" customWidth="1"/>
    <col min="10498" max="10498" width="47" style="360" customWidth="1"/>
    <col min="10499" max="10499" width="24.140625" style="360" customWidth="1"/>
    <col min="10500" max="10501" width="18.28515625" style="360" customWidth="1"/>
    <col min="10502" max="10502" width="24.28515625" style="360" customWidth="1"/>
    <col min="10503" max="10504" width="17.5703125" style="360" customWidth="1"/>
    <col min="10505" max="10505" width="24.42578125" style="360" customWidth="1"/>
    <col min="10506" max="10506" width="18.140625" style="360" customWidth="1"/>
    <col min="10507" max="10507" width="17.85546875" style="360" customWidth="1"/>
    <col min="10508" max="10508" width="16.85546875" style="360" bestFit="1" customWidth="1"/>
    <col min="10509" max="10509" width="11.42578125" style="360" customWidth="1"/>
    <col min="10510" max="10510" width="12.28515625" style="360" customWidth="1"/>
    <col min="10511" max="10511" width="15.85546875" style="360" customWidth="1"/>
    <col min="10512" max="10752" width="9.140625" style="360"/>
    <col min="10753" max="10753" width="9.42578125" style="360" customWidth="1"/>
    <col min="10754" max="10754" width="47" style="360" customWidth="1"/>
    <col min="10755" max="10755" width="24.140625" style="360" customWidth="1"/>
    <col min="10756" max="10757" width="18.28515625" style="360" customWidth="1"/>
    <col min="10758" max="10758" width="24.28515625" style="360" customWidth="1"/>
    <col min="10759" max="10760" width="17.5703125" style="360" customWidth="1"/>
    <col min="10761" max="10761" width="24.42578125" style="360" customWidth="1"/>
    <col min="10762" max="10762" width="18.140625" style="360" customWidth="1"/>
    <col min="10763" max="10763" width="17.85546875" style="360" customWidth="1"/>
    <col min="10764" max="10764" width="16.85546875" style="360" bestFit="1" customWidth="1"/>
    <col min="10765" max="10765" width="11.42578125" style="360" customWidth="1"/>
    <col min="10766" max="10766" width="12.28515625" style="360" customWidth="1"/>
    <col min="10767" max="10767" width="15.85546875" style="360" customWidth="1"/>
    <col min="10768" max="11008" width="9.140625" style="360"/>
    <col min="11009" max="11009" width="9.42578125" style="360" customWidth="1"/>
    <col min="11010" max="11010" width="47" style="360" customWidth="1"/>
    <col min="11011" max="11011" width="24.140625" style="360" customWidth="1"/>
    <col min="11012" max="11013" width="18.28515625" style="360" customWidth="1"/>
    <col min="11014" max="11014" width="24.28515625" style="360" customWidth="1"/>
    <col min="11015" max="11016" width="17.5703125" style="360" customWidth="1"/>
    <col min="11017" max="11017" width="24.42578125" style="360" customWidth="1"/>
    <col min="11018" max="11018" width="18.140625" style="360" customWidth="1"/>
    <col min="11019" max="11019" width="17.85546875" style="360" customWidth="1"/>
    <col min="11020" max="11020" width="16.85546875" style="360" bestFit="1" customWidth="1"/>
    <col min="11021" max="11021" width="11.42578125" style="360" customWidth="1"/>
    <col min="11022" max="11022" width="12.28515625" style="360" customWidth="1"/>
    <col min="11023" max="11023" width="15.85546875" style="360" customWidth="1"/>
    <col min="11024" max="11264" width="9.140625" style="360"/>
    <col min="11265" max="11265" width="9.42578125" style="360" customWidth="1"/>
    <col min="11266" max="11266" width="47" style="360" customWidth="1"/>
    <col min="11267" max="11267" width="24.140625" style="360" customWidth="1"/>
    <col min="11268" max="11269" width="18.28515625" style="360" customWidth="1"/>
    <col min="11270" max="11270" width="24.28515625" style="360" customWidth="1"/>
    <col min="11271" max="11272" width="17.5703125" style="360" customWidth="1"/>
    <col min="11273" max="11273" width="24.42578125" style="360" customWidth="1"/>
    <col min="11274" max="11274" width="18.140625" style="360" customWidth="1"/>
    <col min="11275" max="11275" width="17.85546875" style="360" customWidth="1"/>
    <col min="11276" max="11276" width="16.85546875" style="360" bestFit="1" customWidth="1"/>
    <col min="11277" max="11277" width="11.42578125" style="360" customWidth="1"/>
    <col min="11278" max="11278" width="12.28515625" style="360" customWidth="1"/>
    <col min="11279" max="11279" width="15.85546875" style="360" customWidth="1"/>
    <col min="11280" max="11520" width="9.140625" style="360"/>
    <col min="11521" max="11521" width="9.42578125" style="360" customWidth="1"/>
    <col min="11522" max="11522" width="47" style="360" customWidth="1"/>
    <col min="11523" max="11523" width="24.140625" style="360" customWidth="1"/>
    <col min="11524" max="11525" width="18.28515625" style="360" customWidth="1"/>
    <col min="11526" max="11526" width="24.28515625" style="360" customWidth="1"/>
    <col min="11527" max="11528" width="17.5703125" style="360" customWidth="1"/>
    <col min="11529" max="11529" width="24.42578125" style="360" customWidth="1"/>
    <col min="11530" max="11530" width="18.140625" style="360" customWidth="1"/>
    <col min="11531" max="11531" width="17.85546875" style="360" customWidth="1"/>
    <col min="11532" max="11532" width="16.85546875" style="360" bestFit="1" customWidth="1"/>
    <col min="11533" max="11533" width="11.42578125" style="360" customWidth="1"/>
    <col min="11534" max="11534" width="12.28515625" style="360" customWidth="1"/>
    <col min="11535" max="11535" width="15.85546875" style="360" customWidth="1"/>
    <col min="11536" max="11776" width="9.140625" style="360"/>
    <col min="11777" max="11777" width="9.42578125" style="360" customWidth="1"/>
    <col min="11778" max="11778" width="47" style="360" customWidth="1"/>
    <col min="11779" max="11779" width="24.140625" style="360" customWidth="1"/>
    <col min="11780" max="11781" width="18.28515625" style="360" customWidth="1"/>
    <col min="11782" max="11782" width="24.28515625" style="360" customWidth="1"/>
    <col min="11783" max="11784" width="17.5703125" style="360" customWidth="1"/>
    <col min="11785" max="11785" width="24.42578125" style="360" customWidth="1"/>
    <col min="11786" max="11786" width="18.140625" style="360" customWidth="1"/>
    <col min="11787" max="11787" width="17.85546875" style="360" customWidth="1"/>
    <col min="11788" max="11788" width="16.85546875" style="360" bestFit="1" customWidth="1"/>
    <col min="11789" max="11789" width="11.42578125" style="360" customWidth="1"/>
    <col min="11790" max="11790" width="12.28515625" style="360" customWidth="1"/>
    <col min="11791" max="11791" width="15.85546875" style="360" customWidth="1"/>
    <col min="11792" max="12032" width="9.140625" style="360"/>
    <col min="12033" max="12033" width="9.42578125" style="360" customWidth="1"/>
    <col min="12034" max="12034" width="47" style="360" customWidth="1"/>
    <col min="12035" max="12035" width="24.140625" style="360" customWidth="1"/>
    <col min="12036" max="12037" width="18.28515625" style="360" customWidth="1"/>
    <col min="12038" max="12038" width="24.28515625" style="360" customWidth="1"/>
    <col min="12039" max="12040" width="17.5703125" style="360" customWidth="1"/>
    <col min="12041" max="12041" width="24.42578125" style="360" customWidth="1"/>
    <col min="12042" max="12042" width="18.140625" style="360" customWidth="1"/>
    <col min="12043" max="12043" width="17.85546875" style="360" customWidth="1"/>
    <col min="12044" max="12044" width="16.85546875" style="360" bestFit="1" customWidth="1"/>
    <col min="12045" max="12045" width="11.42578125" style="360" customWidth="1"/>
    <col min="12046" max="12046" width="12.28515625" style="360" customWidth="1"/>
    <col min="12047" max="12047" width="15.85546875" style="360" customWidth="1"/>
    <col min="12048" max="12288" width="9.140625" style="360"/>
    <col min="12289" max="12289" width="9.42578125" style="360" customWidth="1"/>
    <col min="12290" max="12290" width="47" style="360" customWidth="1"/>
    <col min="12291" max="12291" width="24.140625" style="360" customWidth="1"/>
    <col min="12292" max="12293" width="18.28515625" style="360" customWidth="1"/>
    <col min="12294" max="12294" width="24.28515625" style="360" customWidth="1"/>
    <col min="12295" max="12296" width="17.5703125" style="360" customWidth="1"/>
    <col min="12297" max="12297" width="24.42578125" style="360" customWidth="1"/>
    <col min="12298" max="12298" width="18.140625" style="360" customWidth="1"/>
    <col min="12299" max="12299" width="17.85546875" style="360" customWidth="1"/>
    <col min="12300" max="12300" width="16.85546875" style="360" bestFit="1" customWidth="1"/>
    <col min="12301" max="12301" width="11.42578125" style="360" customWidth="1"/>
    <col min="12302" max="12302" width="12.28515625" style="360" customWidth="1"/>
    <col min="12303" max="12303" width="15.85546875" style="360" customWidth="1"/>
    <col min="12304" max="12544" width="9.140625" style="360"/>
    <col min="12545" max="12545" width="9.42578125" style="360" customWidth="1"/>
    <col min="12546" max="12546" width="47" style="360" customWidth="1"/>
    <col min="12547" max="12547" width="24.140625" style="360" customWidth="1"/>
    <col min="12548" max="12549" width="18.28515625" style="360" customWidth="1"/>
    <col min="12550" max="12550" width="24.28515625" style="360" customWidth="1"/>
    <col min="12551" max="12552" width="17.5703125" style="360" customWidth="1"/>
    <col min="12553" max="12553" width="24.42578125" style="360" customWidth="1"/>
    <col min="12554" max="12554" width="18.140625" style="360" customWidth="1"/>
    <col min="12555" max="12555" width="17.85546875" style="360" customWidth="1"/>
    <col min="12556" max="12556" width="16.85546875" style="360" bestFit="1" customWidth="1"/>
    <col min="12557" max="12557" width="11.42578125" style="360" customWidth="1"/>
    <col min="12558" max="12558" width="12.28515625" style="360" customWidth="1"/>
    <col min="12559" max="12559" width="15.85546875" style="360" customWidth="1"/>
    <col min="12560" max="12800" width="9.140625" style="360"/>
    <col min="12801" max="12801" width="9.42578125" style="360" customWidth="1"/>
    <col min="12802" max="12802" width="47" style="360" customWidth="1"/>
    <col min="12803" max="12803" width="24.140625" style="360" customWidth="1"/>
    <col min="12804" max="12805" width="18.28515625" style="360" customWidth="1"/>
    <col min="12806" max="12806" width="24.28515625" style="360" customWidth="1"/>
    <col min="12807" max="12808" width="17.5703125" style="360" customWidth="1"/>
    <col min="12809" max="12809" width="24.42578125" style="360" customWidth="1"/>
    <col min="12810" max="12810" width="18.140625" style="360" customWidth="1"/>
    <col min="12811" max="12811" width="17.85546875" style="360" customWidth="1"/>
    <col min="12812" max="12812" width="16.85546875" style="360" bestFit="1" customWidth="1"/>
    <col min="12813" max="12813" width="11.42578125" style="360" customWidth="1"/>
    <col min="12814" max="12814" width="12.28515625" style="360" customWidth="1"/>
    <col min="12815" max="12815" width="15.85546875" style="360" customWidth="1"/>
    <col min="12816" max="13056" width="9.140625" style="360"/>
    <col min="13057" max="13057" width="9.42578125" style="360" customWidth="1"/>
    <col min="13058" max="13058" width="47" style="360" customWidth="1"/>
    <col min="13059" max="13059" width="24.140625" style="360" customWidth="1"/>
    <col min="13060" max="13061" width="18.28515625" style="360" customWidth="1"/>
    <col min="13062" max="13062" width="24.28515625" style="360" customWidth="1"/>
    <col min="13063" max="13064" width="17.5703125" style="360" customWidth="1"/>
    <col min="13065" max="13065" width="24.42578125" style="360" customWidth="1"/>
    <col min="13066" max="13066" width="18.140625" style="360" customWidth="1"/>
    <col min="13067" max="13067" width="17.85546875" style="360" customWidth="1"/>
    <col min="13068" max="13068" width="16.85546875" style="360" bestFit="1" customWidth="1"/>
    <col min="13069" max="13069" width="11.42578125" style="360" customWidth="1"/>
    <col min="13070" max="13070" width="12.28515625" style="360" customWidth="1"/>
    <col min="13071" max="13071" width="15.85546875" style="360" customWidth="1"/>
    <col min="13072" max="13312" width="9.140625" style="360"/>
    <col min="13313" max="13313" width="9.42578125" style="360" customWidth="1"/>
    <col min="13314" max="13314" width="47" style="360" customWidth="1"/>
    <col min="13315" max="13315" width="24.140625" style="360" customWidth="1"/>
    <col min="13316" max="13317" width="18.28515625" style="360" customWidth="1"/>
    <col min="13318" max="13318" width="24.28515625" style="360" customWidth="1"/>
    <col min="13319" max="13320" width="17.5703125" style="360" customWidth="1"/>
    <col min="13321" max="13321" width="24.42578125" style="360" customWidth="1"/>
    <col min="13322" max="13322" width="18.140625" style="360" customWidth="1"/>
    <col min="13323" max="13323" width="17.85546875" style="360" customWidth="1"/>
    <col min="13324" max="13324" width="16.85546875" style="360" bestFit="1" customWidth="1"/>
    <col min="13325" max="13325" width="11.42578125" style="360" customWidth="1"/>
    <col min="13326" max="13326" width="12.28515625" style="360" customWidth="1"/>
    <col min="13327" max="13327" width="15.85546875" style="360" customWidth="1"/>
    <col min="13328" max="13568" width="9.140625" style="360"/>
    <col min="13569" max="13569" width="9.42578125" style="360" customWidth="1"/>
    <col min="13570" max="13570" width="47" style="360" customWidth="1"/>
    <col min="13571" max="13571" width="24.140625" style="360" customWidth="1"/>
    <col min="13572" max="13573" width="18.28515625" style="360" customWidth="1"/>
    <col min="13574" max="13574" width="24.28515625" style="360" customWidth="1"/>
    <col min="13575" max="13576" width="17.5703125" style="360" customWidth="1"/>
    <col min="13577" max="13577" width="24.42578125" style="360" customWidth="1"/>
    <col min="13578" max="13578" width="18.140625" style="360" customWidth="1"/>
    <col min="13579" max="13579" width="17.85546875" style="360" customWidth="1"/>
    <col min="13580" max="13580" width="16.85546875" style="360" bestFit="1" customWidth="1"/>
    <col min="13581" max="13581" width="11.42578125" style="360" customWidth="1"/>
    <col min="13582" max="13582" width="12.28515625" style="360" customWidth="1"/>
    <col min="13583" max="13583" width="15.85546875" style="360" customWidth="1"/>
    <col min="13584" max="13824" width="9.140625" style="360"/>
    <col min="13825" max="13825" width="9.42578125" style="360" customWidth="1"/>
    <col min="13826" max="13826" width="47" style="360" customWidth="1"/>
    <col min="13827" max="13827" width="24.140625" style="360" customWidth="1"/>
    <col min="13828" max="13829" width="18.28515625" style="360" customWidth="1"/>
    <col min="13830" max="13830" width="24.28515625" style="360" customWidth="1"/>
    <col min="13831" max="13832" width="17.5703125" style="360" customWidth="1"/>
    <col min="13833" max="13833" width="24.42578125" style="360" customWidth="1"/>
    <col min="13834" max="13834" width="18.140625" style="360" customWidth="1"/>
    <col min="13835" max="13835" width="17.85546875" style="360" customWidth="1"/>
    <col min="13836" max="13836" width="16.85546875" style="360" bestFit="1" customWidth="1"/>
    <col min="13837" max="13837" width="11.42578125" style="360" customWidth="1"/>
    <col min="13838" max="13838" width="12.28515625" style="360" customWidth="1"/>
    <col min="13839" max="13839" width="15.85546875" style="360" customWidth="1"/>
    <col min="13840" max="14080" width="9.140625" style="360"/>
    <col min="14081" max="14081" width="9.42578125" style="360" customWidth="1"/>
    <col min="14082" max="14082" width="47" style="360" customWidth="1"/>
    <col min="14083" max="14083" width="24.140625" style="360" customWidth="1"/>
    <col min="14084" max="14085" width="18.28515625" style="360" customWidth="1"/>
    <col min="14086" max="14086" width="24.28515625" style="360" customWidth="1"/>
    <col min="14087" max="14088" width="17.5703125" style="360" customWidth="1"/>
    <col min="14089" max="14089" width="24.42578125" style="360" customWidth="1"/>
    <col min="14090" max="14090" width="18.140625" style="360" customWidth="1"/>
    <col min="14091" max="14091" width="17.85546875" style="360" customWidth="1"/>
    <col min="14092" max="14092" width="16.85546875" style="360" bestFit="1" customWidth="1"/>
    <col min="14093" max="14093" width="11.42578125" style="360" customWidth="1"/>
    <col min="14094" max="14094" width="12.28515625" style="360" customWidth="1"/>
    <col min="14095" max="14095" width="15.85546875" style="360" customWidth="1"/>
    <col min="14096" max="14336" width="9.140625" style="360"/>
    <col min="14337" max="14337" width="9.42578125" style="360" customWidth="1"/>
    <col min="14338" max="14338" width="47" style="360" customWidth="1"/>
    <col min="14339" max="14339" width="24.140625" style="360" customWidth="1"/>
    <col min="14340" max="14341" width="18.28515625" style="360" customWidth="1"/>
    <col min="14342" max="14342" width="24.28515625" style="360" customWidth="1"/>
    <col min="14343" max="14344" width="17.5703125" style="360" customWidth="1"/>
    <col min="14345" max="14345" width="24.42578125" style="360" customWidth="1"/>
    <col min="14346" max="14346" width="18.140625" style="360" customWidth="1"/>
    <col min="14347" max="14347" width="17.85546875" style="360" customWidth="1"/>
    <col min="14348" max="14348" width="16.85546875" style="360" bestFit="1" customWidth="1"/>
    <col min="14349" max="14349" width="11.42578125" style="360" customWidth="1"/>
    <col min="14350" max="14350" width="12.28515625" style="360" customWidth="1"/>
    <col min="14351" max="14351" width="15.85546875" style="360" customWidth="1"/>
    <col min="14352" max="14592" width="9.140625" style="360"/>
    <col min="14593" max="14593" width="9.42578125" style="360" customWidth="1"/>
    <col min="14594" max="14594" width="47" style="360" customWidth="1"/>
    <col min="14595" max="14595" width="24.140625" style="360" customWidth="1"/>
    <col min="14596" max="14597" width="18.28515625" style="360" customWidth="1"/>
    <col min="14598" max="14598" width="24.28515625" style="360" customWidth="1"/>
    <col min="14599" max="14600" width="17.5703125" style="360" customWidth="1"/>
    <col min="14601" max="14601" width="24.42578125" style="360" customWidth="1"/>
    <col min="14602" max="14602" width="18.140625" style="360" customWidth="1"/>
    <col min="14603" max="14603" width="17.85546875" style="360" customWidth="1"/>
    <col min="14604" max="14604" width="16.85546875" style="360" bestFit="1" customWidth="1"/>
    <col min="14605" max="14605" width="11.42578125" style="360" customWidth="1"/>
    <col min="14606" max="14606" width="12.28515625" style="360" customWidth="1"/>
    <col min="14607" max="14607" width="15.85546875" style="360" customWidth="1"/>
    <col min="14608" max="14848" width="9.140625" style="360"/>
    <col min="14849" max="14849" width="9.42578125" style="360" customWidth="1"/>
    <col min="14850" max="14850" width="47" style="360" customWidth="1"/>
    <col min="14851" max="14851" width="24.140625" style="360" customWidth="1"/>
    <col min="14852" max="14853" width="18.28515625" style="360" customWidth="1"/>
    <col min="14854" max="14854" width="24.28515625" style="360" customWidth="1"/>
    <col min="14855" max="14856" width="17.5703125" style="360" customWidth="1"/>
    <col min="14857" max="14857" width="24.42578125" style="360" customWidth="1"/>
    <col min="14858" max="14858" width="18.140625" style="360" customWidth="1"/>
    <col min="14859" max="14859" width="17.85546875" style="360" customWidth="1"/>
    <col min="14860" max="14860" width="16.85546875" style="360" bestFit="1" customWidth="1"/>
    <col min="14861" max="14861" width="11.42578125" style="360" customWidth="1"/>
    <col min="14862" max="14862" width="12.28515625" style="360" customWidth="1"/>
    <col min="14863" max="14863" width="15.85546875" style="360" customWidth="1"/>
    <col min="14864" max="15104" width="9.140625" style="360"/>
    <col min="15105" max="15105" width="9.42578125" style="360" customWidth="1"/>
    <col min="15106" max="15106" width="47" style="360" customWidth="1"/>
    <col min="15107" max="15107" width="24.140625" style="360" customWidth="1"/>
    <col min="15108" max="15109" width="18.28515625" style="360" customWidth="1"/>
    <col min="15110" max="15110" width="24.28515625" style="360" customWidth="1"/>
    <col min="15111" max="15112" width="17.5703125" style="360" customWidth="1"/>
    <col min="15113" max="15113" width="24.42578125" style="360" customWidth="1"/>
    <col min="15114" max="15114" width="18.140625" style="360" customWidth="1"/>
    <col min="15115" max="15115" width="17.85546875" style="360" customWidth="1"/>
    <col min="15116" max="15116" width="16.85546875" style="360" bestFit="1" customWidth="1"/>
    <col min="15117" max="15117" width="11.42578125" style="360" customWidth="1"/>
    <col min="15118" max="15118" width="12.28515625" style="360" customWidth="1"/>
    <col min="15119" max="15119" width="15.85546875" style="360" customWidth="1"/>
    <col min="15120" max="15360" width="9.140625" style="360"/>
    <col min="15361" max="15361" width="9.42578125" style="360" customWidth="1"/>
    <col min="15362" max="15362" width="47" style="360" customWidth="1"/>
    <col min="15363" max="15363" width="24.140625" style="360" customWidth="1"/>
    <col min="15364" max="15365" width="18.28515625" style="360" customWidth="1"/>
    <col min="15366" max="15366" width="24.28515625" style="360" customWidth="1"/>
    <col min="15367" max="15368" width="17.5703125" style="360" customWidth="1"/>
    <col min="15369" max="15369" width="24.42578125" style="360" customWidth="1"/>
    <col min="15370" max="15370" width="18.140625" style="360" customWidth="1"/>
    <col min="15371" max="15371" width="17.85546875" style="360" customWidth="1"/>
    <col min="15372" max="15372" width="16.85546875" style="360" bestFit="1" customWidth="1"/>
    <col min="15373" max="15373" width="11.42578125" style="360" customWidth="1"/>
    <col min="15374" max="15374" width="12.28515625" style="360" customWidth="1"/>
    <col min="15375" max="15375" width="15.85546875" style="360" customWidth="1"/>
    <col min="15376" max="15616" width="9.140625" style="360"/>
    <col min="15617" max="15617" width="9.42578125" style="360" customWidth="1"/>
    <col min="15618" max="15618" width="47" style="360" customWidth="1"/>
    <col min="15619" max="15619" width="24.140625" style="360" customWidth="1"/>
    <col min="15620" max="15621" width="18.28515625" style="360" customWidth="1"/>
    <col min="15622" max="15622" width="24.28515625" style="360" customWidth="1"/>
    <col min="15623" max="15624" width="17.5703125" style="360" customWidth="1"/>
    <col min="15625" max="15625" width="24.42578125" style="360" customWidth="1"/>
    <col min="15626" max="15626" width="18.140625" style="360" customWidth="1"/>
    <col min="15627" max="15627" width="17.85546875" style="360" customWidth="1"/>
    <col min="15628" max="15628" width="16.85546875" style="360" bestFit="1" customWidth="1"/>
    <col min="15629" max="15629" width="11.42578125" style="360" customWidth="1"/>
    <col min="15630" max="15630" width="12.28515625" style="360" customWidth="1"/>
    <col min="15631" max="15631" width="15.85546875" style="360" customWidth="1"/>
    <col min="15632" max="15872" width="9.140625" style="360"/>
    <col min="15873" max="15873" width="9.42578125" style="360" customWidth="1"/>
    <col min="15874" max="15874" width="47" style="360" customWidth="1"/>
    <col min="15875" max="15875" width="24.140625" style="360" customWidth="1"/>
    <col min="15876" max="15877" width="18.28515625" style="360" customWidth="1"/>
    <col min="15878" max="15878" width="24.28515625" style="360" customWidth="1"/>
    <col min="15879" max="15880" width="17.5703125" style="360" customWidth="1"/>
    <col min="15881" max="15881" width="24.42578125" style="360" customWidth="1"/>
    <col min="15882" max="15882" width="18.140625" style="360" customWidth="1"/>
    <col min="15883" max="15883" width="17.85546875" style="360" customWidth="1"/>
    <col min="15884" max="15884" width="16.85546875" style="360" bestFit="1" customWidth="1"/>
    <col min="15885" max="15885" width="11.42578125" style="360" customWidth="1"/>
    <col min="15886" max="15886" width="12.28515625" style="360" customWidth="1"/>
    <col min="15887" max="15887" width="15.85546875" style="360" customWidth="1"/>
    <col min="15888" max="16128" width="9.140625" style="360"/>
    <col min="16129" max="16129" width="9.42578125" style="360" customWidth="1"/>
    <col min="16130" max="16130" width="47" style="360" customWidth="1"/>
    <col min="16131" max="16131" width="24.140625" style="360" customWidth="1"/>
    <col min="16132" max="16133" width="18.28515625" style="360" customWidth="1"/>
    <col min="16134" max="16134" width="24.28515625" style="360" customWidth="1"/>
    <col min="16135" max="16136" width="17.5703125" style="360" customWidth="1"/>
    <col min="16137" max="16137" width="24.42578125" style="360" customWidth="1"/>
    <col min="16138" max="16138" width="18.140625" style="360" customWidth="1"/>
    <col min="16139" max="16139" width="17.85546875" style="360" customWidth="1"/>
    <col min="16140" max="16140" width="16.85546875" style="360" bestFit="1" customWidth="1"/>
    <col min="16141" max="16141" width="11.42578125" style="360" customWidth="1"/>
    <col min="16142" max="16142" width="12.28515625" style="360" customWidth="1"/>
    <col min="16143" max="16143" width="15.85546875" style="360" customWidth="1"/>
    <col min="16144" max="16384" width="9.140625" style="360"/>
  </cols>
  <sheetData>
    <row r="1" spans="1:12" ht="12" customHeight="1">
      <c r="B1" s="358"/>
      <c r="C1" s="358"/>
      <c r="D1" s="358"/>
      <c r="E1" s="358"/>
      <c r="F1" s="358"/>
      <c r="G1" s="358"/>
      <c r="H1" s="358"/>
      <c r="I1" s="358"/>
      <c r="J1" s="359" t="s">
        <v>494</v>
      </c>
      <c r="K1" s="359"/>
    </row>
    <row r="2" spans="1:12" ht="28.5" customHeight="1">
      <c r="B2" s="361"/>
      <c r="C2" s="361"/>
      <c r="D2" s="361"/>
      <c r="E2" s="361"/>
      <c r="F2" s="361"/>
      <c r="G2" s="361"/>
      <c r="H2" s="361"/>
      <c r="I2" s="361"/>
      <c r="J2" s="359" t="s">
        <v>495</v>
      </c>
      <c r="K2" s="359"/>
    </row>
    <row r="3" spans="1:12" ht="27" customHeight="1">
      <c r="B3" s="362" t="s">
        <v>496</v>
      </c>
      <c r="C3" s="362"/>
      <c r="D3" s="362"/>
      <c r="E3" s="362"/>
      <c r="F3" s="362"/>
      <c r="G3" s="362"/>
      <c r="H3" s="362"/>
      <c r="I3" s="362"/>
      <c r="J3" s="362"/>
      <c r="K3" s="362"/>
    </row>
    <row r="4" spans="1:12" ht="25.5" customHeight="1">
      <c r="B4" s="195" t="s">
        <v>1190</v>
      </c>
      <c r="C4" s="195"/>
      <c r="D4" s="195"/>
      <c r="E4" s="195"/>
      <c r="F4" s="195"/>
      <c r="G4" s="195"/>
      <c r="H4" s="195"/>
      <c r="I4" s="195"/>
      <c r="J4" s="195"/>
      <c r="K4" s="195"/>
    </row>
    <row r="5" spans="1:12" ht="19.5" customHeight="1">
      <c r="B5" s="363" t="s">
        <v>497</v>
      </c>
      <c r="C5" s="363"/>
      <c r="D5" s="363"/>
      <c r="E5" s="363"/>
      <c r="F5" s="363"/>
      <c r="G5" s="363"/>
      <c r="H5" s="363"/>
      <c r="I5" s="363"/>
      <c r="J5" s="363"/>
      <c r="K5" s="363"/>
    </row>
    <row r="6" spans="1:12" ht="20.25" customHeight="1">
      <c r="B6" s="364"/>
      <c r="C6" s="364"/>
      <c r="D6" s="364"/>
      <c r="E6" s="364"/>
      <c r="F6" s="364"/>
      <c r="G6" s="364"/>
      <c r="H6" s="364"/>
      <c r="I6" s="364"/>
      <c r="J6" s="364"/>
      <c r="K6" s="364"/>
    </row>
    <row r="7" spans="1:12" ht="16.5">
      <c r="A7" s="365" t="s">
        <v>498</v>
      </c>
      <c r="C7" s="367"/>
      <c r="D7" s="367"/>
      <c r="E7" s="367"/>
      <c r="F7" s="367"/>
      <c r="G7" s="367"/>
      <c r="H7" s="367"/>
      <c r="I7" s="368"/>
      <c r="J7" s="368"/>
      <c r="K7" s="368"/>
    </row>
    <row r="8" spans="1:12" ht="16.5">
      <c r="A8" s="365" t="s">
        <v>499</v>
      </c>
      <c r="C8" s="367"/>
      <c r="D8" s="367"/>
      <c r="E8" s="367"/>
      <c r="F8" s="367"/>
      <c r="G8" s="367"/>
      <c r="H8" s="367"/>
      <c r="I8" s="368"/>
      <c r="J8" s="368"/>
      <c r="K8" s="368"/>
    </row>
    <row r="9" spans="1:12" s="369" customFormat="1" ht="23.25">
      <c r="B9" s="195" t="s">
        <v>1191</v>
      </c>
      <c r="C9" s="195"/>
      <c r="D9" s="195"/>
      <c r="E9" s="195"/>
      <c r="F9" s="195"/>
      <c r="G9" s="195"/>
      <c r="H9" s="195"/>
      <c r="I9" s="195"/>
      <c r="J9" s="195"/>
      <c r="K9" s="195"/>
    </row>
    <row r="10" spans="1:12">
      <c r="B10" s="370"/>
      <c r="F10" s="372"/>
      <c r="G10" s="372"/>
      <c r="H10" s="372"/>
      <c r="I10" s="372"/>
      <c r="J10" s="372"/>
      <c r="K10" s="373"/>
    </row>
    <row r="11" spans="1:12" ht="13.5" customHeight="1">
      <c r="A11" s="374" t="s">
        <v>501</v>
      </c>
      <c r="B11" s="196" t="s">
        <v>502</v>
      </c>
      <c r="C11" s="375" t="s">
        <v>503</v>
      </c>
      <c r="D11" s="375"/>
      <c r="E11" s="376"/>
      <c r="F11" s="375" t="s">
        <v>504</v>
      </c>
      <c r="G11" s="375"/>
      <c r="H11" s="376"/>
      <c r="I11" s="377" t="s">
        <v>505</v>
      </c>
      <c r="J11" s="377"/>
      <c r="K11" s="378"/>
    </row>
    <row r="12" spans="1:12" ht="124.5" customHeight="1">
      <c r="A12" s="379"/>
      <c r="B12" s="197"/>
      <c r="C12" s="478" t="s">
        <v>1303</v>
      </c>
      <c r="D12" s="381" t="s">
        <v>506</v>
      </c>
      <c r="E12" s="198" t="s">
        <v>507</v>
      </c>
      <c r="F12" s="478" t="s">
        <v>1303</v>
      </c>
      <c r="G12" s="381" t="s">
        <v>1304</v>
      </c>
      <c r="H12" s="198" t="s">
        <v>507</v>
      </c>
      <c r="I12" s="478" t="s">
        <v>1303</v>
      </c>
      <c r="J12" s="381" t="s">
        <v>1304</v>
      </c>
      <c r="K12" s="198" t="s">
        <v>507</v>
      </c>
    </row>
    <row r="13" spans="1:12">
      <c r="A13" s="382">
        <v>1</v>
      </c>
      <c r="B13" s="383">
        <v>2</v>
      </c>
      <c r="C13" s="384">
        <v>3</v>
      </c>
      <c r="D13" s="385">
        <v>4</v>
      </c>
      <c r="E13" s="385">
        <v>5</v>
      </c>
      <c r="F13" s="386">
        <v>6</v>
      </c>
      <c r="G13" s="386">
        <v>7</v>
      </c>
      <c r="H13" s="386">
        <v>8</v>
      </c>
      <c r="I13" s="387">
        <v>9</v>
      </c>
      <c r="J13" s="387">
        <v>10</v>
      </c>
      <c r="K13" s="387">
        <v>11</v>
      </c>
    </row>
    <row r="14" spans="1:12">
      <c r="A14" s="203">
        <v>10000000</v>
      </c>
      <c r="B14" s="388" t="s">
        <v>508</v>
      </c>
      <c r="C14" s="389">
        <v>409170879600</v>
      </c>
      <c r="D14" s="390">
        <v>409170879600</v>
      </c>
      <c r="E14" s="391">
        <v>408675023539.99005</v>
      </c>
      <c r="F14" s="389">
        <v>800000000</v>
      </c>
      <c r="G14" s="390">
        <v>800000000</v>
      </c>
      <c r="H14" s="392">
        <v>742515629.71000004</v>
      </c>
      <c r="I14" s="393">
        <v>409970879600</v>
      </c>
      <c r="J14" s="394">
        <v>409970879600</v>
      </c>
      <c r="K14" s="395">
        <v>409417539169.70007</v>
      </c>
      <c r="L14" s="396"/>
    </row>
    <row r="15" spans="1:12" ht="24">
      <c r="A15" s="199">
        <v>11000000</v>
      </c>
      <c r="B15" s="204" t="s">
        <v>1195</v>
      </c>
      <c r="C15" s="397">
        <v>79406331900</v>
      </c>
      <c r="D15" s="397">
        <v>79406331900</v>
      </c>
      <c r="E15" s="397">
        <v>79772995617.860001</v>
      </c>
      <c r="F15" s="398">
        <v>100000000</v>
      </c>
      <c r="G15" s="399">
        <v>100000000</v>
      </c>
      <c r="H15" s="397">
        <v>65324034.960000001</v>
      </c>
      <c r="I15" s="398">
        <v>79506331900</v>
      </c>
      <c r="J15" s="399">
        <v>79506331900</v>
      </c>
      <c r="K15" s="400">
        <v>79838319652.820007</v>
      </c>
    </row>
    <row r="16" spans="1:12">
      <c r="A16" s="208">
        <v>11010000</v>
      </c>
      <c r="B16" s="223" t="s">
        <v>510</v>
      </c>
      <c r="C16" s="401">
        <v>42591331900</v>
      </c>
      <c r="D16" s="402">
        <v>42591331900</v>
      </c>
      <c r="E16" s="403">
        <v>45061993447.099998</v>
      </c>
      <c r="F16" s="402">
        <v>0</v>
      </c>
      <c r="G16" s="404">
        <v>0</v>
      </c>
      <c r="H16" s="403">
        <v>0</v>
      </c>
      <c r="I16" s="405">
        <v>42591331900</v>
      </c>
      <c r="J16" s="404">
        <v>42591331900</v>
      </c>
      <c r="K16" s="403">
        <v>45061993447.099998</v>
      </c>
    </row>
    <row r="17" spans="1:11" ht="36">
      <c r="A17" s="208">
        <v>11010100</v>
      </c>
      <c r="B17" s="406" t="s">
        <v>511</v>
      </c>
      <c r="C17" s="401"/>
      <c r="D17" s="404"/>
      <c r="E17" s="407">
        <v>22995929531.16</v>
      </c>
      <c r="F17" s="401"/>
      <c r="G17" s="404"/>
      <c r="H17" s="407"/>
      <c r="I17" s="405">
        <v>0</v>
      </c>
      <c r="J17" s="404">
        <v>0</v>
      </c>
      <c r="K17" s="403">
        <v>22995929531.16</v>
      </c>
    </row>
    <row r="18" spans="1:11" ht="59.25" customHeight="1">
      <c r="A18" s="208">
        <v>11010200</v>
      </c>
      <c r="B18" s="406" t="s">
        <v>512</v>
      </c>
      <c r="C18" s="401"/>
      <c r="D18" s="404"/>
      <c r="E18" s="407">
        <v>1466036550.72</v>
      </c>
      <c r="F18" s="401"/>
      <c r="G18" s="404"/>
      <c r="H18" s="407"/>
      <c r="I18" s="405">
        <v>0</v>
      </c>
      <c r="J18" s="404">
        <v>0</v>
      </c>
      <c r="K18" s="403">
        <v>1466036550.72</v>
      </c>
    </row>
    <row r="19" spans="1:11" ht="24">
      <c r="A19" s="208">
        <v>11010300</v>
      </c>
      <c r="B19" s="406" t="s">
        <v>513</v>
      </c>
      <c r="C19" s="401"/>
      <c r="D19" s="404"/>
      <c r="E19" s="407">
        <v>123676787.88</v>
      </c>
      <c r="F19" s="401"/>
      <c r="G19" s="404"/>
      <c r="H19" s="407"/>
      <c r="I19" s="405">
        <v>0</v>
      </c>
      <c r="J19" s="404">
        <v>0</v>
      </c>
      <c r="K19" s="403">
        <v>123676787.88</v>
      </c>
    </row>
    <row r="20" spans="1:11" ht="36">
      <c r="A20" s="208">
        <v>11010400</v>
      </c>
      <c r="B20" s="406" t="s">
        <v>514</v>
      </c>
      <c r="C20" s="401"/>
      <c r="D20" s="404"/>
      <c r="E20" s="407">
        <v>1932869602.4400001</v>
      </c>
      <c r="F20" s="401"/>
      <c r="G20" s="404"/>
      <c r="H20" s="407"/>
      <c r="I20" s="405">
        <v>0</v>
      </c>
      <c r="J20" s="404">
        <v>0</v>
      </c>
      <c r="K20" s="403">
        <v>1932869602.4400001</v>
      </c>
    </row>
    <row r="21" spans="1:11" ht="24" customHeight="1">
      <c r="A21" s="208">
        <v>11010500</v>
      </c>
      <c r="B21" s="406" t="s">
        <v>515</v>
      </c>
      <c r="C21" s="401"/>
      <c r="D21" s="404"/>
      <c r="E21" s="407">
        <v>789606510.13999999</v>
      </c>
      <c r="F21" s="401"/>
      <c r="G21" s="404"/>
      <c r="H21" s="407"/>
      <c r="I21" s="405">
        <v>0</v>
      </c>
      <c r="J21" s="404">
        <v>0</v>
      </c>
      <c r="K21" s="403">
        <v>789606510.13999999</v>
      </c>
    </row>
    <row r="22" spans="1:11" ht="24.75" hidden="1" customHeight="1">
      <c r="A22" s="208">
        <v>11010600</v>
      </c>
      <c r="B22" s="406" t="s">
        <v>516</v>
      </c>
      <c r="C22" s="401"/>
      <c r="D22" s="404"/>
      <c r="E22" s="407"/>
      <c r="F22" s="401"/>
      <c r="G22" s="404"/>
      <c r="H22" s="407"/>
      <c r="I22" s="405">
        <v>0</v>
      </c>
      <c r="J22" s="404">
        <v>0</v>
      </c>
      <c r="K22" s="403">
        <v>0</v>
      </c>
    </row>
    <row r="23" spans="1:11" ht="24">
      <c r="A23" s="208">
        <v>11010700</v>
      </c>
      <c r="B23" s="406" t="s">
        <v>517</v>
      </c>
      <c r="C23" s="401"/>
      <c r="D23" s="404"/>
      <c r="E23" s="407">
        <v>11301.84</v>
      </c>
      <c r="F23" s="401"/>
      <c r="G23" s="404"/>
      <c r="H23" s="407"/>
      <c r="I23" s="405">
        <v>0</v>
      </c>
      <c r="J23" s="404">
        <v>0</v>
      </c>
      <c r="K23" s="403">
        <v>11301.84</v>
      </c>
    </row>
    <row r="24" spans="1:11" ht="24">
      <c r="A24" s="208">
        <v>11010800</v>
      </c>
      <c r="B24" s="406" t="s">
        <v>518</v>
      </c>
      <c r="C24" s="408"/>
      <c r="D24" s="404"/>
      <c r="E24" s="407">
        <v>8217951784.8500004</v>
      </c>
      <c r="F24" s="408"/>
      <c r="G24" s="404"/>
      <c r="H24" s="407"/>
      <c r="I24" s="405">
        <v>0</v>
      </c>
      <c r="J24" s="404">
        <v>0</v>
      </c>
      <c r="K24" s="403">
        <v>8217951784.8500004</v>
      </c>
    </row>
    <row r="25" spans="1:11" ht="49.5" customHeight="1">
      <c r="A25" s="208">
        <v>11010900</v>
      </c>
      <c r="B25" s="406" t="s">
        <v>519</v>
      </c>
      <c r="C25" s="409"/>
      <c r="D25" s="404"/>
      <c r="E25" s="407">
        <v>381934699.45999998</v>
      </c>
      <c r="F25" s="409"/>
      <c r="G25" s="404"/>
      <c r="H25" s="407"/>
      <c r="I25" s="405">
        <v>0</v>
      </c>
      <c r="J25" s="404">
        <v>0</v>
      </c>
      <c r="K25" s="403">
        <v>381934699.45999998</v>
      </c>
    </row>
    <row r="26" spans="1:11">
      <c r="A26" s="208">
        <v>11011000</v>
      </c>
      <c r="B26" s="406" t="s">
        <v>520</v>
      </c>
      <c r="C26" s="410"/>
      <c r="D26" s="404"/>
      <c r="E26" s="407">
        <v>9153976678.6100006</v>
      </c>
      <c r="F26" s="410"/>
      <c r="G26" s="404"/>
      <c r="H26" s="407"/>
      <c r="I26" s="405">
        <v>0</v>
      </c>
      <c r="J26" s="404">
        <v>0</v>
      </c>
      <c r="K26" s="403">
        <v>9153976678.6100006</v>
      </c>
    </row>
    <row r="27" spans="1:11">
      <c r="A27" s="208">
        <v>11020000</v>
      </c>
      <c r="B27" s="234" t="s">
        <v>1197</v>
      </c>
      <c r="C27" s="411">
        <v>36815000000</v>
      </c>
      <c r="D27" s="404">
        <v>36815000000</v>
      </c>
      <c r="E27" s="407">
        <v>34711002170.760002</v>
      </c>
      <c r="F27" s="411">
        <v>100000000</v>
      </c>
      <c r="G27" s="404">
        <v>100000000</v>
      </c>
      <c r="H27" s="407">
        <v>65324034.960000001</v>
      </c>
      <c r="I27" s="405">
        <v>36915000000</v>
      </c>
      <c r="J27" s="404">
        <v>36915000000</v>
      </c>
      <c r="K27" s="403">
        <v>34776326205.720001</v>
      </c>
    </row>
    <row r="28" spans="1:11" ht="24">
      <c r="A28" s="208">
        <v>11020100</v>
      </c>
      <c r="B28" s="412" t="s">
        <v>522</v>
      </c>
      <c r="C28" s="413"/>
      <c r="D28" s="404"/>
      <c r="E28" s="407">
        <v>4163969181.9000001</v>
      </c>
      <c r="F28" s="413"/>
      <c r="G28" s="404"/>
      <c r="H28" s="407"/>
      <c r="I28" s="405">
        <v>0</v>
      </c>
      <c r="J28" s="404">
        <v>0</v>
      </c>
      <c r="K28" s="403">
        <v>4163969181.9000001</v>
      </c>
    </row>
    <row r="29" spans="1:11" ht="24" hidden="1">
      <c r="A29" s="208">
        <v>11020200</v>
      </c>
      <c r="B29" s="406" t="s">
        <v>523</v>
      </c>
      <c r="C29" s="401"/>
      <c r="D29" s="404"/>
      <c r="E29" s="407"/>
      <c r="F29" s="401"/>
      <c r="G29" s="404"/>
      <c r="H29" s="407"/>
      <c r="I29" s="405">
        <v>0</v>
      </c>
      <c r="J29" s="404">
        <v>0</v>
      </c>
      <c r="K29" s="403">
        <v>0</v>
      </c>
    </row>
    <row r="30" spans="1:11" ht="24">
      <c r="A30" s="214">
        <v>11020300</v>
      </c>
      <c r="B30" s="406" t="s">
        <v>524</v>
      </c>
      <c r="C30" s="413"/>
      <c r="D30" s="404"/>
      <c r="E30" s="407">
        <v>6744659653.3299999</v>
      </c>
      <c r="F30" s="413"/>
      <c r="G30" s="404"/>
      <c r="H30" s="407"/>
      <c r="I30" s="405">
        <v>0</v>
      </c>
      <c r="J30" s="404">
        <v>0</v>
      </c>
      <c r="K30" s="403">
        <v>6744659653.3299999</v>
      </c>
    </row>
    <row r="31" spans="1:11" ht="24">
      <c r="A31" s="214">
        <v>11020400</v>
      </c>
      <c r="B31" s="406" t="s">
        <v>525</v>
      </c>
      <c r="C31" s="413"/>
      <c r="D31" s="404"/>
      <c r="E31" s="407">
        <v>-2762.5500000000029</v>
      </c>
      <c r="F31" s="413"/>
      <c r="G31" s="404"/>
      <c r="H31" s="407"/>
      <c r="I31" s="405">
        <v>0</v>
      </c>
      <c r="J31" s="404">
        <v>0</v>
      </c>
      <c r="K31" s="403">
        <v>-2762.5500000000029</v>
      </c>
    </row>
    <row r="32" spans="1:11">
      <c r="A32" s="214">
        <v>11020500</v>
      </c>
      <c r="B32" s="406" t="s">
        <v>526</v>
      </c>
      <c r="C32" s="413"/>
      <c r="D32" s="404"/>
      <c r="E32" s="407">
        <v>2688240045.46</v>
      </c>
      <c r="F32" s="413"/>
      <c r="G32" s="404"/>
      <c r="H32" s="407"/>
      <c r="I32" s="405">
        <v>0</v>
      </c>
      <c r="J32" s="404">
        <v>0</v>
      </c>
      <c r="K32" s="403">
        <v>2688240045.46</v>
      </c>
    </row>
    <row r="33" spans="1:11" ht="36">
      <c r="A33" s="214">
        <v>11020600</v>
      </c>
      <c r="B33" s="406" t="s">
        <v>527</v>
      </c>
      <c r="C33" s="413"/>
      <c r="D33" s="404"/>
      <c r="E33" s="407">
        <v>621086338.38</v>
      </c>
      <c r="F33" s="413"/>
      <c r="G33" s="404"/>
      <c r="H33" s="407"/>
      <c r="I33" s="405">
        <v>0</v>
      </c>
      <c r="J33" s="404">
        <v>0</v>
      </c>
      <c r="K33" s="403">
        <v>621086338.38</v>
      </c>
    </row>
    <row r="34" spans="1:11" ht="36">
      <c r="A34" s="214">
        <v>11020700</v>
      </c>
      <c r="B34" s="406" t="s">
        <v>528</v>
      </c>
      <c r="C34" s="413"/>
      <c r="D34" s="404"/>
      <c r="E34" s="407">
        <v>768707932.98000002</v>
      </c>
      <c r="F34" s="413"/>
      <c r="G34" s="404"/>
      <c r="H34" s="407"/>
      <c r="I34" s="405">
        <v>0</v>
      </c>
      <c r="J34" s="404">
        <v>0</v>
      </c>
      <c r="K34" s="403">
        <v>768707932.98000002</v>
      </c>
    </row>
    <row r="35" spans="1:11" ht="29.25" customHeight="1">
      <c r="A35" s="214">
        <v>11020900</v>
      </c>
      <c r="B35" s="406" t="s">
        <v>529</v>
      </c>
      <c r="C35" s="413"/>
      <c r="D35" s="404"/>
      <c r="E35" s="407">
        <v>45866348.839999996</v>
      </c>
      <c r="F35" s="413"/>
      <c r="G35" s="404"/>
      <c r="H35" s="407"/>
      <c r="I35" s="405">
        <v>0</v>
      </c>
      <c r="J35" s="404">
        <v>0</v>
      </c>
      <c r="K35" s="403">
        <v>45866348.839999996</v>
      </c>
    </row>
    <row r="36" spans="1:11">
      <c r="A36" s="214">
        <v>11021000</v>
      </c>
      <c r="B36" s="406" t="s">
        <v>530</v>
      </c>
      <c r="C36" s="413"/>
      <c r="D36" s="404"/>
      <c r="E36" s="407">
        <v>19537378068.700001</v>
      </c>
      <c r="F36" s="413"/>
      <c r="G36" s="404"/>
      <c r="H36" s="407"/>
      <c r="I36" s="405">
        <v>0</v>
      </c>
      <c r="J36" s="404">
        <v>0</v>
      </c>
      <c r="K36" s="403">
        <v>19537378068.700001</v>
      </c>
    </row>
    <row r="37" spans="1:11">
      <c r="A37" s="214">
        <v>11021100</v>
      </c>
      <c r="B37" s="406" t="s">
        <v>531</v>
      </c>
      <c r="C37" s="413"/>
      <c r="D37" s="404"/>
      <c r="E37" s="407">
        <v>7221142.9299999997</v>
      </c>
      <c r="F37" s="413"/>
      <c r="G37" s="404"/>
      <c r="H37" s="407"/>
      <c r="I37" s="405">
        <v>0</v>
      </c>
      <c r="J37" s="404">
        <v>0</v>
      </c>
      <c r="K37" s="403">
        <v>7221142.9299999997</v>
      </c>
    </row>
    <row r="38" spans="1:11" ht="24">
      <c r="A38" s="214">
        <v>11021300</v>
      </c>
      <c r="B38" s="406" t="s">
        <v>532</v>
      </c>
      <c r="C38" s="413"/>
      <c r="D38" s="404"/>
      <c r="E38" s="407">
        <v>1933.2</v>
      </c>
      <c r="F38" s="413"/>
      <c r="G38" s="404"/>
      <c r="H38" s="407"/>
      <c r="I38" s="405">
        <v>0</v>
      </c>
      <c r="J38" s="404">
        <v>0</v>
      </c>
      <c r="K38" s="403">
        <v>1933.2</v>
      </c>
    </row>
    <row r="39" spans="1:11" ht="24">
      <c r="A39" s="214">
        <v>11021400</v>
      </c>
      <c r="B39" s="406" t="s">
        <v>533</v>
      </c>
      <c r="C39" s="413"/>
      <c r="D39" s="404"/>
      <c r="E39" s="407">
        <v>300.60000000000002</v>
      </c>
      <c r="F39" s="413"/>
      <c r="G39" s="404"/>
      <c r="H39" s="407"/>
      <c r="I39" s="405">
        <v>0</v>
      </c>
      <c r="J39" s="404">
        <v>0</v>
      </c>
      <c r="K39" s="403">
        <v>300.60000000000002</v>
      </c>
    </row>
    <row r="40" spans="1:11" ht="24">
      <c r="A40" s="214">
        <v>11021500</v>
      </c>
      <c r="B40" s="406" t="s">
        <v>534</v>
      </c>
      <c r="C40" s="413"/>
      <c r="D40" s="404"/>
      <c r="E40" s="407">
        <v>8209.65</v>
      </c>
      <c r="F40" s="413"/>
      <c r="G40" s="404"/>
      <c r="H40" s="407"/>
      <c r="I40" s="405">
        <v>0</v>
      </c>
      <c r="J40" s="404">
        <v>0</v>
      </c>
      <c r="K40" s="403">
        <v>8209.65</v>
      </c>
    </row>
    <row r="41" spans="1:11" ht="36.75" customHeight="1">
      <c r="A41" s="214">
        <v>11021600</v>
      </c>
      <c r="B41" s="406" t="s">
        <v>535</v>
      </c>
      <c r="C41" s="413"/>
      <c r="D41" s="404"/>
      <c r="E41" s="407">
        <v>52588629.100000001</v>
      </c>
      <c r="F41" s="413"/>
      <c r="G41" s="404"/>
      <c r="H41" s="403"/>
      <c r="I41" s="405">
        <v>0</v>
      </c>
      <c r="J41" s="404">
        <v>0</v>
      </c>
      <c r="K41" s="403">
        <v>52588629.100000001</v>
      </c>
    </row>
    <row r="42" spans="1:11" ht="156" hidden="1" customHeight="1">
      <c r="A42" s="214">
        <v>11021900</v>
      </c>
      <c r="B42" s="406" t="s">
        <v>536</v>
      </c>
      <c r="C42" s="413"/>
      <c r="D42" s="404"/>
      <c r="E42" s="407"/>
      <c r="F42" s="413"/>
      <c r="G42" s="404"/>
      <c r="H42" s="403"/>
      <c r="I42" s="405">
        <v>0</v>
      </c>
      <c r="J42" s="404">
        <v>0</v>
      </c>
      <c r="K42" s="403">
        <v>0</v>
      </c>
    </row>
    <row r="43" spans="1:11" ht="144.75" hidden="1" customHeight="1">
      <c r="A43" s="214">
        <v>11022100</v>
      </c>
      <c r="B43" s="406" t="s">
        <v>537</v>
      </c>
      <c r="C43" s="413"/>
      <c r="D43" s="404"/>
      <c r="E43" s="403"/>
      <c r="F43" s="413"/>
      <c r="G43" s="404"/>
      <c r="H43" s="403"/>
      <c r="I43" s="405">
        <v>0</v>
      </c>
      <c r="J43" s="404">
        <v>0</v>
      </c>
      <c r="K43" s="403">
        <v>0</v>
      </c>
    </row>
    <row r="44" spans="1:11" ht="156.75" customHeight="1">
      <c r="A44" s="214">
        <v>11022200</v>
      </c>
      <c r="B44" s="414" t="s">
        <v>538</v>
      </c>
      <c r="C44" s="413"/>
      <c r="D44" s="415"/>
      <c r="E44" s="402">
        <v>60645746.869999997</v>
      </c>
      <c r="F44" s="413"/>
      <c r="G44" s="404"/>
      <c r="H44" s="403">
        <v>65324034.960000001</v>
      </c>
      <c r="I44" s="405">
        <v>0</v>
      </c>
      <c r="J44" s="404">
        <v>0</v>
      </c>
      <c r="K44" s="403">
        <v>125969781.83</v>
      </c>
    </row>
    <row r="45" spans="1:11" ht="36">
      <c r="A45" s="214">
        <v>11024700</v>
      </c>
      <c r="B45" s="414" t="s">
        <v>539</v>
      </c>
      <c r="C45" s="405"/>
      <c r="D45" s="404"/>
      <c r="E45" s="402">
        <v>20631401.370000001</v>
      </c>
      <c r="F45" s="405"/>
      <c r="G45" s="404"/>
      <c r="H45" s="402"/>
      <c r="I45" s="405">
        <v>0</v>
      </c>
      <c r="J45" s="404">
        <v>0</v>
      </c>
      <c r="K45" s="403">
        <v>20631401.370000001</v>
      </c>
    </row>
    <row r="46" spans="1:11" s="417" customFormat="1" hidden="1">
      <c r="A46" s="214">
        <v>12000000</v>
      </c>
      <c r="B46" s="416" t="s">
        <v>540</v>
      </c>
      <c r="C46" s="398">
        <v>0</v>
      </c>
      <c r="D46" s="399">
        <v>0</v>
      </c>
      <c r="E46" s="397">
        <v>0</v>
      </c>
      <c r="F46" s="398">
        <v>0</v>
      </c>
      <c r="G46" s="399">
        <v>0</v>
      </c>
      <c r="H46" s="397">
        <v>0</v>
      </c>
      <c r="I46" s="405">
        <v>0</v>
      </c>
      <c r="J46" s="404">
        <v>0</v>
      </c>
      <c r="K46" s="403">
        <v>0</v>
      </c>
    </row>
    <row r="47" spans="1:11" ht="24" hidden="1">
      <c r="A47" s="214">
        <v>12020000</v>
      </c>
      <c r="B47" s="406" t="s">
        <v>541</v>
      </c>
      <c r="C47" s="413">
        <v>0</v>
      </c>
      <c r="D47" s="404">
        <v>0</v>
      </c>
      <c r="E47" s="403">
        <v>0</v>
      </c>
      <c r="F47" s="413">
        <v>0</v>
      </c>
      <c r="G47" s="404">
        <v>0</v>
      </c>
      <c r="H47" s="403">
        <v>0</v>
      </c>
      <c r="I47" s="405">
        <v>0</v>
      </c>
      <c r="J47" s="404">
        <v>0</v>
      </c>
      <c r="K47" s="403">
        <v>0</v>
      </c>
    </row>
    <row r="48" spans="1:11" ht="24.75" hidden="1" customHeight="1">
      <c r="A48" s="214">
        <v>12020100</v>
      </c>
      <c r="B48" s="406" t="s">
        <v>542</v>
      </c>
      <c r="C48" s="413"/>
      <c r="D48" s="404"/>
      <c r="E48" s="403"/>
      <c r="F48" s="413"/>
      <c r="G48" s="404"/>
      <c r="H48" s="403"/>
      <c r="I48" s="405">
        <v>0</v>
      </c>
      <c r="J48" s="404">
        <v>0</v>
      </c>
      <c r="K48" s="403">
        <v>0</v>
      </c>
    </row>
    <row r="49" spans="1:11" ht="24" hidden="1">
      <c r="A49" s="214">
        <v>12020200</v>
      </c>
      <c r="B49" s="406" t="s">
        <v>543</v>
      </c>
      <c r="C49" s="413"/>
      <c r="D49" s="404"/>
      <c r="E49" s="403"/>
      <c r="F49" s="413"/>
      <c r="G49" s="404"/>
      <c r="H49" s="403"/>
      <c r="I49" s="405">
        <v>0</v>
      </c>
      <c r="J49" s="404">
        <v>0</v>
      </c>
      <c r="K49" s="403">
        <v>0</v>
      </c>
    </row>
    <row r="50" spans="1:11" ht="36" hidden="1">
      <c r="A50" s="214">
        <v>12020300</v>
      </c>
      <c r="B50" s="406" t="s">
        <v>544</v>
      </c>
      <c r="C50" s="413"/>
      <c r="D50" s="404"/>
      <c r="E50" s="403"/>
      <c r="F50" s="413"/>
      <c r="G50" s="404"/>
      <c r="H50" s="403"/>
      <c r="I50" s="405">
        <v>0</v>
      </c>
      <c r="J50" s="404">
        <v>0</v>
      </c>
      <c r="K50" s="403">
        <v>0</v>
      </c>
    </row>
    <row r="51" spans="1:11" hidden="1">
      <c r="A51" s="214">
        <v>12020400</v>
      </c>
      <c r="B51" s="406" t="s">
        <v>545</v>
      </c>
      <c r="C51" s="413"/>
      <c r="D51" s="404"/>
      <c r="E51" s="403"/>
      <c r="F51" s="413"/>
      <c r="G51" s="404"/>
      <c r="H51" s="403"/>
      <c r="I51" s="405">
        <v>0</v>
      </c>
      <c r="J51" s="404">
        <v>0</v>
      </c>
      <c r="K51" s="403">
        <v>0</v>
      </c>
    </row>
    <row r="52" spans="1:11" ht="24">
      <c r="A52" s="215">
        <v>13000000</v>
      </c>
      <c r="B52" s="216" t="s">
        <v>549</v>
      </c>
      <c r="C52" s="397">
        <v>44678958600</v>
      </c>
      <c r="D52" s="399">
        <v>44678958600</v>
      </c>
      <c r="E52" s="418">
        <v>39803820671.089989</v>
      </c>
      <c r="F52" s="397">
        <v>0</v>
      </c>
      <c r="G52" s="399">
        <v>0</v>
      </c>
      <c r="H52" s="399">
        <v>0</v>
      </c>
      <c r="I52" s="398">
        <v>44678958600</v>
      </c>
      <c r="J52" s="399">
        <v>44678958600</v>
      </c>
      <c r="K52" s="400">
        <v>39803820671.089989</v>
      </c>
    </row>
    <row r="53" spans="1:11" ht="13.5" customHeight="1">
      <c r="A53" s="208">
        <v>13010000</v>
      </c>
      <c r="B53" s="234" t="s">
        <v>550</v>
      </c>
      <c r="C53" s="413">
        <v>213660800</v>
      </c>
      <c r="D53" s="404">
        <v>213660800.00000003</v>
      </c>
      <c r="E53" s="403">
        <v>274948576.53999996</v>
      </c>
      <c r="F53" s="413">
        <v>0</v>
      </c>
      <c r="G53" s="404">
        <v>0</v>
      </c>
      <c r="H53" s="403">
        <v>0</v>
      </c>
      <c r="I53" s="405">
        <v>213660800</v>
      </c>
      <c r="J53" s="404">
        <v>213660800.00000003</v>
      </c>
      <c r="K53" s="403">
        <v>274948576.53999996</v>
      </c>
    </row>
    <row r="54" spans="1:11" ht="36">
      <c r="A54" s="208">
        <v>13010100</v>
      </c>
      <c r="B54" s="412" t="s">
        <v>551</v>
      </c>
      <c r="C54" s="413"/>
      <c r="D54" s="404"/>
      <c r="E54" s="403">
        <v>274948545.33999997</v>
      </c>
      <c r="F54" s="413">
        <v>0</v>
      </c>
      <c r="G54" s="404"/>
      <c r="H54" s="403"/>
      <c r="I54" s="405">
        <v>0</v>
      </c>
      <c r="J54" s="404">
        <v>0</v>
      </c>
      <c r="K54" s="403">
        <v>274948545.33999997</v>
      </c>
    </row>
    <row r="55" spans="1:11" ht="48" hidden="1" customHeight="1">
      <c r="A55" s="214">
        <v>13010200</v>
      </c>
      <c r="B55" s="406" t="s">
        <v>552</v>
      </c>
      <c r="C55" s="413"/>
      <c r="D55" s="404"/>
      <c r="E55" s="403"/>
      <c r="F55" s="413"/>
      <c r="G55" s="404"/>
      <c r="H55" s="403"/>
      <c r="I55" s="405">
        <v>0</v>
      </c>
      <c r="J55" s="404">
        <v>0</v>
      </c>
      <c r="K55" s="403">
        <v>0</v>
      </c>
    </row>
    <row r="56" spans="1:11" ht="36">
      <c r="A56" s="208">
        <v>13010300</v>
      </c>
      <c r="B56" s="406" t="s">
        <v>553</v>
      </c>
      <c r="C56" s="413"/>
      <c r="D56" s="404"/>
      <c r="E56" s="403">
        <v>31.2</v>
      </c>
      <c r="F56" s="413"/>
      <c r="G56" s="404"/>
      <c r="H56" s="403"/>
      <c r="I56" s="405">
        <v>0</v>
      </c>
      <c r="J56" s="404">
        <v>0</v>
      </c>
      <c r="K56" s="403">
        <v>31.2</v>
      </c>
    </row>
    <row r="57" spans="1:11">
      <c r="A57" s="208">
        <v>13020000</v>
      </c>
      <c r="B57" s="234" t="s">
        <v>554</v>
      </c>
      <c r="C57" s="411">
        <v>704364000</v>
      </c>
      <c r="D57" s="404">
        <v>704364000</v>
      </c>
      <c r="E57" s="403">
        <v>553990625.91000009</v>
      </c>
      <c r="F57" s="411">
        <v>0</v>
      </c>
      <c r="G57" s="404"/>
      <c r="H57" s="403">
        <v>0</v>
      </c>
      <c r="I57" s="405">
        <v>704364000</v>
      </c>
      <c r="J57" s="404">
        <v>704364000</v>
      </c>
      <c r="K57" s="403">
        <v>553990625.91000009</v>
      </c>
    </row>
    <row r="58" spans="1:11" ht="36">
      <c r="A58" s="208">
        <v>13020100</v>
      </c>
      <c r="B58" s="412" t="s">
        <v>555</v>
      </c>
      <c r="C58" s="413"/>
      <c r="D58" s="404"/>
      <c r="E58" s="403">
        <v>460200441.41000003</v>
      </c>
      <c r="F58" s="413"/>
      <c r="G58" s="404"/>
      <c r="H58" s="403"/>
      <c r="I58" s="405">
        <v>0</v>
      </c>
      <c r="J58" s="404">
        <v>0</v>
      </c>
      <c r="K58" s="403">
        <v>460200441.41000003</v>
      </c>
    </row>
    <row r="59" spans="1:11" ht="13.5" hidden="1" customHeight="1">
      <c r="A59" s="208">
        <v>13020200</v>
      </c>
      <c r="B59" s="412" t="s">
        <v>556</v>
      </c>
      <c r="C59" s="413"/>
      <c r="D59" s="404"/>
      <c r="E59" s="403"/>
      <c r="F59" s="413"/>
      <c r="G59" s="404"/>
      <c r="H59" s="403"/>
      <c r="I59" s="405">
        <v>0</v>
      </c>
      <c r="J59" s="404">
        <v>0</v>
      </c>
      <c r="K59" s="403">
        <v>0</v>
      </c>
    </row>
    <row r="60" spans="1:11" ht="24">
      <c r="A60" s="208">
        <v>13020300</v>
      </c>
      <c r="B60" s="412" t="s">
        <v>557</v>
      </c>
      <c r="C60" s="413"/>
      <c r="D60" s="404"/>
      <c r="E60" s="403">
        <v>46557658.439999998</v>
      </c>
      <c r="F60" s="413"/>
      <c r="G60" s="404"/>
      <c r="H60" s="403"/>
      <c r="I60" s="405">
        <v>0</v>
      </c>
      <c r="J60" s="404">
        <v>0</v>
      </c>
      <c r="K60" s="403">
        <v>46557658.439999998</v>
      </c>
    </row>
    <row r="61" spans="1:11" ht="36">
      <c r="A61" s="208">
        <v>13020400</v>
      </c>
      <c r="B61" s="412" t="s">
        <v>558</v>
      </c>
      <c r="C61" s="413"/>
      <c r="D61" s="404"/>
      <c r="E61" s="403">
        <v>43554270.07</v>
      </c>
      <c r="F61" s="413"/>
      <c r="G61" s="404"/>
      <c r="H61" s="403"/>
      <c r="I61" s="405">
        <v>0</v>
      </c>
      <c r="J61" s="404">
        <v>0</v>
      </c>
      <c r="K61" s="403">
        <v>43554270.07</v>
      </c>
    </row>
    <row r="62" spans="1:11" ht="30" customHeight="1">
      <c r="A62" s="208">
        <v>13020500</v>
      </c>
      <c r="B62" s="412" t="s">
        <v>1198</v>
      </c>
      <c r="C62" s="413"/>
      <c r="D62" s="404"/>
      <c r="E62" s="403">
        <v>55.2</v>
      </c>
      <c r="F62" s="413"/>
      <c r="G62" s="404"/>
      <c r="H62" s="403"/>
      <c r="I62" s="405">
        <v>0</v>
      </c>
      <c r="J62" s="404">
        <v>0</v>
      </c>
      <c r="K62" s="403">
        <v>55.2</v>
      </c>
    </row>
    <row r="63" spans="1:11" ht="48.75" customHeight="1">
      <c r="A63" s="208">
        <v>13020600</v>
      </c>
      <c r="B63" s="412" t="s">
        <v>559</v>
      </c>
      <c r="C63" s="413"/>
      <c r="D63" s="404"/>
      <c r="E63" s="403">
        <v>3678200.79</v>
      </c>
      <c r="F63" s="413"/>
      <c r="G63" s="404"/>
      <c r="H63" s="403"/>
      <c r="I63" s="405">
        <v>0</v>
      </c>
      <c r="J63" s="404">
        <v>0</v>
      </c>
      <c r="K63" s="403">
        <v>3678200.79</v>
      </c>
    </row>
    <row r="64" spans="1:11">
      <c r="A64" s="208">
        <v>13030000</v>
      </c>
      <c r="B64" s="234" t="s">
        <v>560</v>
      </c>
      <c r="C64" s="405">
        <v>42049033800</v>
      </c>
      <c r="D64" s="404">
        <v>42049033800</v>
      </c>
      <c r="E64" s="415">
        <v>36989606871.079994</v>
      </c>
      <c r="F64" s="405">
        <v>0</v>
      </c>
      <c r="G64" s="404">
        <v>0</v>
      </c>
      <c r="H64" s="415">
        <v>0</v>
      </c>
      <c r="I64" s="405">
        <v>42049033800</v>
      </c>
      <c r="J64" s="404">
        <v>42049033800</v>
      </c>
      <c r="K64" s="403">
        <v>36989606871.079994</v>
      </c>
    </row>
    <row r="65" spans="1:11" ht="26.25" customHeight="1">
      <c r="A65" s="208">
        <v>13030100</v>
      </c>
      <c r="B65" s="412" t="s">
        <v>561</v>
      </c>
      <c r="C65" s="411">
        <v>3151409200</v>
      </c>
      <c r="D65" s="404">
        <v>3151409200</v>
      </c>
      <c r="E65" s="403">
        <v>2834762928.5799999</v>
      </c>
      <c r="F65" s="411"/>
      <c r="G65" s="404"/>
      <c r="H65" s="403"/>
      <c r="I65" s="405">
        <v>3151409200</v>
      </c>
      <c r="J65" s="404">
        <v>3151409200</v>
      </c>
      <c r="K65" s="403">
        <v>2834762928.5799999</v>
      </c>
    </row>
    <row r="66" spans="1:11" ht="22.5" hidden="1" customHeight="1">
      <c r="A66" s="208">
        <v>13030200</v>
      </c>
      <c r="B66" s="412" t="s">
        <v>562</v>
      </c>
      <c r="C66" s="413"/>
      <c r="D66" s="404"/>
      <c r="E66" s="403"/>
      <c r="F66" s="413"/>
      <c r="G66" s="404"/>
      <c r="H66" s="403"/>
      <c r="I66" s="405">
        <v>0</v>
      </c>
      <c r="J66" s="404">
        <v>0</v>
      </c>
      <c r="K66" s="403">
        <v>0</v>
      </c>
    </row>
    <row r="67" spans="1:11" ht="36" customHeight="1">
      <c r="A67" s="214">
        <v>13030400</v>
      </c>
      <c r="B67" s="406" t="s">
        <v>563</v>
      </c>
      <c r="C67" s="413"/>
      <c r="D67" s="404"/>
      <c r="E67" s="403">
        <v>10394656.199999999</v>
      </c>
      <c r="F67" s="413">
        <v>0</v>
      </c>
      <c r="G67" s="404"/>
      <c r="H67" s="403"/>
      <c r="I67" s="405">
        <v>0</v>
      </c>
      <c r="J67" s="404">
        <v>0</v>
      </c>
      <c r="K67" s="403">
        <v>10394656.199999999</v>
      </c>
    </row>
    <row r="68" spans="1:11" ht="24">
      <c r="A68" s="214">
        <v>13030500</v>
      </c>
      <c r="B68" s="222" t="s">
        <v>564</v>
      </c>
      <c r="C68" s="415"/>
      <c r="D68" s="404"/>
      <c r="E68" s="403">
        <v>42</v>
      </c>
      <c r="F68" s="413"/>
      <c r="G68" s="404"/>
      <c r="H68" s="403"/>
      <c r="I68" s="405">
        <v>0</v>
      </c>
      <c r="J68" s="404">
        <v>0</v>
      </c>
      <c r="K68" s="403">
        <v>42</v>
      </c>
    </row>
    <row r="69" spans="1:11" ht="24" hidden="1">
      <c r="A69" s="214">
        <v>13030600</v>
      </c>
      <c r="B69" s="222" t="s">
        <v>565</v>
      </c>
      <c r="C69" s="415"/>
      <c r="D69" s="404"/>
      <c r="E69" s="403"/>
      <c r="F69" s="413"/>
      <c r="G69" s="404"/>
      <c r="H69" s="403"/>
      <c r="I69" s="405">
        <v>0</v>
      </c>
      <c r="J69" s="404">
        <v>0</v>
      </c>
      <c r="K69" s="403">
        <v>0</v>
      </c>
    </row>
    <row r="70" spans="1:11" ht="24.75" customHeight="1">
      <c r="A70" s="214" t="s">
        <v>566</v>
      </c>
      <c r="B70" s="222" t="s">
        <v>567</v>
      </c>
      <c r="C70" s="415">
        <v>5904986300</v>
      </c>
      <c r="D70" s="404">
        <v>5904986300</v>
      </c>
      <c r="E70" s="403">
        <v>2642866961.9899998</v>
      </c>
      <c r="F70" s="413"/>
      <c r="G70" s="404"/>
      <c r="H70" s="403"/>
      <c r="I70" s="405">
        <v>5904986300</v>
      </c>
      <c r="J70" s="404">
        <v>5904986300</v>
      </c>
      <c r="K70" s="403">
        <v>2642866961.9899998</v>
      </c>
    </row>
    <row r="71" spans="1:11" ht="24">
      <c r="A71" s="214" t="s">
        <v>568</v>
      </c>
      <c r="B71" s="222" t="s">
        <v>569</v>
      </c>
      <c r="C71" s="415">
        <v>30766130800</v>
      </c>
      <c r="D71" s="404">
        <v>30766130800</v>
      </c>
      <c r="E71" s="403">
        <v>29262234696.110001</v>
      </c>
      <c r="F71" s="413"/>
      <c r="G71" s="404"/>
      <c r="H71" s="403"/>
      <c r="I71" s="405">
        <v>30766130800</v>
      </c>
      <c r="J71" s="404">
        <v>30766130800</v>
      </c>
      <c r="K71" s="403">
        <v>29262234696.110001</v>
      </c>
    </row>
    <row r="72" spans="1:11" ht="24">
      <c r="A72" s="214" t="s">
        <v>570</v>
      </c>
      <c r="B72" s="222" t="s">
        <v>571</v>
      </c>
      <c r="C72" s="415">
        <v>2226507500</v>
      </c>
      <c r="D72" s="404">
        <v>2226507500</v>
      </c>
      <c r="E72" s="403">
        <v>2239347586.1999998</v>
      </c>
      <c r="F72" s="413"/>
      <c r="G72" s="404"/>
      <c r="H72" s="403"/>
      <c r="I72" s="405">
        <v>2226507500</v>
      </c>
      <c r="J72" s="404">
        <v>2226507500</v>
      </c>
      <c r="K72" s="403">
        <v>2239347586.1999998</v>
      </c>
    </row>
    <row r="73" spans="1:11" ht="24">
      <c r="A73" s="214">
        <v>13060000</v>
      </c>
      <c r="B73" s="223" t="s">
        <v>572</v>
      </c>
      <c r="C73" s="413">
        <v>1711900000</v>
      </c>
      <c r="D73" s="415">
        <v>1711900000</v>
      </c>
      <c r="E73" s="403">
        <v>1985274597.5599999</v>
      </c>
      <c r="F73" s="413"/>
      <c r="G73" s="415"/>
      <c r="H73" s="403"/>
      <c r="I73" s="405">
        <v>1711900000</v>
      </c>
      <c r="J73" s="404">
        <v>1711900000</v>
      </c>
      <c r="K73" s="403">
        <v>1985274597.5599999</v>
      </c>
    </row>
    <row r="74" spans="1:11" hidden="1">
      <c r="A74" s="208">
        <v>13070000</v>
      </c>
      <c r="B74" s="412" t="s">
        <v>573</v>
      </c>
      <c r="C74" s="401"/>
      <c r="D74" s="415"/>
      <c r="E74" s="403">
        <v>0</v>
      </c>
      <c r="F74" s="401">
        <v>0</v>
      </c>
      <c r="G74" s="415">
        <v>0</v>
      </c>
      <c r="H74" s="403">
        <v>0</v>
      </c>
      <c r="I74" s="405">
        <v>0</v>
      </c>
      <c r="J74" s="404">
        <v>0</v>
      </c>
      <c r="K74" s="403">
        <v>0</v>
      </c>
    </row>
    <row r="75" spans="1:11" hidden="1">
      <c r="A75" s="214">
        <v>13070100</v>
      </c>
      <c r="B75" s="406" t="s">
        <v>574</v>
      </c>
      <c r="C75" s="413"/>
      <c r="D75" s="415"/>
      <c r="E75" s="403"/>
      <c r="F75" s="413"/>
      <c r="G75" s="415"/>
      <c r="H75" s="403"/>
      <c r="I75" s="405">
        <v>0</v>
      </c>
      <c r="J75" s="404">
        <v>0</v>
      </c>
      <c r="K75" s="403">
        <v>0</v>
      </c>
    </row>
    <row r="76" spans="1:11" ht="24" hidden="1">
      <c r="A76" s="214">
        <v>13070200</v>
      </c>
      <c r="B76" s="406" t="s">
        <v>575</v>
      </c>
      <c r="C76" s="413"/>
      <c r="D76" s="415"/>
      <c r="E76" s="403"/>
      <c r="F76" s="413"/>
      <c r="G76" s="415"/>
      <c r="H76" s="403"/>
      <c r="I76" s="405">
        <v>0</v>
      </c>
      <c r="J76" s="404">
        <v>0</v>
      </c>
      <c r="K76" s="403">
        <v>0</v>
      </c>
    </row>
    <row r="77" spans="1:11" ht="24.75" hidden="1" customHeight="1">
      <c r="A77" s="214">
        <v>13070300</v>
      </c>
      <c r="B77" s="406" t="s">
        <v>576</v>
      </c>
      <c r="C77" s="413"/>
      <c r="D77" s="415"/>
      <c r="E77" s="403">
        <v>0</v>
      </c>
      <c r="F77" s="413"/>
      <c r="G77" s="415"/>
      <c r="H77" s="403">
        <v>0</v>
      </c>
      <c r="I77" s="405">
        <v>0</v>
      </c>
      <c r="J77" s="404">
        <v>0</v>
      </c>
      <c r="K77" s="403">
        <v>0</v>
      </c>
    </row>
    <row r="78" spans="1:11">
      <c r="A78" s="215">
        <v>14000000</v>
      </c>
      <c r="B78" s="419" t="s">
        <v>1208</v>
      </c>
      <c r="C78" s="398">
        <v>239331724700</v>
      </c>
      <c r="D78" s="399">
        <v>239331724700</v>
      </c>
      <c r="E78" s="397">
        <v>240888407267.96002</v>
      </c>
      <c r="F78" s="398">
        <v>700000000</v>
      </c>
      <c r="G78" s="399">
        <v>700000000</v>
      </c>
      <c r="H78" s="397">
        <v>674575421.28999996</v>
      </c>
      <c r="I78" s="398">
        <v>240031724700</v>
      </c>
      <c r="J78" s="399">
        <v>240031724700</v>
      </c>
      <c r="K78" s="400">
        <v>241562982689.25003</v>
      </c>
    </row>
    <row r="79" spans="1:11">
      <c r="A79" s="208">
        <v>14010000</v>
      </c>
      <c r="B79" s="234" t="s">
        <v>1305</v>
      </c>
      <c r="C79" s="409">
        <v>179306065500</v>
      </c>
      <c r="D79" s="415">
        <v>179306065500</v>
      </c>
      <c r="E79" s="403">
        <v>177777809788.85001</v>
      </c>
      <c r="F79" s="409">
        <v>700000000</v>
      </c>
      <c r="G79" s="415">
        <v>700000000</v>
      </c>
      <c r="H79" s="403">
        <v>674575421.28999996</v>
      </c>
      <c r="I79" s="405">
        <v>180006065500</v>
      </c>
      <c r="J79" s="404">
        <v>180006065500</v>
      </c>
      <c r="K79" s="403">
        <v>178452385210.14001</v>
      </c>
    </row>
    <row r="80" spans="1:11" ht="24">
      <c r="A80" s="214">
        <v>14010100</v>
      </c>
      <c r="B80" s="406" t="s">
        <v>1215</v>
      </c>
      <c r="C80" s="411">
        <v>105410000000</v>
      </c>
      <c r="D80" s="404">
        <v>105410000000</v>
      </c>
      <c r="E80" s="407">
        <v>107416625228.83</v>
      </c>
      <c r="F80" s="411">
        <v>700000000</v>
      </c>
      <c r="G80" s="404">
        <v>700000000</v>
      </c>
      <c r="H80" s="407">
        <v>674575421.28999996</v>
      </c>
      <c r="I80" s="405">
        <v>106110000000</v>
      </c>
      <c r="J80" s="404">
        <v>106110000000</v>
      </c>
      <c r="K80" s="403">
        <v>108091200650.12</v>
      </c>
    </row>
    <row r="81" spans="1:12" ht="24">
      <c r="A81" s="214">
        <v>14010200</v>
      </c>
      <c r="B81" s="406" t="s">
        <v>1306</v>
      </c>
      <c r="C81" s="411">
        <v>-65100000000</v>
      </c>
      <c r="D81" s="404">
        <v>-65100000000</v>
      </c>
      <c r="E81" s="407">
        <v>-68405295441.559998</v>
      </c>
      <c r="F81" s="411"/>
      <c r="G81" s="404"/>
      <c r="H81" s="407"/>
      <c r="I81" s="405">
        <v>-65100000000</v>
      </c>
      <c r="J81" s="404">
        <v>-65100000000</v>
      </c>
      <c r="K81" s="403">
        <v>-68405295441.559998</v>
      </c>
    </row>
    <row r="82" spans="1:12" ht="24">
      <c r="A82" s="214">
        <v>14010300</v>
      </c>
      <c r="B82" s="406" t="s">
        <v>1307</v>
      </c>
      <c r="C82" s="411">
        <v>138996065500</v>
      </c>
      <c r="D82" s="404">
        <v>138996065500</v>
      </c>
      <c r="E82" s="407">
        <v>138764347876.42001</v>
      </c>
      <c r="F82" s="411"/>
      <c r="G82" s="404"/>
      <c r="H82" s="407"/>
      <c r="I82" s="405">
        <v>138996065500</v>
      </c>
      <c r="J82" s="404">
        <v>138996065500</v>
      </c>
      <c r="K82" s="403">
        <v>138764347876.42001</v>
      </c>
    </row>
    <row r="83" spans="1:12" ht="24" hidden="1">
      <c r="A83" s="214">
        <v>14010400</v>
      </c>
      <c r="B83" s="406" t="s">
        <v>582</v>
      </c>
      <c r="C83" s="413"/>
      <c r="D83" s="404"/>
      <c r="E83" s="407"/>
      <c r="F83" s="413"/>
      <c r="G83" s="404"/>
      <c r="H83" s="407"/>
      <c r="I83" s="405">
        <v>0</v>
      </c>
      <c r="J83" s="404">
        <v>0</v>
      </c>
      <c r="K83" s="403">
        <v>0</v>
      </c>
    </row>
    <row r="84" spans="1:12" ht="24">
      <c r="A84" s="214">
        <v>14010500</v>
      </c>
      <c r="B84" s="406" t="s">
        <v>583</v>
      </c>
      <c r="C84" s="413"/>
      <c r="D84" s="404"/>
      <c r="E84" s="407">
        <v>2147695.16</v>
      </c>
      <c r="F84" s="413"/>
      <c r="G84" s="404"/>
      <c r="H84" s="407"/>
      <c r="I84" s="405">
        <v>0</v>
      </c>
      <c r="J84" s="404">
        <v>0</v>
      </c>
      <c r="K84" s="403">
        <v>2147695.16</v>
      </c>
    </row>
    <row r="85" spans="1:12" ht="36" customHeight="1">
      <c r="A85" s="214">
        <v>14010600</v>
      </c>
      <c r="B85" s="406" t="s">
        <v>584</v>
      </c>
      <c r="C85" s="413"/>
      <c r="D85" s="404"/>
      <c r="E85" s="407">
        <v>-15570</v>
      </c>
      <c r="F85" s="413"/>
      <c r="G85" s="404"/>
      <c r="H85" s="407"/>
      <c r="I85" s="405">
        <v>0</v>
      </c>
      <c r="J85" s="404">
        <v>0</v>
      </c>
      <c r="K85" s="403">
        <v>-15570</v>
      </c>
    </row>
    <row r="86" spans="1:12" ht="123" hidden="1" customHeight="1">
      <c r="A86" s="214">
        <v>14010700</v>
      </c>
      <c r="B86" s="414" t="s">
        <v>585</v>
      </c>
      <c r="C86" s="413"/>
      <c r="D86" s="404"/>
      <c r="E86" s="407"/>
      <c r="F86" s="413"/>
      <c r="G86" s="404"/>
      <c r="H86" s="407"/>
      <c r="I86" s="405">
        <v>0</v>
      </c>
      <c r="J86" s="404">
        <v>0</v>
      </c>
      <c r="K86" s="403">
        <v>0</v>
      </c>
    </row>
    <row r="87" spans="1:12" ht="192" hidden="1">
      <c r="A87" s="214">
        <v>14010900</v>
      </c>
      <c r="B87" s="406" t="s">
        <v>586</v>
      </c>
      <c r="C87" s="413"/>
      <c r="D87" s="404"/>
      <c r="E87" s="407"/>
      <c r="F87" s="413"/>
      <c r="G87" s="404"/>
      <c r="H87" s="407"/>
      <c r="I87" s="405">
        <v>0</v>
      </c>
      <c r="J87" s="404">
        <v>0</v>
      </c>
      <c r="K87" s="403">
        <v>0</v>
      </c>
    </row>
    <row r="88" spans="1:12" ht="24">
      <c r="A88" s="208">
        <v>14020000</v>
      </c>
      <c r="B88" s="234" t="s">
        <v>587</v>
      </c>
      <c r="C88" s="411">
        <v>36525000000</v>
      </c>
      <c r="D88" s="404">
        <v>36525000000</v>
      </c>
      <c r="E88" s="407">
        <v>38783764324.439995</v>
      </c>
      <c r="F88" s="411"/>
      <c r="G88" s="404"/>
      <c r="H88" s="407">
        <v>0</v>
      </c>
      <c r="I88" s="405">
        <v>36525000000</v>
      </c>
      <c r="J88" s="404">
        <v>36525000000</v>
      </c>
      <c r="K88" s="403">
        <v>38783764324.439995</v>
      </c>
      <c r="L88" s="396"/>
    </row>
    <row r="89" spans="1:12">
      <c r="A89" s="214">
        <v>14020100</v>
      </c>
      <c r="B89" s="406" t="s">
        <v>598</v>
      </c>
      <c r="C89" s="413"/>
      <c r="D89" s="404"/>
      <c r="E89" s="407">
        <v>82188181.840000004</v>
      </c>
      <c r="F89" s="413"/>
      <c r="G89" s="404"/>
      <c r="H89" s="407"/>
      <c r="I89" s="405">
        <v>0</v>
      </c>
      <c r="J89" s="404">
        <v>0</v>
      </c>
      <c r="K89" s="403">
        <v>82188181.840000004</v>
      </c>
    </row>
    <row r="90" spans="1:12">
      <c r="A90" s="214">
        <v>14020200</v>
      </c>
      <c r="B90" s="406" t="s">
        <v>599</v>
      </c>
      <c r="C90" s="413"/>
      <c r="D90" s="404"/>
      <c r="E90" s="407">
        <v>5418508391.25</v>
      </c>
      <c r="F90" s="413"/>
      <c r="G90" s="404"/>
      <c r="H90" s="407"/>
      <c r="I90" s="405">
        <v>0</v>
      </c>
      <c r="J90" s="404">
        <v>0</v>
      </c>
      <c r="K90" s="403">
        <v>5418508391.25</v>
      </c>
    </row>
    <row r="91" spans="1:12">
      <c r="A91" s="214">
        <v>14020300</v>
      </c>
      <c r="B91" s="406" t="s">
        <v>588</v>
      </c>
      <c r="C91" s="413"/>
      <c r="D91" s="404"/>
      <c r="E91" s="407">
        <v>938619929.5</v>
      </c>
      <c r="F91" s="413"/>
      <c r="G91" s="404"/>
      <c r="H91" s="407"/>
      <c r="I91" s="405">
        <v>0</v>
      </c>
      <c r="J91" s="404">
        <v>0</v>
      </c>
      <c r="K91" s="403">
        <v>938619929.5</v>
      </c>
    </row>
    <row r="92" spans="1:12">
      <c r="A92" s="214">
        <v>14020400</v>
      </c>
      <c r="B92" s="406" t="s">
        <v>601</v>
      </c>
      <c r="C92" s="413"/>
      <c r="D92" s="404"/>
      <c r="E92" s="407">
        <v>2363038080.8699999</v>
      </c>
      <c r="F92" s="413"/>
      <c r="G92" s="404"/>
      <c r="H92" s="407"/>
      <c r="I92" s="405">
        <v>0</v>
      </c>
      <c r="J92" s="404">
        <v>0</v>
      </c>
      <c r="K92" s="403">
        <v>2363038080.8699999</v>
      </c>
    </row>
    <row r="93" spans="1:12" ht="24">
      <c r="A93" s="214">
        <v>14020600</v>
      </c>
      <c r="B93" s="412" t="s">
        <v>602</v>
      </c>
      <c r="C93" s="413"/>
      <c r="D93" s="404"/>
      <c r="E93" s="407">
        <v>15440156225.49</v>
      </c>
      <c r="F93" s="413"/>
      <c r="G93" s="404"/>
      <c r="H93" s="407"/>
      <c r="I93" s="405">
        <v>0</v>
      </c>
      <c r="J93" s="404">
        <v>0</v>
      </c>
      <c r="K93" s="403">
        <v>15440156225.49</v>
      </c>
    </row>
    <row r="94" spans="1:12" ht="24">
      <c r="A94" s="214">
        <v>14020700</v>
      </c>
      <c r="B94" s="406" t="s">
        <v>603</v>
      </c>
      <c r="C94" s="413"/>
      <c r="D94" s="404"/>
      <c r="E94" s="407">
        <v>5603035202.0299997</v>
      </c>
      <c r="F94" s="413"/>
      <c r="G94" s="404"/>
      <c r="H94" s="407"/>
      <c r="I94" s="405">
        <v>0</v>
      </c>
      <c r="J94" s="404">
        <v>0</v>
      </c>
      <c r="K94" s="403">
        <v>5603035202.0299997</v>
      </c>
    </row>
    <row r="95" spans="1:12">
      <c r="A95" s="214">
        <v>14020800</v>
      </c>
      <c r="B95" s="406" t="s">
        <v>604</v>
      </c>
      <c r="C95" s="413"/>
      <c r="D95" s="404"/>
      <c r="E95" s="407">
        <v>24655834.890000001</v>
      </c>
      <c r="F95" s="413"/>
      <c r="G95" s="404"/>
      <c r="H95" s="407"/>
      <c r="I95" s="405">
        <v>0</v>
      </c>
      <c r="J95" s="404">
        <v>0</v>
      </c>
      <c r="K95" s="403">
        <v>24655834.890000001</v>
      </c>
    </row>
    <row r="96" spans="1:12">
      <c r="A96" s="214">
        <v>14020900</v>
      </c>
      <c r="B96" s="406" t="s">
        <v>605</v>
      </c>
      <c r="C96" s="413"/>
      <c r="D96" s="404"/>
      <c r="E96" s="407">
        <v>2918.53</v>
      </c>
      <c r="F96" s="413"/>
      <c r="G96" s="404"/>
      <c r="H96" s="407"/>
      <c r="I96" s="405">
        <v>0</v>
      </c>
      <c r="J96" s="404">
        <v>0</v>
      </c>
      <c r="K96" s="403">
        <v>2918.53</v>
      </c>
    </row>
    <row r="97" spans="1:11">
      <c r="A97" s="214">
        <v>14021000</v>
      </c>
      <c r="B97" s="406" t="s">
        <v>606</v>
      </c>
      <c r="C97" s="413"/>
      <c r="D97" s="404"/>
      <c r="E97" s="407">
        <v>-283400</v>
      </c>
      <c r="F97" s="413"/>
      <c r="G97" s="404"/>
      <c r="H97" s="407"/>
      <c r="I97" s="405">
        <v>0</v>
      </c>
      <c r="J97" s="404">
        <v>0</v>
      </c>
      <c r="K97" s="403">
        <v>-283400</v>
      </c>
    </row>
    <row r="98" spans="1:11">
      <c r="A98" s="214">
        <v>14021100</v>
      </c>
      <c r="B98" s="406" t="s">
        <v>589</v>
      </c>
      <c r="C98" s="413"/>
      <c r="D98" s="404"/>
      <c r="E98" s="407">
        <v>421283155.13</v>
      </c>
      <c r="F98" s="413"/>
      <c r="G98" s="404"/>
      <c r="H98" s="407"/>
      <c r="I98" s="405">
        <v>0</v>
      </c>
      <c r="J98" s="404">
        <v>0</v>
      </c>
      <c r="K98" s="403">
        <v>421283155.13</v>
      </c>
    </row>
    <row r="99" spans="1:11" ht="24">
      <c r="A99" s="214">
        <v>14021200</v>
      </c>
      <c r="B99" s="406" t="s">
        <v>590</v>
      </c>
      <c r="C99" s="413"/>
      <c r="D99" s="404"/>
      <c r="E99" s="407">
        <v>3989340.86</v>
      </c>
      <c r="F99" s="413"/>
      <c r="G99" s="404"/>
      <c r="H99" s="407"/>
      <c r="I99" s="405">
        <v>0</v>
      </c>
      <c r="J99" s="404">
        <v>0</v>
      </c>
      <c r="K99" s="403">
        <v>3989340.86</v>
      </c>
    </row>
    <row r="100" spans="1:11">
      <c r="A100" s="214">
        <v>14021300</v>
      </c>
      <c r="B100" s="406" t="s">
        <v>591</v>
      </c>
      <c r="C100" s="413"/>
      <c r="D100" s="404"/>
      <c r="E100" s="407">
        <v>3459730291.3899999</v>
      </c>
      <c r="F100" s="413"/>
      <c r="G100" s="404"/>
      <c r="H100" s="407"/>
      <c r="I100" s="405">
        <v>0</v>
      </c>
      <c r="J100" s="404">
        <v>0</v>
      </c>
      <c r="K100" s="403">
        <v>3459730291.3899999</v>
      </c>
    </row>
    <row r="101" spans="1:11">
      <c r="A101" s="214">
        <v>14021600</v>
      </c>
      <c r="B101" s="406" t="s">
        <v>592</v>
      </c>
      <c r="C101" s="413"/>
      <c r="D101" s="404"/>
      <c r="E101" s="407">
        <v>205610205.63999999</v>
      </c>
      <c r="F101" s="413"/>
      <c r="G101" s="404"/>
      <c r="H101" s="407"/>
      <c r="I101" s="405">
        <v>0</v>
      </c>
      <c r="J101" s="404">
        <v>0</v>
      </c>
      <c r="K101" s="403">
        <v>205610205.63999999</v>
      </c>
    </row>
    <row r="102" spans="1:11">
      <c r="A102" s="214">
        <v>14021700</v>
      </c>
      <c r="B102" s="406" t="s">
        <v>593</v>
      </c>
      <c r="C102" s="413"/>
      <c r="D102" s="404"/>
      <c r="E102" s="407">
        <v>3198536239.1900001</v>
      </c>
      <c r="F102" s="413"/>
      <c r="G102" s="404"/>
      <c r="H102" s="407"/>
      <c r="I102" s="405">
        <v>0</v>
      </c>
      <c r="J102" s="404">
        <v>0</v>
      </c>
      <c r="K102" s="403">
        <v>3198536239.1900001</v>
      </c>
    </row>
    <row r="103" spans="1:11">
      <c r="A103" s="214">
        <v>14021800</v>
      </c>
      <c r="B103" s="406" t="s">
        <v>594</v>
      </c>
      <c r="C103" s="413"/>
      <c r="D103" s="404"/>
      <c r="E103" s="407">
        <v>1492248662.3299999</v>
      </c>
      <c r="F103" s="413"/>
      <c r="G103" s="404"/>
      <c r="H103" s="407"/>
      <c r="I103" s="405">
        <v>0</v>
      </c>
      <c r="J103" s="404">
        <v>0</v>
      </c>
      <c r="K103" s="403">
        <v>1492248662.3299999</v>
      </c>
    </row>
    <row r="104" spans="1:11" ht="36">
      <c r="A104" s="214">
        <v>14022100</v>
      </c>
      <c r="B104" s="406" t="s">
        <v>595</v>
      </c>
      <c r="C104" s="413"/>
      <c r="D104" s="404"/>
      <c r="E104" s="407">
        <v>41652910.18</v>
      </c>
      <c r="F104" s="413"/>
      <c r="G104" s="404"/>
      <c r="H104" s="407"/>
      <c r="I104" s="405">
        <v>0</v>
      </c>
      <c r="J104" s="404">
        <v>0</v>
      </c>
      <c r="K104" s="403">
        <v>41652910.18</v>
      </c>
    </row>
    <row r="105" spans="1:11" ht="19.5" customHeight="1">
      <c r="A105" s="214">
        <v>14022300</v>
      </c>
      <c r="B105" s="406" t="s">
        <v>596</v>
      </c>
      <c r="C105" s="420"/>
      <c r="D105" s="404"/>
      <c r="E105" s="407">
        <v>90792155.319999993</v>
      </c>
      <c r="F105" s="420"/>
      <c r="G105" s="404"/>
      <c r="H105" s="407"/>
      <c r="I105" s="405">
        <v>0</v>
      </c>
      <c r="J105" s="404">
        <v>0</v>
      </c>
      <c r="K105" s="403">
        <v>90792155.319999993</v>
      </c>
    </row>
    <row r="106" spans="1:11" ht="24">
      <c r="A106" s="208">
        <v>14030000</v>
      </c>
      <c r="B106" s="234" t="s">
        <v>1211</v>
      </c>
      <c r="C106" s="411">
        <v>23500659200</v>
      </c>
      <c r="D106" s="404">
        <v>23500659200</v>
      </c>
      <c r="E106" s="407">
        <v>24326833154.669998</v>
      </c>
      <c r="F106" s="411"/>
      <c r="G106" s="404"/>
      <c r="H106" s="407">
        <v>0</v>
      </c>
      <c r="I106" s="405">
        <v>23500659200</v>
      </c>
      <c r="J106" s="404">
        <v>23500659200</v>
      </c>
      <c r="K106" s="403">
        <v>24326833154.669998</v>
      </c>
    </row>
    <row r="107" spans="1:11">
      <c r="A107" s="214">
        <v>14030100</v>
      </c>
      <c r="B107" s="406" t="s">
        <v>598</v>
      </c>
      <c r="C107" s="413"/>
      <c r="D107" s="404"/>
      <c r="E107" s="407">
        <v>80788720.959999993</v>
      </c>
      <c r="F107" s="413"/>
      <c r="G107" s="404"/>
      <c r="H107" s="407"/>
      <c r="I107" s="405">
        <v>0</v>
      </c>
      <c r="J107" s="404">
        <v>0</v>
      </c>
      <c r="K107" s="403">
        <v>80788720.959999993</v>
      </c>
    </row>
    <row r="108" spans="1:11">
      <c r="A108" s="214">
        <v>14030200</v>
      </c>
      <c r="B108" s="406" t="s">
        <v>599</v>
      </c>
      <c r="C108" s="413"/>
      <c r="D108" s="404"/>
      <c r="E108" s="407">
        <v>303223937.47000003</v>
      </c>
      <c r="F108" s="413"/>
      <c r="G108" s="404"/>
      <c r="H108" s="407"/>
      <c r="I108" s="405">
        <v>0</v>
      </c>
      <c r="J108" s="404">
        <v>0</v>
      </c>
      <c r="K108" s="403">
        <v>303223937.47000003</v>
      </c>
    </row>
    <row r="109" spans="1:11">
      <c r="A109" s="214">
        <v>14030300</v>
      </c>
      <c r="B109" s="406" t="s">
        <v>600</v>
      </c>
      <c r="C109" s="413"/>
      <c r="D109" s="404"/>
      <c r="E109" s="407">
        <v>79590841.180000007</v>
      </c>
      <c r="F109" s="413"/>
      <c r="G109" s="404"/>
      <c r="H109" s="407"/>
      <c r="I109" s="405">
        <v>0</v>
      </c>
      <c r="J109" s="404">
        <v>0</v>
      </c>
      <c r="K109" s="403">
        <v>79590841.180000007</v>
      </c>
    </row>
    <row r="110" spans="1:11">
      <c r="A110" s="214">
        <v>14030400</v>
      </c>
      <c r="B110" s="406" t="s">
        <v>601</v>
      </c>
      <c r="C110" s="413"/>
      <c r="D110" s="404"/>
      <c r="E110" s="407">
        <v>28136022.859999999</v>
      </c>
      <c r="F110" s="413"/>
      <c r="G110" s="404"/>
      <c r="H110" s="407"/>
      <c r="I110" s="405">
        <v>0</v>
      </c>
      <c r="J110" s="404">
        <v>0</v>
      </c>
      <c r="K110" s="403">
        <v>28136022.859999999</v>
      </c>
    </row>
    <row r="111" spans="1:11" ht="24">
      <c r="A111" s="214">
        <v>14030600</v>
      </c>
      <c r="B111" s="406" t="s">
        <v>602</v>
      </c>
      <c r="C111" s="413"/>
      <c r="D111" s="404"/>
      <c r="E111" s="407">
        <v>876807701.52999997</v>
      </c>
      <c r="F111" s="413"/>
      <c r="G111" s="404"/>
      <c r="H111" s="407"/>
      <c r="I111" s="405">
        <v>0</v>
      </c>
      <c r="J111" s="404">
        <v>0</v>
      </c>
      <c r="K111" s="403">
        <v>876807701.52999997</v>
      </c>
    </row>
    <row r="112" spans="1:11" ht="24">
      <c r="A112" s="214">
        <v>14030700</v>
      </c>
      <c r="B112" s="406" t="s">
        <v>603</v>
      </c>
      <c r="C112" s="413"/>
      <c r="D112" s="404"/>
      <c r="E112" s="407">
        <v>315381758.12</v>
      </c>
      <c r="F112" s="413"/>
      <c r="G112" s="404"/>
      <c r="H112" s="407"/>
      <c r="I112" s="405">
        <v>0</v>
      </c>
      <c r="J112" s="404">
        <v>0</v>
      </c>
      <c r="K112" s="403">
        <v>315381758.12</v>
      </c>
    </row>
    <row r="113" spans="1:11">
      <c r="A113" s="214">
        <v>14030800</v>
      </c>
      <c r="B113" s="406" t="s">
        <v>604</v>
      </c>
      <c r="C113" s="413"/>
      <c r="D113" s="404"/>
      <c r="E113" s="407">
        <v>2456899037.5300002</v>
      </c>
      <c r="F113" s="413"/>
      <c r="G113" s="404"/>
      <c r="H113" s="407"/>
      <c r="I113" s="405">
        <v>0</v>
      </c>
      <c r="J113" s="404">
        <v>0</v>
      </c>
      <c r="K113" s="403">
        <v>2456899037.5300002</v>
      </c>
    </row>
    <row r="114" spans="1:11">
      <c r="A114" s="214">
        <v>14030900</v>
      </c>
      <c r="B114" s="406" t="s">
        <v>605</v>
      </c>
      <c r="C114" s="413"/>
      <c r="D114" s="404"/>
      <c r="E114" s="407">
        <v>21607594.07</v>
      </c>
      <c r="F114" s="413"/>
      <c r="G114" s="404"/>
      <c r="H114" s="407"/>
      <c r="I114" s="405">
        <v>0</v>
      </c>
      <c r="J114" s="404">
        <v>0</v>
      </c>
      <c r="K114" s="403">
        <v>21607594.07</v>
      </c>
    </row>
    <row r="115" spans="1:11">
      <c r="A115" s="214">
        <v>14031000</v>
      </c>
      <c r="B115" s="406" t="s">
        <v>606</v>
      </c>
      <c r="C115" s="413"/>
      <c r="D115" s="404"/>
      <c r="E115" s="407">
        <v>36490842.619999997</v>
      </c>
      <c r="F115" s="413"/>
      <c r="G115" s="404"/>
      <c r="H115" s="407"/>
      <c r="I115" s="405">
        <v>0</v>
      </c>
      <c r="J115" s="404">
        <v>0</v>
      </c>
      <c r="K115" s="403">
        <v>36490842.619999997</v>
      </c>
    </row>
    <row r="116" spans="1:11">
      <c r="A116" s="214">
        <v>14031100</v>
      </c>
      <c r="B116" s="406" t="s">
        <v>589</v>
      </c>
      <c r="C116" s="413"/>
      <c r="D116" s="404"/>
      <c r="E116" s="407">
        <v>768964207</v>
      </c>
      <c r="F116" s="413"/>
      <c r="G116" s="404"/>
      <c r="H116" s="407"/>
      <c r="I116" s="405">
        <v>0</v>
      </c>
      <c r="J116" s="404">
        <v>0</v>
      </c>
      <c r="K116" s="403">
        <v>768964207</v>
      </c>
    </row>
    <row r="117" spans="1:11">
      <c r="A117" s="214">
        <v>14031600</v>
      </c>
      <c r="B117" s="406" t="s">
        <v>607</v>
      </c>
      <c r="C117" s="413"/>
      <c r="D117" s="404"/>
      <c r="E117" s="407">
        <v>306443386.86000001</v>
      </c>
      <c r="F117" s="413"/>
      <c r="G117" s="404"/>
      <c r="H117" s="407"/>
      <c r="I117" s="405">
        <v>0</v>
      </c>
      <c r="J117" s="404">
        <v>0</v>
      </c>
      <c r="K117" s="403">
        <v>306443386.86000001</v>
      </c>
    </row>
    <row r="118" spans="1:11">
      <c r="A118" s="214">
        <v>14031700</v>
      </c>
      <c r="B118" s="406" t="s">
        <v>593</v>
      </c>
      <c r="C118" s="413"/>
      <c r="D118" s="404"/>
      <c r="E118" s="407">
        <v>6934387065.1899996</v>
      </c>
      <c r="F118" s="413"/>
      <c r="G118" s="404"/>
      <c r="H118" s="407"/>
      <c r="I118" s="405">
        <v>0</v>
      </c>
      <c r="J118" s="404">
        <v>0</v>
      </c>
      <c r="K118" s="403">
        <v>6934387065.1899996</v>
      </c>
    </row>
    <row r="119" spans="1:11">
      <c r="A119" s="214">
        <v>14031800</v>
      </c>
      <c r="B119" s="406" t="s">
        <v>594</v>
      </c>
      <c r="C119" s="413"/>
      <c r="D119" s="404"/>
      <c r="E119" s="407">
        <v>12118112039.280001</v>
      </c>
      <c r="F119" s="413"/>
      <c r="G119" s="404"/>
      <c r="H119" s="407"/>
      <c r="I119" s="405">
        <v>0</v>
      </c>
      <c r="J119" s="404">
        <v>0</v>
      </c>
      <c r="K119" s="403">
        <v>12118112039.280001</v>
      </c>
    </row>
    <row r="120" spans="1:11" hidden="1">
      <c r="A120" s="214">
        <v>14050000</v>
      </c>
      <c r="B120" s="406" t="s">
        <v>609</v>
      </c>
      <c r="C120" s="413"/>
      <c r="D120" s="404"/>
      <c r="E120" s="407"/>
      <c r="F120" s="413"/>
      <c r="G120" s="404"/>
      <c r="H120" s="407"/>
      <c r="I120" s="405">
        <v>0</v>
      </c>
      <c r="J120" s="404">
        <v>0</v>
      </c>
      <c r="K120" s="403">
        <v>0</v>
      </c>
    </row>
    <row r="121" spans="1:11" ht="12.75" customHeight="1">
      <c r="A121" s="199">
        <v>15000000</v>
      </c>
      <c r="B121" s="421" t="s">
        <v>1230</v>
      </c>
      <c r="C121" s="422">
        <v>37667000000</v>
      </c>
      <c r="D121" s="423">
        <v>37667000000</v>
      </c>
      <c r="E121" s="423">
        <v>40300805599.590004</v>
      </c>
      <c r="F121" s="398">
        <v>0</v>
      </c>
      <c r="G121" s="399">
        <v>0</v>
      </c>
      <c r="H121" s="423">
        <v>0</v>
      </c>
      <c r="I121" s="398">
        <v>37667000000</v>
      </c>
      <c r="J121" s="399">
        <v>37667000000</v>
      </c>
      <c r="K121" s="400">
        <v>40300805599.590004</v>
      </c>
    </row>
    <row r="122" spans="1:11">
      <c r="A122" s="208">
        <v>15010000</v>
      </c>
      <c r="B122" s="234" t="s">
        <v>611</v>
      </c>
      <c r="C122" s="413">
        <v>37422000000</v>
      </c>
      <c r="D122" s="404">
        <v>37422000000</v>
      </c>
      <c r="E122" s="407">
        <v>39881040010.660004</v>
      </c>
      <c r="F122" s="413"/>
      <c r="G122" s="404"/>
      <c r="H122" s="407">
        <v>0</v>
      </c>
      <c r="I122" s="405">
        <v>37422000000</v>
      </c>
      <c r="J122" s="404">
        <v>37422000000</v>
      </c>
      <c r="K122" s="403">
        <v>39881040010.660004</v>
      </c>
    </row>
    <row r="123" spans="1:11" ht="24">
      <c r="A123" s="208">
        <v>15010100</v>
      </c>
      <c r="B123" s="412" t="s">
        <v>612</v>
      </c>
      <c r="C123" s="411"/>
      <c r="D123" s="404"/>
      <c r="E123" s="407">
        <v>12316289991.49</v>
      </c>
      <c r="F123" s="411"/>
      <c r="G123" s="404"/>
      <c r="H123" s="407"/>
      <c r="I123" s="405">
        <v>0</v>
      </c>
      <c r="J123" s="404">
        <v>0</v>
      </c>
      <c r="K123" s="403">
        <v>12316289991.49</v>
      </c>
    </row>
    <row r="124" spans="1:11" ht="24">
      <c r="A124" s="208">
        <v>15010200</v>
      </c>
      <c r="B124" s="412" t="s">
        <v>613</v>
      </c>
      <c r="C124" s="411"/>
      <c r="D124" s="404"/>
      <c r="E124" s="407">
        <v>71173753.609999999</v>
      </c>
      <c r="F124" s="411"/>
      <c r="G124" s="404"/>
      <c r="H124" s="407"/>
      <c r="I124" s="405">
        <v>0</v>
      </c>
      <c r="J124" s="404">
        <v>0</v>
      </c>
      <c r="K124" s="403">
        <v>71173753.609999999</v>
      </c>
    </row>
    <row r="125" spans="1:11" hidden="1">
      <c r="A125" s="214">
        <v>15010300</v>
      </c>
      <c r="B125" s="406" t="s">
        <v>614</v>
      </c>
      <c r="C125" s="413"/>
      <c r="D125" s="404"/>
      <c r="E125" s="407"/>
      <c r="F125" s="413"/>
      <c r="G125" s="404"/>
      <c r="H125" s="407"/>
      <c r="I125" s="405">
        <v>0</v>
      </c>
      <c r="J125" s="404">
        <v>0</v>
      </c>
      <c r="K125" s="403">
        <v>0</v>
      </c>
    </row>
    <row r="126" spans="1:11" ht="36">
      <c r="A126" s="208">
        <v>15010500</v>
      </c>
      <c r="B126" s="412" t="s">
        <v>615</v>
      </c>
      <c r="C126" s="411"/>
      <c r="D126" s="404"/>
      <c r="E126" s="407">
        <v>2103098716.26</v>
      </c>
      <c r="F126" s="411"/>
      <c r="G126" s="404"/>
      <c r="H126" s="407"/>
      <c r="I126" s="405">
        <v>0</v>
      </c>
      <c r="J126" s="404">
        <v>0</v>
      </c>
      <c r="K126" s="403">
        <v>2103098716.26</v>
      </c>
    </row>
    <row r="127" spans="1:11">
      <c r="A127" s="208">
        <v>15010800</v>
      </c>
      <c r="B127" s="412" t="s">
        <v>616</v>
      </c>
      <c r="C127" s="424"/>
      <c r="D127" s="404"/>
      <c r="E127" s="407">
        <v>117501356.19</v>
      </c>
      <c r="F127" s="408"/>
      <c r="G127" s="404"/>
      <c r="H127" s="407"/>
      <c r="I127" s="405">
        <v>0</v>
      </c>
      <c r="J127" s="404">
        <v>0</v>
      </c>
      <c r="K127" s="403">
        <v>117501356.19</v>
      </c>
    </row>
    <row r="128" spans="1:11">
      <c r="A128" s="208">
        <v>15010900</v>
      </c>
      <c r="B128" s="412" t="s">
        <v>617</v>
      </c>
      <c r="C128" s="401"/>
      <c r="D128" s="404"/>
      <c r="E128" s="407">
        <v>74641801.659999996</v>
      </c>
      <c r="F128" s="408"/>
      <c r="G128" s="404"/>
      <c r="H128" s="407"/>
      <c r="I128" s="405">
        <v>0</v>
      </c>
      <c r="J128" s="404">
        <v>0</v>
      </c>
      <c r="K128" s="403">
        <v>74641801.659999996</v>
      </c>
    </row>
    <row r="129" spans="1:11">
      <c r="A129" s="208">
        <v>15011000</v>
      </c>
      <c r="B129" s="412" t="s">
        <v>618</v>
      </c>
      <c r="C129" s="401"/>
      <c r="D129" s="404"/>
      <c r="E129" s="407">
        <v>69465.3</v>
      </c>
      <c r="F129" s="408"/>
      <c r="G129" s="404"/>
      <c r="H129" s="407"/>
      <c r="I129" s="405">
        <v>0</v>
      </c>
      <c r="J129" s="404">
        <v>0</v>
      </c>
      <c r="K129" s="403">
        <v>69465.3</v>
      </c>
    </row>
    <row r="130" spans="1:11">
      <c r="A130" s="208">
        <v>15011100</v>
      </c>
      <c r="B130" s="412" t="s">
        <v>619</v>
      </c>
      <c r="C130" s="401"/>
      <c r="D130" s="404"/>
      <c r="E130" s="407">
        <v>25198264926.150002</v>
      </c>
      <c r="F130" s="408"/>
      <c r="G130" s="404"/>
      <c r="H130" s="407"/>
      <c r="I130" s="405">
        <v>0</v>
      </c>
      <c r="J130" s="404">
        <v>0</v>
      </c>
      <c r="K130" s="403">
        <v>25198264926.150002</v>
      </c>
    </row>
    <row r="131" spans="1:11">
      <c r="A131" s="208">
        <v>15020000</v>
      </c>
      <c r="B131" s="234" t="s">
        <v>620</v>
      </c>
      <c r="C131" s="413">
        <v>245000000</v>
      </c>
      <c r="D131" s="404">
        <v>245000000</v>
      </c>
      <c r="E131" s="407">
        <v>419765588.93000001</v>
      </c>
      <c r="F131" s="413"/>
      <c r="G131" s="404"/>
      <c r="H131" s="407">
        <v>0</v>
      </c>
      <c r="I131" s="405">
        <v>245000000</v>
      </c>
      <c r="J131" s="404">
        <v>245000000</v>
      </c>
      <c r="K131" s="403">
        <v>419765588.93000001</v>
      </c>
    </row>
    <row r="132" spans="1:11" ht="24">
      <c r="A132" s="208">
        <v>15020100</v>
      </c>
      <c r="B132" s="412" t="s">
        <v>621</v>
      </c>
      <c r="C132" s="411"/>
      <c r="D132" s="404"/>
      <c r="E132" s="407">
        <v>419763188.93000001</v>
      </c>
      <c r="F132" s="411"/>
      <c r="G132" s="404"/>
      <c r="H132" s="407"/>
      <c r="I132" s="405">
        <v>0</v>
      </c>
      <c r="J132" s="404">
        <v>0</v>
      </c>
      <c r="K132" s="403">
        <v>419763188.93000001</v>
      </c>
    </row>
    <row r="133" spans="1:11" ht="24">
      <c r="A133" s="214">
        <v>15020200</v>
      </c>
      <c r="B133" s="406" t="s">
        <v>622</v>
      </c>
      <c r="C133" s="413"/>
      <c r="D133" s="404"/>
      <c r="E133" s="407">
        <v>2400</v>
      </c>
      <c r="F133" s="413"/>
      <c r="G133" s="404"/>
      <c r="H133" s="407"/>
      <c r="I133" s="405">
        <v>0</v>
      </c>
      <c r="J133" s="404">
        <v>0</v>
      </c>
      <c r="K133" s="403">
        <v>2400</v>
      </c>
    </row>
    <row r="134" spans="1:11" ht="36" hidden="1">
      <c r="A134" s="214">
        <v>15020300</v>
      </c>
      <c r="B134" s="406" t="s">
        <v>623</v>
      </c>
      <c r="C134" s="413"/>
      <c r="D134" s="404"/>
      <c r="E134" s="407"/>
      <c r="F134" s="413"/>
      <c r="G134" s="404"/>
      <c r="H134" s="407"/>
      <c r="I134" s="405">
        <v>0</v>
      </c>
      <c r="J134" s="404">
        <v>0</v>
      </c>
      <c r="K134" s="403">
        <v>0</v>
      </c>
    </row>
    <row r="135" spans="1:11" ht="24" hidden="1">
      <c r="A135" s="208">
        <v>16000000</v>
      </c>
      <c r="B135" s="416" t="s">
        <v>624</v>
      </c>
      <c r="C135" s="422">
        <v>0</v>
      </c>
      <c r="D135" s="422">
        <v>0</v>
      </c>
      <c r="E135" s="399">
        <v>0</v>
      </c>
      <c r="F135" s="399">
        <v>0</v>
      </c>
      <c r="G135" s="399">
        <v>0</v>
      </c>
      <c r="H135" s="399">
        <v>0</v>
      </c>
      <c r="I135" s="398">
        <v>0</v>
      </c>
      <c r="J135" s="399">
        <v>0</v>
      </c>
      <c r="K135" s="400">
        <v>0</v>
      </c>
    </row>
    <row r="136" spans="1:11" ht="24" hidden="1">
      <c r="A136" s="208">
        <v>16010000</v>
      </c>
      <c r="B136" s="412" t="s">
        <v>625</v>
      </c>
      <c r="C136" s="411">
        <v>0</v>
      </c>
      <c r="D136" s="404">
        <v>0</v>
      </c>
      <c r="E136" s="407">
        <v>0</v>
      </c>
      <c r="F136" s="411">
        <v>0</v>
      </c>
      <c r="G136" s="404">
        <v>0</v>
      </c>
      <c r="H136" s="407">
        <v>0</v>
      </c>
      <c r="I136" s="405">
        <v>0</v>
      </c>
      <c r="J136" s="404">
        <v>0</v>
      </c>
      <c r="K136" s="403">
        <v>0</v>
      </c>
    </row>
    <row r="137" spans="1:11" hidden="1">
      <c r="A137" s="208">
        <v>16010100</v>
      </c>
      <c r="B137" s="412" t="s">
        <v>626</v>
      </c>
      <c r="C137" s="413"/>
      <c r="D137" s="404"/>
      <c r="E137" s="407"/>
      <c r="F137" s="413"/>
      <c r="G137" s="404"/>
      <c r="H137" s="407"/>
      <c r="I137" s="405">
        <v>0</v>
      </c>
      <c r="J137" s="404">
        <v>0</v>
      </c>
      <c r="K137" s="403">
        <v>0</v>
      </c>
    </row>
    <row r="138" spans="1:11" hidden="1">
      <c r="A138" s="208">
        <v>16010200</v>
      </c>
      <c r="B138" s="412" t="s">
        <v>627</v>
      </c>
      <c r="C138" s="413"/>
      <c r="D138" s="404"/>
      <c r="E138" s="407"/>
      <c r="F138" s="413"/>
      <c r="G138" s="404"/>
      <c r="H138" s="407"/>
      <c r="I138" s="405">
        <v>0</v>
      </c>
      <c r="J138" s="404">
        <v>0</v>
      </c>
      <c r="K138" s="403">
        <v>0</v>
      </c>
    </row>
    <row r="139" spans="1:11" hidden="1">
      <c r="A139" s="208">
        <v>16010400</v>
      </c>
      <c r="B139" s="412" t="s">
        <v>628</v>
      </c>
      <c r="C139" s="413"/>
      <c r="D139" s="404"/>
      <c r="E139" s="407"/>
      <c r="F139" s="413"/>
      <c r="G139" s="404"/>
      <c r="H139" s="407"/>
      <c r="I139" s="405">
        <v>0</v>
      </c>
      <c r="J139" s="404">
        <v>0</v>
      </c>
      <c r="K139" s="403">
        <v>0</v>
      </c>
    </row>
    <row r="140" spans="1:11" hidden="1">
      <c r="A140" s="208">
        <v>16010500</v>
      </c>
      <c r="B140" s="412" t="s">
        <v>629</v>
      </c>
      <c r="C140" s="413"/>
      <c r="D140" s="404"/>
      <c r="E140" s="407"/>
      <c r="F140" s="413"/>
      <c r="G140" s="404"/>
      <c r="H140" s="407"/>
      <c r="I140" s="405">
        <v>0</v>
      </c>
      <c r="J140" s="404">
        <v>0</v>
      </c>
      <c r="K140" s="403">
        <v>0</v>
      </c>
    </row>
    <row r="141" spans="1:11" hidden="1">
      <c r="A141" s="208">
        <v>16010600</v>
      </c>
      <c r="B141" s="412" t="s">
        <v>630</v>
      </c>
      <c r="C141" s="413"/>
      <c r="D141" s="404"/>
      <c r="E141" s="407"/>
      <c r="F141" s="413"/>
      <c r="G141" s="404"/>
      <c r="H141" s="407"/>
      <c r="I141" s="405">
        <v>0</v>
      </c>
      <c r="J141" s="404">
        <v>0</v>
      </c>
      <c r="K141" s="403">
        <v>0</v>
      </c>
    </row>
    <row r="142" spans="1:11" hidden="1">
      <c r="A142" s="208">
        <v>16010700</v>
      </c>
      <c r="B142" s="412" t="s">
        <v>631</v>
      </c>
      <c r="C142" s="413"/>
      <c r="D142" s="404"/>
      <c r="E142" s="407"/>
      <c r="F142" s="413"/>
      <c r="G142" s="404"/>
      <c r="H142" s="407"/>
      <c r="I142" s="405">
        <v>0</v>
      </c>
      <c r="J142" s="404">
        <v>0</v>
      </c>
      <c r="K142" s="403">
        <v>0</v>
      </c>
    </row>
    <row r="143" spans="1:11" hidden="1">
      <c r="A143" s="208">
        <v>16010800</v>
      </c>
      <c r="B143" s="412" t="s">
        <v>632</v>
      </c>
      <c r="C143" s="413"/>
      <c r="D143" s="404"/>
      <c r="E143" s="407"/>
      <c r="F143" s="413"/>
      <c r="G143" s="404"/>
      <c r="H143" s="407"/>
      <c r="I143" s="405">
        <v>0</v>
      </c>
      <c r="J143" s="404">
        <v>0</v>
      </c>
      <c r="K143" s="403">
        <v>0</v>
      </c>
    </row>
    <row r="144" spans="1:11" hidden="1">
      <c r="A144" s="208">
        <v>16010900</v>
      </c>
      <c r="B144" s="412" t="s">
        <v>633</v>
      </c>
      <c r="C144" s="413"/>
      <c r="D144" s="404"/>
      <c r="E144" s="407"/>
      <c r="F144" s="413"/>
      <c r="G144" s="404"/>
      <c r="H144" s="407"/>
      <c r="I144" s="405">
        <v>0</v>
      </c>
      <c r="J144" s="404">
        <v>0</v>
      </c>
      <c r="K144" s="403">
        <v>0</v>
      </c>
    </row>
    <row r="145" spans="1:11" ht="24" hidden="1">
      <c r="A145" s="208">
        <v>16011000</v>
      </c>
      <c r="B145" s="412" t="s">
        <v>634</v>
      </c>
      <c r="C145" s="413"/>
      <c r="D145" s="404"/>
      <c r="E145" s="407"/>
      <c r="F145" s="413"/>
      <c r="G145" s="404"/>
      <c r="H145" s="407"/>
      <c r="I145" s="405">
        <v>0</v>
      </c>
      <c r="J145" s="404">
        <v>0</v>
      </c>
      <c r="K145" s="403">
        <v>0</v>
      </c>
    </row>
    <row r="146" spans="1:11" hidden="1">
      <c r="A146" s="208">
        <v>16011100</v>
      </c>
      <c r="B146" s="412" t="s">
        <v>635</v>
      </c>
      <c r="C146" s="413"/>
      <c r="D146" s="404"/>
      <c r="E146" s="407"/>
      <c r="F146" s="413"/>
      <c r="G146" s="404"/>
      <c r="H146" s="407"/>
      <c r="I146" s="405">
        <v>0</v>
      </c>
      <c r="J146" s="404">
        <v>0</v>
      </c>
      <c r="K146" s="403">
        <v>0</v>
      </c>
    </row>
    <row r="147" spans="1:11" hidden="1">
      <c r="A147" s="208">
        <v>16011200</v>
      </c>
      <c r="B147" s="412" t="s">
        <v>636</v>
      </c>
      <c r="C147" s="413"/>
      <c r="D147" s="404"/>
      <c r="E147" s="407"/>
      <c r="F147" s="413"/>
      <c r="G147" s="404"/>
      <c r="H147" s="407"/>
      <c r="I147" s="405">
        <v>0</v>
      </c>
      <c r="J147" s="404">
        <v>0</v>
      </c>
      <c r="K147" s="403">
        <v>0</v>
      </c>
    </row>
    <row r="148" spans="1:11" ht="24" hidden="1">
      <c r="A148" s="208">
        <v>16011300</v>
      </c>
      <c r="B148" s="412" t="s">
        <v>637</v>
      </c>
      <c r="C148" s="413"/>
      <c r="D148" s="404"/>
      <c r="E148" s="407"/>
      <c r="F148" s="413"/>
      <c r="G148" s="404"/>
      <c r="H148" s="407"/>
      <c r="I148" s="405">
        <v>0</v>
      </c>
      <c r="J148" s="404">
        <v>0</v>
      </c>
      <c r="K148" s="403">
        <v>0</v>
      </c>
    </row>
    <row r="149" spans="1:11" ht="24" hidden="1">
      <c r="A149" s="208">
        <v>16011500</v>
      </c>
      <c r="B149" s="412" t="s">
        <v>638</v>
      </c>
      <c r="C149" s="413"/>
      <c r="D149" s="404"/>
      <c r="E149" s="407"/>
      <c r="F149" s="413"/>
      <c r="G149" s="404"/>
      <c r="H149" s="407"/>
      <c r="I149" s="405">
        <v>0</v>
      </c>
      <c r="J149" s="404">
        <v>0</v>
      </c>
      <c r="K149" s="403">
        <v>0</v>
      </c>
    </row>
    <row r="150" spans="1:11" hidden="1">
      <c r="A150" s="208">
        <v>16011600</v>
      </c>
      <c r="B150" s="412" t="s">
        <v>639</v>
      </c>
      <c r="C150" s="413"/>
      <c r="D150" s="404"/>
      <c r="E150" s="407"/>
      <c r="F150" s="413"/>
      <c r="G150" s="404"/>
      <c r="H150" s="407"/>
      <c r="I150" s="405">
        <v>0</v>
      </c>
      <c r="J150" s="404">
        <v>0</v>
      </c>
      <c r="K150" s="403">
        <v>0</v>
      </c>
    </row>
    <row r="151" spans="1:11" ht="24" hidden="1">
      <c r="A151" s="208">
        <v>16011700</v>
      </c>
      <c r="B151" s="412" t="s">
        <v>640</v>
      </c>
      <c r="C151" s="413"/>
      <c r="D151" s="404"/>
      <c r="E151" s="407"/>
      <c r="F151" s="413"/>
      <c r="G151" s="404"/>
      <c r="H151" s="407"/>
      <c r="I151" s="405">
        <v>0</v>
      </c>
      <c r="J151" s="404">
        <v>0</v>
      </c>
      <c r="K151" s="403">
        <v>0</v>
      </c>
    </row>
    <row r="152" spans="1:11" ht="24" hidden="1">
      <c r="A152" s="208">
        <v>16011800</v>
      </c>
      <c r="B152" s="412" t="s">
        <v>641</v>
      </c>
      <c r="C152" s="413"/>
      <c r="D152" s="404"/>
      <c r="E152" s="407"/>
      <c r="F152" s="413"/>
      <c r="G152" s="404"/>
      <c r="H152" s="407"/>
      <c r="I152" s="405">
        <v>0</v>
      </c>
      <c r="J152" s="404">
        <v>0</v>
      </c>
      <c r="K152" s="403">
        <v>0</v>
      </c>
    </row>
    <row r="153" spans="1:11" ht="24" hidden="1">
      <c r="A153" s="208">
        <v>16011900</v>
      </c>
      <c r="B153" s="412" t="s">
        <v>642</v>
      </c>
      <c r="C153" s="413"/>
      <c r="D153" s="404"/>
      <c r="E153" s="407"/>
      <c r="F153" s="413"/>
      <c r="G153" s="404"/>
      <c r="H153" s="407"/>
      <c r="I153" s="405">
        <v>0</v>
      </c>
      <c r="J153" s="404">
        <v>0</v>
      </c>
      <c r="K153" s="403">
        <v>0</v>
      </c>
    </row>
    <row r="154" spans="1:11" hidden="1">
      <c r="A154" s="208">
        <v>16012100</v>
      </c>
      <c r="B154" s="412" t="s">
        <v>643</v>
      </c>
      <c r="C154" s="413"/>
      <c r="D154" s="404"/>
      <c r="E154" s="407"/>
      <c r="F154" s="413"/>
      <c r="G154" s="404"/>
      <c r="H154" s="407"/>
      <c r="I154" s="405">
        <v>0</v>
      </c>
      <c r="J154" s="404">
        <v>0</v>
      </c>
      <c r="K154" s="403">
        <v>0</v>
      </c>
    </row>
    <row r="155" spans="1:11" ht="25.5" customHeight="1">
      <c r="A155" s="215" t="s">
        <v>644</v>
      </c>
      <c r="B155" s="216" t="s">
        <v>645</v>
      </c>
      <c r="C155" s="425">
        <v>6591528700</v>
      </c>
      <c r="D155" s="426">
        <v>6591528700</v>
      </c>
      <c r="E155" s="427">
        <v>7245428823.4099998</v>
      </c>
      <c r="F155" s="426">
        <v>0</v>
      </c>
      <c r="G155" s="428">
        <v>0</v>
      </c>
      <c r="H155" s="428">
        <v>0</v>
      </c>
      <c r="I155" s="429">
        <v>6591528700</v>
      </c>
      <c r="J155" s="428">
        <v>6591528700</v>
      </c>
      <c r="K155" s="430">
        <v>7245428823.4099998</v>
      </c>
    </row>
    <row r="156" spans="1:11" ht="26.25" customHeight="1">
      <c r="A156" s="214" t="s">
        <v>646</v>
      </c>
      <c r="B156" s="223" t="s">
        <v>647</v>
      </c>
      <c r="C156" s="405">
        <v>3774436500</v>
      </c>
      <c r="D156" s="404">
        <v>3774436500</v>
      </c>
      <c r="E156" s="415">
        <v>4501838448.2699995</v>
      </c>
      <c r="F156" s="405">
        <v>0</v>
      </c>
      <c r="G156" s="404">
        <v>0</v>
      </c>
      <c r="H156" s="415">
        <v>0</v>
      </c>
      <c r="I156" s="405">
        <v>3774436500</v>
      </c>
      <c r="J156" s="404">
        <v>3774436500</v>
      </c>
      <c r="K156" s="403">
        <v>4501838448.2699995</v>
      </c>
    </row>
    <row r="157" spans="1:11" ht="22.9" hidden="1" customHeight="1">
      <c r="A157" s="214" t="s">
        <v>648</v>
      </c>
      <c r="B157" s="406" t="s">
        <v>649</v>
      </c>
      <c r="C157" s="413"/>
      <c r="D157" s="404"/>
      <c r="E157" s="407"/>
      <c r="F157" s="413">
        <v>0</v>
      </c>
      <c r="G157" s="404"/>
      <c r="H157" s="407"/>
      <c r="I157" s="405">
        <v>0</v>
      </c>
      <c r="J157" s="404">
        <v>0</v>
      </c>
      <c r="K157" s="403">
        <v>0</v>
      </c>
    </row>
    <row r="158" spans="1:11" ht="23.25" customHeight="1">
      <c r="A158" s="214" t="s">
        <v>650</v>
      </c>
      <c r="B158" s="406" t="s">
        <v>651</v>
      </c>
      <c r="C158" s="413"/>
      <c r="D158" s="404"/>
      <c r="E158" s="407">
        <v>-66430.58</v>
      </c>
      <c r="F158" s="413">
        <v>0</v>
      </c>
      <c r="G158" s="404"/>
      <c r="H158" s="407"/>
      <c r="I158" s="405">
        <v>0</v>
      </c>
      <c r="J158" s="404">
        <v>0</v>
      </c>
      <c r="K158" s="403">
        <v>-66430.58</v>
      </c>
    </row>
    <row r="159" spans="1:11" ht="24.75" customHeight="1">
      <c r="A159" s="214" t="s">
        <v>652</v>
      </c>
      <c r="B159" s="406" t="s">
        <v>653</v>
      </c>
      <c r="C159" s="413"/>
      <c r="D159" s="404"/>
      <c r="E159" s="407">
        <v>500044.72</v>
      </c>
      <c r="F159" s="413">
        <v>0</v>
      </c>
      <c r="G159" s="404"/>
      <c r="H159" s="407"/>
      <c r="I159" s="405">
        <v>0</v>
      </c>
      <c r="J159" s="404">
        <v>0</v>
      </c>
      <c r="K159" s="403">
        <v>500044.72</v>
      </c>
    </row>
    <row r="160" spans="1:11" ht="48" hidden="1">
      <c r="A160" s="214">
        <v>17010500</v>
      </c>
      <c r="B160" s="406" t="s">
        <v>654</v>
      </c>
      <c r="C160" s="413"/>
      <c r="D160" s="404"/>
      <c r="E160" s="407"/>
      <c r="F160" s="413"/>
      <c r="G160" s="404"/>
      <c r="H160" s="407"/>
      <c r="I160" s="405">
        <v>0</v>
      </c>
      <c r="J160" s="404">
        <v>0</v>
      </c>
      <c r="K160" s="403">
        <v>0</v>
      </c>
    </row>
    <row r="161" spans="1:11" ht="24" customHeight="1">
      <c r="A161" s="214" t="s">
        <v>655</v>
      </c>
      <c r="B161" s="406" t="s">
        <v>1308</v>
      </c>
      <c r="C161" s="413">
        <v>2985732500</v>
      </c>
      <c r="D161" s="404">
        <v>2985732500</v>
      </c>
      <c r="E161" s="407">
        <v>3369370564.3699999</v>
      </c>
      <c r="F161" s="413"/>
      <c r="G161" s="404"/>
      <c r="H161" s="407"/>
      <c r="I161" s="405">
        <v>2985732500</v>
      </c>
      <c r="J161" s="404">
        <v>2985732500</v>
      </c>
      <c r="K161" s="403">
        <v>3369370564.3699999</v>
      </c>
    </row>
    <row r="162" spans="1:11" ht="36">
      <c r="A162" s="214" t="s">
        <v>656</v>
      </c>
      <c r="B162" s="406" t="s">
        <v>1309</v>
      </c>
      <c r="C162" s="413">
        <v>225549900</v>
      </c>
      <c r="D162" s="404">
        <v>225549900</v>
      </c>
      <c r="E162" s="407">
        <v>262815315.40000001</v>
      </c>
      <c r="F162" s="413"/>
      <c r="G162" s="404"/>
      <c r="H162" s="407"/>
      <c r="I162" s="405">
        <v>225549900</v>
      </c>
      <c r="J162" s="404">
        <v>225549900</v>
      </c>
      <c r="K162" s="403">
        <v>262815315.40000001</v>
      </c>
    </row>
    <row r="163" spans="1:11" ht="24">
      <c r="A163" s="214" t="s">
        <v>657</v>
      </c>
      <c r="B163" s="406" t="s">
        <v>1310</v>
      </c>
      <c r="C163" s="413">
        <v>563154100</v>
      </c>
      <c r="D163" s="404">
        <v>563154100</v>
      </c>
      <c r="E163" s="407">
        <v>869218954.36000001</v>
      </c>
      <c r="F163" s="413"/>
      <c r="G163" s="404"/>
      <c r="H163" s="407"/>
      <c r="I163" s="405">
        <v>563154100</v>
      </c>
      <c r="J163" s="404">
        <v>563154100</v>
      </c>
      <c r="K163" s="403">
        <v>869218954.36000001</v>
      </c>
    </row>
    <row r="164" spans="1:11" ht="25.5" customHeight="1">
      <c r="A164" s="214" t="s">
        <v>658</v>
      </c>
      <c r="B164" s="223" t="s">
        <v>659</v>
      </c>
      <c r="C164" s="413">
        <v>2817092200</v>
      </c>
      <c r="D164" s="404">
        <v>2817092200</v>
      </c>
      <c r="E164" s="407">
        <v>2743590375.1399999</v>
      </c>
      <c r="F164" s="413"/>
      <c r="G164" s="404"/>
      <c r="H164" s="407"/>
      <c r="I164" s="405">
        <v>2817092200</v>
      </c>
      <c r="J164" s="404">
        <v>2817092200</v>
      </c>
      <c r="K164" s="403">
        <v>2743590375.1399999</v>
      </c>
    </row>
    <row r="165" spans="1:11" ht="48">
      <c r="A165" s="214">
        <v>17060100</v>
      </c>
      <c r="B165" s="406" t="s">
        <v>660</v>
      </c>
      <c r="C165" s="405"/>
      <c r="D165" s="404"/>
      <c r="E165" s="402">
        <v>2544275731.4699998</v>
      </c>
      <c r="F165" s="405"/>
      <c r="G165" s="404"/>
      <c r="H165" s="402"/>
      <c r="I165" s="405">
        <v>0</v>
      </c>
      <c r="J165" s="404">
        <v>0</v>
      </c>
      <c r="K165" s="403">
        <v>2544275731.4699998</v>
      </c>
    </row>
    <row r="166" spans="1:11" ht="60" customHeight="1">
      <c r="A166" s="214">
        <v>17060200</v>
      </c>
      <c r="B166" s="406" t="s">
        <v>661</v>
      </c>
      <c r="C166" s="405"/>
      <c r="D166" s="404"/>
      <c r="E166" s="402">
        <v>18784227.48</v>
      </c>
      <c r="F166" s="405"/>
      <c r="G166" s="404"/>
      <c r="H166" s="402"/>
      <c r="I166" s="405">
        <v>0</v>
      </c>
      <c r="J166" s="404">
        <v>0</v>
      </c>
      <c r="K166" s="403">
        <v>18784227.48</v>
      </c>
    </row>
    <row r="167" spans="1:11" ht="52.5" customHeight="1">
      <c r="A167" s="214">
        <v>17060300</v>
      </c>
      <c r="B167" s="406" t="s">
        <v>662</v>
      </c>
      <c r="C167" s="405"/>
      <c r="D167" s="404"/>
      <c r="E167" s="402">
        <v>180551107.75</v>
      </c>
      <c r="F167" s="405"/>
      <c r="G167" s="404"/>
      <c r="H167" s="402"/>
      <c r="I167" s="405">
        <v>0</v>
      </c>
      <c r="J167" s="404">
        <v>0</v>
      </c>
      <c r="K167" s="403">
        <v>180551107.75</v>
      </c>
    </row>
    <row r="168" spans="1:11" ht="53.25" hidden="1" customHeight="1">
      <c r="A168" s="214">
        <v>17070000</v>
      </c>
      <c r="B168" s="406" t="s">
        <v>663</v>
      </c>
      <c r="C168" s="405">
        <v>0</v>
      </c>
      <c r="D168" s="404"/>
      <c r="E168" s="402"/>
      <c r="F168" s="405"/>
      <c r="G168" s="404"/>
      <c r="H168" s="402"/>
      <c r="I168" s="405">
        <v>0</v>
      </c>
      <c r="J168" s="404">
        <v>0</v>
      </c>
      <c r="K168" s="403">
        <v>0</v>
      </c>
    </row>
    <row r="169" spans="1:11">
      <c r="A169" s="215" t="s">
        <v>705</v>
      </c>
      <c r="B169" s="419" t="s">
        <v>706</v>
      </c>
      <c r="C169" s="429">
        <v>1495335700</v>
      </c>
      <c r="D169" s="428">
        <v>1495335700</v>
      </c>
      <c r="E169" s="426">
        <v>663565560.07999992</v>
      </c>
      <c r="F169" s="429">
        <v>0</v>
      </c>
      <c r="G169" s="428">
        <v>0</v>
      </c>
      <c r="H169" s="426">
        <v>2616173.46</v>
      </c>
      <c r="I169" s="429">
        <v>1495335700</v>
      </c>
      <c r="J169" s="428">
        <v>1495335700</v>
      </c>
      <c r="K169" s="430">
        <v>666181733.53999996</v>
      </c>
    </row>
    <row r="170" spans="1:11">
      <c r="A170" s="214" t="s">
        <v>707</v>
      </c>
      <c r="B170" s="431" t="s">
        <v>708</v>
      </c>
      <c r="C170" s="402">
        <v>1495055700</v>
      </c>
      <c r="D170" s="404">
        <v>1495055700</v>
      </c>
      <c r="E170" s="403">
        <v>1105413818.0999999</v>
      </c>
      <c r="F170" s="413"/>
      <c r="G170" s="404"/>
      <c r="H170" s="407">
        <v>0</v>
      </c>
      <c r="I170" s="405">
        <v>1495055700</v>
      </c>
      <c r="J170" s="404">
        <v>1495055700</v>
      </c>
      <c r="K170" s="403">
        <v>1105413818.0999999</v>
      </c>
    </row>
    <row r="171" spans="1:11" ht="26.25" customHeight="1">
      <c r="A171" s="214">
        <v>19010100</v>
      </c>
      <c r="B171" s="406" t="s">
        <v>709</v>
      </c>
      <c r="C171" s="413"/>
      <c r="D171" s="404"/>
      <c r="E171" s="407">
        <v>237074147.22999999</v>
      </c>
      <c r="F171" s="413"/>
      <c r="G171" s="404"/>
      <c r="H171" s="407"/>
      <c r="I171" s="405">
        <v>0</v>
      </c>
      <c r="J171" s="404">
        <v>0</v>
      </c>
      <c r="K171" s="403">
        <v>237074147.22999999</v>
      </c>
    </row>
    <row r="172" spans="1:11" ht="24">
      <c r="A172" s="214">
        <v>19010200</v>
      </c>
      <c r="B172" s="406" t="s">
        <v>710</v>
      </c>
      <c r="C172" s="413"/>
      <c r="D172" s="404"/>
      <c r="E172" s="407">
        <v>22365761.539999999</v>
      </c>
      <c r="F172" s="413"/>
      <c r="G172" s="404"/>
      <c r="H172" s="407"/>
      <c r="I172" s="405">
        <v>0</v>
      </c>
      <c r="J172" s="404">
        <v>0</v>
      </c>
      <c r="K172" s="403">
        <v>22365761.539999999</v>
      </c>
    </row>
    <row r="173" spans="1:11" ht="35.25" customHeight="1">
      <c r="A173" s="214">
        <v>19010300</v>
      </c>
      <c r="B173" s="406" t="s">
        <v>711</v>
      </c>
      <c r="C173" s="413"/>
      <c r="D173" s="404"/>
      <c r="E173" s="407">
        <v>136966666.28</v>
      </c>
      <c r="F173" s="413"/>
      <c r="G173" s="404"/>
      <c r="H173" s="407"/>
      <c r="I173" s="405">
        <v>0</v>
      </c>
      <c r="J173" s="404">
        <v>0</v>
      </c>
      <c r="K173" s="403">
        <v>136966666.28</v>
      </c>
    </row>
    <row r="174" spans="1:11" ht="48.75" customHeight="1">
      <c r="A174" s="214">
        <v>19010400</v>
      </c>
      <c r="B174" s="406" t="s">
        <v>712</v>
      </c>
      <c r="C174" s="413"/>
      <c r="D174" s="404"/>
      <c r="E174" s="407">
        <v>709005725.62</v>
      </c>
      <c r="F174" s="413"/>
      <c r="G174" s="404"/>
      <c r="H174" s="407"/>
      <c r="I174" s="405">
        <v>0</v>
      </c>
      <c r="J174" s="404">
        <v>0</v>
      </c>
      <c r="K174" s="403">
        <v>709005725.62</v>
      </c>
    </row>
    <row r="175" spans="1:11" ht="48.75" hidden="1" customHeight="1">
      <c r="A175" s="214">
        <v>19010700</v>
      </c>
      <c r="B175" s="406" t="s">
        <v>713</v>
      </c>
      <c r="C175" s="413"/>
      <c r="D175" s="404"/>
      <c r="E175" s="407"/>
      <c r="F175" s="413"/>
      <c r="G175" s="404"/>
      <c r="H175" s="407"/>
      <c r="I175" s="405">
        <v>0</v>
      </c>
      <c r="J175" s="404">
        <v>0</v>
      </c>
      <c r="K175" s="403">
        <v>0</v>
      </c>
    </row>
    <row r="176" spans="1:11" ht="38.25" customHeight="1">
      <c r="A176" s="214">
        <v>19010800</v>
      </c>
      <c r="B176" s="406" t="s">
        <v>714</v>
      </c>
      <c r="C176" s="413"/>
      <c r="D176" s="404"/>
      <c r="E176" s="407">
        <v>1082.58</v>
      </c>
      <c r="F176" s="413"/>
      <c r="G176" s="404"/>
      <c r="H176" s="407"/>
      <c r="I176" s="405">
        <v>0</v>
      </c>
      <c r="J176" s="404">
        <v>0</v>
      </c>
      <c r="K176" s="403">
        <v>1082.58</v>
      </c>
    </row>
    <row r="177" spans="1:12" ht="36" customHeight="1">
      <c r="A177" s="214">
        <v>19010900</v>
      </c>
      <c r="B177" s="406" t="s">
        <v>715</v>
      </c>
      <c r="C177" s="413"/>
      <c r="D177" s="404"/>
      <c r="E177" s="407">
        <v>434.85</v>
      </c>
      <c r="F177" s="413"/>
      <c r="G177" s="404"/>
      <c r="H177" s="407"/>
      <c r="I177" s="405">
        <v>0</v>
      </c>
      <c r="J177" s="404">
        <v>0</v>
      </c>
      <c r="K177" s="403">
        <v>434.85</v>
      </c>
    </row>
    <row r="178" spans="1:12" ht="38.25" customHeight="1">
      <c r="A178" s="214">
        <v>19020000</v>
      </c>
      <c r="B178" s="223" t="s">
        <v>716</v>
      </c>
      <c r="C178" s="413"/>
      <c r="D178" s="404"/>
      <c r="E178" s="407">
        <v>-546443238.88</v>
      </c>
      <c r="F178" s="413"/>
      <c r="G178" s="404"/>
      <c r="H178" s="407"/>
      <c r="I178" s="405">
        <v>0</v>
      </c>
      <c r="J178" s="404">
        <v>0</v>
      </c>
      <c r="K178" s="403">
        <v>-546443238.88</v>
      </c>
    </row>
    <row r="179" spans="1:12" ht="24">
      <c r="A179" s="214">
        <v>19020100</v>
      </c>
      <c r="B179" s="406" t="s">
        <v>717</v>
      </c>
      <c r="C179" s="413"/>
      <c r="D179" s="404"/>
      <c r="E179" s="407">
        <v>-546443238.88</v>
      </c>
      <c r="F179" s="413"/>
      <c r="G179" s="404"/>
      <c r="H179" s="407"/>
      <c r="I179" s="405">
        <v>0</v>
      </c>
      <c r="J179" s="404">
        <v>0</v>
      </c>
      <c r="K179" s="403">
        <v>-546443238.88</v>
      </c>
    </row>
    <row r="180" spans="1:12" ht="24" customHeight="1">
      <c r="A180" s="214">
        <v>19050000</v>
      </c>
      <c r="B180" s="223" t="s">
        <v>719</v>
      </c>
      <c r="C180" s="413"/>
      <c r="D180" s="404"/>
      <c r="E180" s="407"/>
      <c r="F180" s="413"/>
      <c r="G180" s="404"/>
      <c r="H180" s="407">
        <v>2616173.46</v>
      </c>
      <c r="I180" s="405">
        <v>0</v>
      </c>
      <c r="J180" s="404">
        <v>0</v>
      </c>
      <c r="K180" s="403">
        <v>2616173.46</v>
      </c>
    </row>
    <row r="181" spans="1:12" ht="25.5" hidden="1" customHeight="1">
      <c r="A181" s="214">
        <v>19050100</v>
      </c>
      <c r="B181" s="406" t="s">
        <v>720</v>
      </c>
      <c r="C181" s="413"/>
      <c r="D181" s="404"/>
      <c r="E181" s="407"/>
      <c r="F181" s="413"/>
      <c r="G181" s="404"/>
      <c r="H181" s="407"/>
      <c r="I181" s="405">
        <v>0</v>
      </c>
      <c r="J181" s="404">
        <v>0</v>
      </c>
      <c r="K181" s="403">
        <v>0</v>
      </c>
    </row>
    <row r="182" spans="1:12" ht="36">
      <c r="A182" s="214">
        <v>19050200</v>
      </c>
      <c r="B182" s="406" t="s">
        <v>721</v>
      </c>
      <c r="C182" s="413"/>
      <c r="D182" s="404"/>
      <c r="E182" s="407"/>
      <c r="F182" s="413"/>
      <c r="G182" s="404"/>
      <c r="H182" s="407">
        <v>2606630.62</v>
      </c>
      <c r="I182" s="405">
        <v>0</v>
      </c>
      <c r="J182" s="404">
        <v>0</v>
      </c>
      <c r="K182" s="403">
        <v>2606630.62</v>
      </c>
    </row>
    <row r="183" spans="1:12" ht="36" customHeight="1">
      <c r="A183" s="214">
        <v>19050300</v>
      </c>
      <c r="B183" s="406" t="s">
        <v>722</v>
      </c>
      <c r="C183" s="413"/>
      <c r="D183" s="404"/>
      <c r="E183" s="407"/>
      <c r="F183" s="413"/>
      <c r="G183" s="404"/>
      <c r="H183" s="407">
        <v>9542.84</v>
      </c>
      <c r="I183" s="405">
        <v>0</v>
      </c>
      <c r="J183" s="404">
        <v>0</v>
      </c>
      <c r="K183" s="403">
        <v>9542.84</v>
      </c>
    </row>
    <row r="184" spans="1:12" ht="24">
      <c r="A184" s="214" t="s">
        <v>723</v>
      </c>
      <c r="B184" s="223" t="s">
        <v>724</v>
      </c>
      <c r="C184" s="413"/>
      <c r="D184" s="404"/>
      <c r="E184" s="407">
        <v>104211276.36</v>
      </c>
      <c r="F184" s="413"/>
      <c r="G184" s="404"/>
      <c r="H184" s="407">
        <v>0</v>
      </c>
      <c r="I184" s="405">
        <v>0</v>
      </c>
      <c r="J184" s="404">
        <v>0</v>
      </c>
      <c r="K184" s="403">
        <v>104211276.36</v>
      </c>
    </row>
    <row r="185" spans="1:12" ht="24">
      <c r="A185" s="214">
        <v>19060100</v>
      </c>
      <c r="B185" s="406" t="s">
        <v>724</v>
      </c>
      <c r="C185" s="413"/>
      <c r="D185" s="404"/>
      <c r="E185" s="407">
        <v>104211276.36</v>
      </c>
      <c r="F185" s="413"/>
      <c r="G185" s="404"/>
      <c r="H185" s="407"/>
      <c r="I185" s="405">
        <v>0</v>
      </c>
      <c r="J185" s="404">
        <v>0</v>
      </c>
      <c r="K185" s="403">
        <v>104211276.36</v>
      </c>
    </row>
    <row r="186" spans="1:12" ht="26.25" hidden="1" customHeight="1">
      <c r="A186" s="214">
        <v>19060200</v>
      </c>
      <c r="B186" s="406" t="s">
        <v>725</v>
      </c>
      <c r="C186" s="413"/>
      <c r="D186" s="404"/>
      <c r="E186" s="407"/>
      <c r="F186" s="413"/>
      <c r="G186" s="404"/>
      <c r="H186" s="407"/>
      <c r="I186" s="405">
        <v>0</v>
      </c>
      <c r="J186" s="404">
        <v>0</v>
      </c>
      <c r="K186" s="403">
        <v>0</v>
      </c>
    </row>
    <row r="187" spans="1:12">
      <c r="A187" s="214" t="s">
        <v>726</v>
      </c>
      <c r="B187" s="223" t="s">
        <v>1236</v>
      </c>
      <c r="C187" s="413">
        <v>280000</v>
      </c>
      <c r="D187" s="404">
        <v>280000</v>
      </c>
      <c r="E187" s="211">
        <v>383704.5</v>
      </c>
      <c r="F187" s="413">
        <v>0</v>
      </c>
      <c r="G187" s="404"/>
      <c r="H187" s="407"/>
      <c r="I187" s="405">
        <v>280000</v>
      </c>
      <c r="J187" s="404">
        <v>280000</v>
      </c>
      <c r="K187" s="403">
        <v>383704.5</v>
      </c>
    </row>
    <row r="188" spans="1:12" ht="85.5" customHeight="1">
      <c r="A188" s="214">
        <v>19090400</v>
      </c>
      <c r="B188" s="414" t="s">
        <v>728</v>
      </c>
      <c r="C188" s="413"/>
      <c r="D188" s="404"/>
      <c r="E188" s="211">
        <v>4.72</v>
      </c>
      <c r="F188" s="413"/>
      <c r="G188" s="404"/>
      <c r="H188" s="407"/>
      <c r="I188" s="405">
        <v>0</v>
      </c>
      <c r="J188" s="404">
        <v>0</v>
      </c>
      <c r="K188" s="403">
        <v>4.72</v>
      </c>
    </row>
    <row r="189" spans="1:12" ht="15">
      <c r="A189" s="199">
        <v>20000000</v>
      </c>
      <c r="B189" s="432" t="s">
        <v>729</v>
      </c>
      <c r="C189" s="433">
        <v>75527458300</v>
      </c>
      <c r="D189" s="434">
        <v>75527458300</v>
      </c>
      <c r="E189" s="435">
        <v>90895934034.299988</v>
      </c>
      <c r="F189" s="433">
        <v>20448868000</v>
      </c>
      <c r="G189" s="436">
        <v>34979203343.309998</v>
      </c>
      <c r="H189" s="435">
        <v>29110551394.529999</v>
      </c>
      <c r="I189" s="433">
        <v>95976326300</v>
      </c>
      <c r="J189" s="436">
        <v>110506661643.31</v>
      </c>
      <c r="K189" s="437">
        <v>120006485428.82999</v>
      </c>
      <c r="L189" s="396"/>
    </row>
    <row r="190" spans="1:12" ht="14.25" customHeight="1">
      <c r="A190" s="199">
        <v>21000000</v>
      </c>
      <c r="B190" s="421" t="s">
        <v>730</v>
      </c>
      <c r="C190" s="398">
        <v>67103288600</v>
      </c>
      <c r="D190" s="399">
        <v>67103288600</v>
      </c>
      <c r="E190" s="397">
        <v>71065135001.079987</v>
      </c>
      <c r="F190" s="398">
        <v>3406700</v>
      </c>
      <c r="G190" s="399">
        <v>3406700.0000000005</v>
      </c>
      <c r="H190" s="397">
        <v>19706226.34</v>
      </c>
      <c r="I190" s="398">
        <v>67106695300</v>
      </c>
      <c r="J190" s="399">
        <v>67106695300</v>
      </c>
      <c r="K190" s="400">
        <v>71084841227.419983</v>
      </c>
    </row>
    <row r="191" spans="1:12" ht="73.5" customHeight="1">
      <c r="A191" s="208">
        <v>21010000</v>
      </c>
      <c r="B191" s="234" t="s">
        <v>731</v>
      </c>
      <c r="C191" s="411">
        <v>4610125000</v>
      </c>
      <c r="D191" s="404">
        <v>4610125000</v>
      </c>
      <c r="E191" s="403">
        <v>7157751606.2700005</v>
      </c>
      <c r="F191" s="438"/>
      <c r="G191" s="404"/>
      <c r="H191" s="403">
        <v>0</v>
      </c>
      <c r="I191" s="405">
        <v>4610125000</v>
      </c>
      <c r="J191" s="404">
        <v>4610125000</v>
      </c>
      <c r="K191" s="403">
        <v>7157751606.2700005</v>
      </c>
    </row>
    <row r="192" spans="1:12" ht="48">
      <c r="A192" s="208">
        <v>21010100</v>
      </c>
      <c r="B192" s="412" t="s">
        <v>732</v>
      </c>
      <c r="C192" s="413"/>
      <c r="D192" s="404"/>
      <c r="E192" s="407">
        <v>4147891571.3000002</v>
      </c>
      <c r="F192" s="413"/>
      <c r="G192" s="404"/>
      <c r="H192" s="407"/>
      <c r="I192" s="405">
        <v>0</v>
      </c>
      <c r="J192" s="404">
        <v>0</v>
      </c>
      <c r="K192" s="403">
        <v>4147891571.3000002</v>
      </c>
    </row>
    <row r="193" spans="1:12" ht="36" hidden="1">
      <c r="A193" s="208">
        <v>21010300</v>
      </c>
      <c r="B193" s="412" t="s">
        <v>733</v>
      </c>
      <c r="C193" s="413"/>
      <c r="D193" s="404"/>
      <c r="E193" s="407"/>
      <c r="F193" s="413"/>
      <c r="G193" s="404"/>
      <c r="H193" s="407"/>
      <c r="I193" s="405">
        <v>0</v>
      </c>
      <c r="J193" s="404">
        <v>0</v>
      </c>
      <c r="K193" s="403">
        <v>0</v>
      </c>
    </row>
    <row r="194" spans="1:12" ht="36">
      <c r="A194" s="208">
        <v>21010500</v>
      </c>
      <c r="B194" s="412" t="s">
        <v>734</v>
      </c>
      <c r="C194" s="411"/>
      <c r="D194" s="404"/>
      <c r="E194" s="407">
        <v>3009860034.9699998</v>
      </c>
      <c r="F194" s="411"/>
      <c r="G194" s="404"/>
      <c r="H194" s="407"/>
      <c r="I194" s="405">
        <v>0</v>
      </c>
      <c r="J194" s="404">
        <v>0</v>
      </c>
      <c r="K194" s="403">
        <v>3009860034.9699998</v>
      </c>
    </row>
    <row r="195" spans="1:12" ht="97.5" hidden="1" customHeight="1">
      <c r="A195" s="208">
        <v>21010600</v>
      </c>
      <c r="B195" s="439" t="s">
        <v>735</v>
      </c>
      <c r="C195" s="424"/>
      <c r="D195" s="404"/>
      <c r="E195" s="407"/>
      <c r="F195" s="440"/>
      <c r="G195" s="404"/>
      <c r="H195" s="407"/>
      <c r="I195" s="413">
        <v>0</v>
      </c>
      <c r="J195" s="404">
        <v>0</v>
      </c>
      <c r="K195" s="403">
        <v>0</v>
      </c>
    </row>
    <row r="196" spans="1:12" ht="49.5" hidden="1" customHeight="1">
      <c r="A196" s="208">
        <v>21010700</v>
      </c>
      <c r="B196" s="412" t="s">
        <v>736</v>
      </c>
      <c r="C196" s="441"/>
      <c r="D196" s="442"/>
      <c r="E196" s="443"/>
      <c r="F196" s="408"/>
      <c r="G196" s="442"/>
      <c r="H196" s="443"/>
      <c r="I196" s="444">
        <v>0</v>
      </c>
      <c r="J196" s="404">
        <v>0</v>
      </c>
      <c r="K196" s="403">
        <v>0</v>
      </c>
    </row>
    <row r="197" spans="1:12" ht="37.5" hidden="1" customHeight="1">
      <c r="A197" s="208">
        <v>21010800</v>
      </c>
      <c r="B197" s="406" t="s">
        <v>737</v>
      </c>
      <c r="C197" s="413"/>
      <c r="D197" s="404"/>
      <c r="E197" s="407"/>
      <c r="F197" s="411"/>
      <c r="G197" s="404"/>
      <c r="H197" s="407"/>
      <c r="I197" s="405">
        <v>0</v>
      </c>
      <c r="J197" s="404">
        <v>0</v>
      </c>
      <c r="K197" s="403">
        <v>0</v>
      </c>
    </row>
    <row r="198" spans="1:12" ht="36" hidden="1" customHeight="1">
      <c r="A198" s="208">
        <v>21010900</v>
      </c>
      <c r="B198" s="406" t="s">
        <v>738</v>
      </c>
      <c r="C198" s="445"/>
      <c r="D198" s="404"/>
      <c r="E198" s="407"/>
      <c r="F198" s="411"/>
      <c r="G198" s="404"/>
      <c r="H198" s="407"/>
      <c r="I198" s="405">
        <v>0</v>
      </c>
      <c r="J198" s="404">
        <v>0</v>
      </c>
      <c r="K198" s="403">
        <v>0</v>
      </c>
    </row>
    <row r="199" spans="1:12" ht="36.75" customHeight="1">
      <c r="A199" s="208">
        <v>21020000</v>
      </c>
      <c r="B199" s="234" t="s">
        <v>1237</v>
      </c>
      <c r="C199" s="411">
        <v>60500000000</v>
      </c>
      <c r="D199" s="404">
        <v>60500000000</v>
      </c>
      <c r="E199" s="407">
        <v>61803593517.699997</v>
      </c>
      <c r="F199" s="411"/>
      <c r="G199" s="404"/>
      <c r="H199" s="407"/>
      <c r="I199" s="405">
        <v>60500000000</v>
      </c>
      <c r="J199" s="404">
        <v>60500000000</v>
      </c>
      <c r="K199" s="403">
        <v>61803593517.699997</v>
      </c>
      <c r="L199" s="396"/>
    </row>
    <row r="200" spans="1:12" ht="24">
      <c r="A200" s="208">
        <v>21030000</v>
      </c>
      <c r="B200" s="234" t="s">
        <v>1238</v>
      </c>
      <c r="C200" s="411"/>
      <c r="D200" s="404"/>
      <c r="E200" s="407"/>
      <c r="F200" s="411"/>
      <c r="G200" s="404"/>
      <c r="H200" s="407">
        <v>5235093.3899999997</v>
      </c>
      <c r="I200" s="405">
        <v>0</v>
      </c>
      <c r="J200" s="404">
        <v>0</v>
      </c>
      <c r="K200" s="403">
        <v>5235093.3899999997</v>
      </c>
    </row>
    <row r="201" spans="1:12" ht="24">
      <c r="A201" s="208">
        <v>21040000</v>
      </c>
      <c r="B201" s="223" t="s">
        <v>1239</v>
      </c>
      <c r="C201" s="413">
        <v>12939300</v>
      </c>
      <c r="D201" s="404">
        <v>12939300.000000002</v>
      </c>
      <c r="E201" s="407">
        <v>59919428.43</v>
      </c>
      <c r="F201" s="413"/>
      <c r="G201" s="404"/>
      <c r="H201" s="407"/>
      <c r="I201" s="405">
        <v>12939300</v>
      </c>
      <c r="J201" s="404">
        <v>12939300.000000002</v>
      </c>
      <c r="K201" s="403">
        <v>59919428.43</v>
      </c>
    </row>
    <row r="202" spans="1:12">
      <c r="A202" s="208">
        <v>21080000</v>
      </c>
      <c r="B202" s="234" t="s">
        <v>1240</v>
      </c>
      <c r="C202" s="411">
        <v>1980224300</v>
      </c>
      <c r="D202" s="404">
        <v>1980224300</v>
      </c>
      <c r="E202" s="407">
        <v>2044837328.6799998</v>
      </c>
      <c r="F202" s="411">
        <v>3406700</v>
      </c>
      <c r="G202" s="404">
        <v>3406700.0000000005</v>
      </c>
      <c r="H202" s="407">
        <v>14471132.949999999</v>
      </c>
      <c r="I202" s="405">
        <v>1983631000</v>
      </c>
      <c r="J202" s="404">
        <v>1983631000</v>
      </c>
      <c r="K202" s="403">
        <v>2059308461.6299999</v>
      </c>
      <c r="L202" s="396"/>
    </row>
    <row r="203" spans="1:12" ht="36" hidden="1">
      <c r="A203" s="208">
        <v>21080100</v>
      </c>
      <c r="B203" s="406" t="s">
        <v>744</v>
      </c>
      <c r="C203" s="413"/>
      <c r="D203" s="404"/>
      <c r="E203" s="407"/>
      <c r="F203" s="413"/>
      <c r="G203" s="404"/>
      <c r="H203" s="407"/>
      <c r="I203" s="405">
        <v>0</v>
      </c>
      <c r="J203" s="404">
        <v>0</v>
      </c>
      <c r="K203" s="403">
        <v>0</v>
      </c>
    </row>
    <row r="204" spans="1:12" ht="72.75" hidden="1" customHeight="1">
      <c r="A204" s="208">
        <v>21080200</v>
      </c>
      <c r="B204" s="406" t="s">
        <v>745</v>
      </c>
      <c r="C204" s="413"/>
      <c r="D204" s="404"/>
      <c r="E204" s="407"/>
      <c r="F204" s="413"/>
      <c r="G204" s="404"/>
      <c r="H204" s="407"/>
      <c r="I204" s="405">
        <v>0</v>
      </c>
      <c r="J204" s="404">
        <v>0</v>
      </c>
      <c r="K204" s="403">
        <v>0</v>
      </c>
    </row>
    <row r="205" spans="1:12">
      <c r="A205" s="208">
        <v>21080500</v>
      </c>
      <c r="B205" s="406" t="s">
        <v>746</v>
      </c>
      <c r="C205" s="413"/>
      <c r="D205" s="404"/>
      <c r="E205" s="407">
        <v>40301686.359999999</v>
      </c>
      <c r="F205" s="413"/>
      <c r="G205" s="404"/>
      <c r="H205" s="407"/>
      <c r="I205" s="405">
        <v>0</v>
      </c>
      <c r="J205" s="404">
        <v>0</v>
      </c>
      <c r="K205" s="403">
        <v>40301686.359999999</v>
      </c>
    </row>
    <row r="206" spans="1:12" ht="24">
      <c r="A206" s="208">
        <v>21080600</v>
      </c>
      <c r="B206" s="406" t="s">
        <v>747</v>
      </c>
      <c r="C206" s="413"/>
      <c r="D206" s="404"/>
      <c r="E206" s="407">
        <v>15159078.91</v>
      </c>
      <c r="F206" s="413"/>
      <c r="G206" s="404"/>
      <c r="H206" s="407"/>
      <c r="I206" s="405">
        <v>0</v>
      </c>
      <c r="J206" s="404">
        <v>0</v>
      </c>
      <c r="K206" s="403">
        <v>15159078.91</v>
      </c>
    </row>
    <row r="207" spans="1:12" ht="60" customHeight="1">
      <c r="A207" s="208">
        <v>21080700</v>
      </c>
      <c r="B207" s="406" t="s">
        <v>748</v>
      </c>
      <c r="C207" s="413"/>
      <c r="D207" s="404"/>
      <c r="E207" s="407">
        <v>9917.64</v>
      </c>
      <c r="F207" s="413"/>
      <c r="G207" s="404"/>
      <c r="H207" s="407"/>
      <c r="I207" s="405">
        <v>0</v>
      </c>
      <c r="J207" s="404">
        <v>0</v>
      </c>
      <c r="K207" s="403">
        <v>9917.64</v>
      </c>
    </row>
    <row r="208" spans="1:12" ht="24">
      <c r="A208" s="208">
        <v>21080800</v>
      </c>
      <c r="B208" s="406" t="s">
        <v>749</v>
      </c>
      <c r="C208" s="413"/>
      <c r="D208" s="404"/>
      <c r="E208" s="407">
        <v>2145267.96</v>
      </c>
      <c r="F208" s="413"/>
      <c r="G208" s="404"/>
      <c r="H208" s="407"/>
      <c r="I208" s="405">
        <v>0</v>
      </c>
      <c r="J208" s="404">
        <v>0</v>
      </c>
      <c r="K208" s="403">
        <v>2145267.96</v>
      </c>
    </row>
    <row r="209" spans="1:11" ht="51" customHeight="1">
      <c r="A209" s="208">
        <v>21080900</v>
      </c>
      <c r="B209" s="406" t="s">
        <v>750</v>
      </c>
      <c r="C209" s="413"/>
      <c r="D209" s="404"/>
      <c r="E209" s="407">
        <v>67547427.840000004</v>
      </c>
      <c r="F209" s="413"/>
      <c r="G209" s="404"/>
      <c r="H209" s="407"/>
      <c r="I209" s="405">
        <v>0</v>
      </c>
      <c r="J209" s="404">
        <v>0</v>
      </c>
      <c r="K209" s="403">
        <v>67547427.840000004</v>
      </c>
    </row>
    <row r="210" spans="1:11" ht="48">
      <c r="A210" s="208">
        <v>21081000</v>
      </c>
      <c r="B210" s="406" t="s">
        <v>751</v>
      </c>
      <c r="C210" s="413"/>
      <c r="D210" s="404"/>
      <c r="E210" s="407">
        <v>1209278832.05</v>
      </c>
      <c r="F210" s="413"/>
      <c r="G210" s="404"/>
      <c r="H210" s="407"/>
      <c r="I210" s="405">
        <v>0</v>
      </c>
      <c r="J210" s="404">
        <v>0</v>
      </c>
      <c r="K210" s="403">
        <v>1209278832.05</v>
      </c>
    </row>
    <row r="211" spans="1:11">
      <c r="A211" s="208">
        <v>21081100</v>
      </c>
      <c r="B211" s="406" t="s">
        <v>752</v>
      </c>
      <c r="C211" s="413"/>
      <c r="D211" s="404"/>
      <c r="E211" s="407">
        <v>381034227.80000001</v>
      </c>
      <c r="F211" s="413"/>
      <c r="G211" s="404"/>
      <c r="H211" s="407"/>
      <c r="I211" s="405">
        <v>0</v>
      </c>
      <c r="J211" s="404">
        <v>0</v>
      </c>
      <c r="K211" s="403">
        <v>381034227.80000001</v>
      </c>
    </row>
    <row r="212" spans="1:11" ht="36">
      <c r="A212" s="208">
        <v>21081200</v>
      </c>
      <c r="B212" s="406" t="s">
        <v>753</v>
      </c>
      <c r="C212" s="413"/>
      <c r="D212" s="404"/>
      <c r="E212" s="407">
        <v>2509726.11</v>
      </c>
      <c r="F212" s="413"/>
      <c r="G212" s="404"/>
      <c r="H212" s="407"/>
      <c r="I212" s="405">
        <v>0</v>
      </c>
      <c r="J212" s="404">
        <v>0</v>
      </c>
      <c r="K212" s="403">
        <v>2509726.11</v>
      </c>
    </row>
    <row r="213" spans="1:11" ht="24">
      <c r="A213" s="208">
        <v>21081300</v>
      </c>
      <c r="B213" s="406" t="s">
        <v>754</v>
      </c>
      <c r="C213" s="413"/>
      <c r="D213" s="404"/>
      <c r="E213" s="407">
        <v>298366649.13999999</v>
      </c>
      <c r="F213" s="413"/>
      <c r="G213" s="404"/>
      <c r="H213" s="407"/>
      <c r="I213" s="405">
        <v>0</v>
      </c>
      <c r="J213" s="404">
        <v>0</v>
      </c>
      <c r="K213" s="403">
        <v>298366649.13999999</v>
      </c>
    </row>
    <row r="214" spans="1:11" ht="95.25" customHeight="1">
      <c r="A214" s="208">
        <v>21081400</v>
      </c>
      <c r="B214" s="406" t="s">
        <v>755</v>
      </c>
      <c r="C214" s="413"/>
      <c r="D214" s="404"/>
      <c r="E214" s="407">
        <v>2596005.79</v>
      </c>
      <c r="F214" s="413"/>
      <c r="G214" s="404"/>
      <c r="H214" s="407"/>
      <c r="I214" s="405">
        <v>0</v>
      </c>
      <c r="J214" s="404">
        <v>0</v>
      </c>
      <c r="K214" s="403">
        <v>2596005.79</v>
      </c>
    </row>
    <row r="215" spans="1:11" ht="36">
      <c r="A215" s="208">
        <v>21082000</v>
      </c>
      <c r="B215" s="406" t="s">
        <v>757</v>
      </c>
      <c r="C215" s="413"/>
      <c r="D215" s="404"/>
      <c r="E215" s="407"/>
      <c r="F215" s="413"/>
      <c r="G215" s="404"/>
      <c r="H215" s="407">
        <v>14471132.949999999</v>
      </c>
      <c r="I215" s="405">
        <v>0</v>
      </c>
      <c r="J215" s="404">
        <v>0</v>
      </c>
      <c r="K215" s="403">
        <v>14471132.949999999</v>
      </c>
    </row>
    <row r="216" spans="1:11" ht="85.5" customHeight="1">
      <c r="A216" s="208">
        <v>21083000</v>
      </c>
      <c r="B216" s="414" t="s">
        <v>758</v>
      </c>
      <c r="C216" s="413"/>
      <c r="D216" s="404"/>
      <c r="E216" s="407">
        <v>25888509.079999998</v>
      </c>
      <c r="F216" s="413"/>
      <c r="G216" s="404"/>
      <c r="H216" s="407"/>
      <c r="I216" s="405">
        <v>0</v>
      </c>
      <c r="J216" s="404">
        <v>0</v>
      </c>
      <c r="K216" s="403">
        <v>25888509.079999998</v>
      </c>
    </row>
    <row r="217" spans="1:11" ht="48" customHeight="1">
      <c r="A217" s="226">
        <v>21090000</v>
      </c>
      <c r="B217" s="223" t="s">
        <v>759</v>
      </c>
      <c r="C217" s="413"/>
      <c r="D217" s="404"/>
      <c r="E217" s="407">
        <v>-966880</v>
      </c>
      <c r="F217" s="413"/>
      <c r="G217" s="404"/>
      <c r="H217" s="407"/>
      <c r="I217" s="405">
        <v>0</v>
      </c>
      <c r="J217" s="404">
        <v>0</v>
      </c>
      <c r="K217" s="403">
        <v>-966880</v>
      </c>
    </row>
    <row r="218" spans="1:11" ht="23.25" hidden="1" customHeight="1">
      <c r="A218" s="226">
        <v>21110000</v>
      </c>
      <c r="B218" s="406" t="s">
        <v>760</v>
      </c>
      <c r="C218" s="413"/>
      <c r="D218" s="404"/>
      <c r="E218" s="407"/>
      <c r="F218" s="413"/>
      <c r="G218" s="404"/>
      <c r="H218" s="407"/>
      <c r="I218" s="405">
        <v>0</v>
      </c>
      <c r="J218" s="404">
        <v>0</v>
      </c>
      <c r="K218" s="403">
        <v>0</v>
      </c>
    </row>
    <row r="219" spans="1:11" ht="24">
      <c r="A219" s="199">
        <v>22000000</v>
      </c>
      <c r="B219" s="421" t="s">
        <v>1241</v>
      </c>
      <c r="C219" s="398">
        <v>2752694500</v>
      </c>
      <c r="D219" s="399">
        <v>2752694500</v>
      </c>
      <c r="E219" s="423">
        <v>12605913886.440001</v>
      </c>
      <c r="F219" s="398">
        <v>1626879800</v>
      </c>
      <c r="G219" s="399">
        <v>2176158679</v>
      </c>
      <c r="H219" s="423">
        <v>2402419448.7000003</v>
      </c>
      <c r="I219" s="398">
        <v>4379574300</v>
      </c>
      <c r="J219" s="399">
        <v>4928853179</v>
      </c>
      <c r="K219" s="400">
        <v>15008333335.140001</v>
      </c>
    </row>
    <row r="220" spans="1:11">
      <c r="A220" s="208" t="s">
        <v>762</v>
      </c>
      <c r="B220" s="234" t="s">
        <v>1242</v>
      </c>
      <c r="C220" s="446">
        <v>1133401500</v>
      </c>
      <c r="D220" s="228">
        <v>1133401500</v>
      </c>
      <c r="E220" s="447">
        <v>10099487352.620001</v>
      </c>
      <c r="F220" s="446">
        <v>533010700</v>
      </c>
      <c r="G220" s="228">
        <v>533010700</v>
      </c>
      <c r="H220" s="447">
        <v>461749149.47000003</v>
      </c>
      <c r="I220" s="405">
        <v>1666412200</v>
      </c>
      <c r="J220" s="404">
        <v>1666412200</v>
      </c>
      <c r="K220" s="403">
        <v>10561236502.09</v>
      </c>
    </row>
    <row r="221" spans="1:11" ht="28.5" customHeight="1">
      <c r="A221" s="208">
        <v>22010300</v>
      </c>
      <c r="B221" s="412" t="s">
        <v>765</v>
      </c>
      <c r="C221" s="446">
        <v>16590000</v>
      </c>
      <c r="D221" s="228">
        <v>16590000</v>
      </c>
      <c r="E221" s="448">
        <v>8503680.2899999991</v>
      </c>
      <c r="F221" s="446"/>
      <c r="G221" s="228"/>
      <c r="H221" s="448"/>
      <c r="I221" s="405">
        <v>16590000</v>
      </c>
      <c r="J221" s="404">
        <v>16590000</v>
      </c>
      <c r="K221" s="403">
        <v>8503680.2899999991</v>
      </c>
    </row>
    <row r="222" spans="1:11" ht="26.25" customHeight="1">
      <c r="A222" s="208" t="s">
        <v>766</v>
      </c>
      <c r="B222" s="412" t="s">
        <v>1244</v>
      </c>
      <c r="C222" s="227">
        <v>3900000</v>
      </c>
      <c r="D222" s="228">
        <v>3900000</v>
      </c>
      <c r="E222" s="229">
        <v>4207712.75</v>
      </c>
      <c r="F222" s="422"/>
      <c r="G222" s="399"/>
      <c r="H222" s="418"/>
      <c r="I222" s="405">
        <v>3900000</v>
      </c>
      <c r="J222" s="404">
        <v>3900000</v>
      </c>
      <c r="K222" s="403">
        <v>4207712.75</v>
      </c>
    </row>
    <row r="223" spans="1:11" ht="36">
      <c r="A223" s="208" t="s">
        <v>773</v>
      </c>
      <c r="B223" s="412" t="s">
        <v>1245</v>
      </c>
      <c r="C223" s="227">
        <v>16800000</v>
      </c>
      <c r="D223" s="228">
        <v>16800000</v>
      </c>
      <c r="E223" s="229">
        <v>37831162.07</v>
      </c>
      <c r="F223" s="422"/>
      <c r="G223" s="399"/>
      <c r="H223" s="418"/>
      <c r="I223" s="405">
        <v>16800000</v>
      </c>
      <c r="J223" s="404">
        <v>16800000</v>
      </c>
      <c r="K223" s="403">
        <v>37831162.07</v>
      </c>
    </row>
    <row r="224" spans="1:11" ht="36">
      <c r="A224" s="208" t="s">
        <v>774</v>
      </c>
      <c r="B224" s="412" t="s">
        <v>1246</v>
      </c>
      <c r="C224" s="227">
        <v>215000000</v>
      </c>
      <c r="D224" s="228">
        <v>215000000</v>
      </c>
      <c r="E224" s="229">
        <v>9085807982.0400009</v>
      </c>
      <c r="F224" s="422"/>
      <c r="G224" s="399"/>
      <c r="H224" s="418"/>
      <c r="I224" s="405">
        <v>215000000</v>
      </c>
      <c r="J224" s="404">
        <v>215000000</v>
      </c>
      <c r="K224" s="403">
        <v>9085807982.0400009</v>
      </c>
    </row>
    <row r="225" spans="1:12" ht="36">
      <c r="A225" s="208" t="s">
        <v>775</v>
      </c>
      <c r="B225" s="412" t="s">
        <v>776</v>
      </c>
      <c r="C225" s="227">
        <v>32738000</v>
      </c>
      <c r="D225" s="228">
        <v>32738000</v>
      </c>
      <c r="E225" s="229">
        <v>37639042.93</v>
      </c>
      <c r="F225" s="422"/>
      <c r="G225" s="399"/>
      <c r="H225" s="418"/>
      <c r="I225" s="405">
        <v>32738000</v>
      </c>
      <c r="J225" s="404">
        <v>32738000</v>
      </c>
      <c r="K225" s="403">
        <v>37639042.93</v>
      </c>
    </row>
    <row r="226" spans="1:12" ht="40.5" customHeight="1">
      <c r="A226" s="208" t="s">
        <v>777</v>
      </c>
      <c r="B226" s="412" t="s">
        <v>1247</v>
      </c>
      <c r="C226" s="227">
        <v>9000000</v>
      </c>
      <c r="D226" s="228">
        <v>9000000</v>
      </c>
      <c r="E226" s="229">
        <v>48005583.210000001</v>
      </c>
      <c r="F226" s="422"/>
      <c r="G226" s="399"/>
      <c r="H226" s="418"/>
      <c r="I226" s="405">
        <v>9000000</v>
      </c>
      <c r="J226" s="404">
        <v>9000000</v>
      </c>
      <c r="K226" s="403">
        <v>48005583.210000001</v>
      </c>
    </row>
    <row r="227" spans="1:12" ht="37.5" customHeight="1">
      <c r="A227" s="208" t="s">
        <v>1248</v>
      </c>
      <c r="B227" s="412" t="s">
        <v>779</v>
      </c>
      <c r="C227" s="227">
        <v>1800000</v>
      </c>
      <c r="D227" s="228">
        <v>1800000</v>
      </c>
      <c r="E227" s="229">
        <v>798294.83</v>
      </c>
      <c r="F227" s="422"/>
      <c r="G227" s="399"/>
      <c r="H227" s="418"/>
      <c r="I227" s="405">
        <v>1800000</v>
      </c>
      <c r="J227" s="404">
        <v>1800000</v>
      </c>
      <c r="K227" s="403">
        <v>798294.83</v>
      </c>
    </row>
    <row r="228" spans="1:12" ht="48">
      <c r="A228" s="208" t="s">
        <v>1249</v>
      </c>
      <c r="B228" s="412" t="s">
        <v>780</v>
      </c>
      <c r="C228" s="227">
        <v>3350000</v>
      </c>
      <c r="D228" s="228">
        <v>3350000</v>
      </c>
      <c r="E228" s="229">
        <v>5223841.8899999997</v>
      </c>
      <c r="F228" s="422"/>
      <c r="G228" s="399"/>
      <c r="H228" s="418"/>
      <c r="I228" s="405">
        <v>3350000</v>
      </c>
      <c r="J228" s="404">
        <v>3350000</v>
      </c>
      <c r="K228" s="403">
        <v>5223841.8899999997</v>
      </c>
    </row>
    <row r="229" spans="1:12" ht="24">
      <c r="A229" s="208" t="s">
        <v>1250</v>
      </c>
      <c r="B229" s="412" t="s">
        <v>781</v>
      </c>
      <c r="C229" s="227">
        <v>260000000</v>
      </c>
      <c r="D229" s="228">
        <v>260000000</v>
      </c>
      <c r="E229" s="229">
        <v>179448768.25</v>
      </c>
      <c r="F229" s="422"/>
      <c r="G229" s="399"/>
      <c r="H229" s="418"/>
      <c r="I229" s="405">
        <v>260000000</v>
      </c>
      <c r="J229" s="404">
        <v>260000000</v>
      </c>
      <c r="K229" s="403">
        <v>179448768.25</v>
      </c>
    </row>
    <row r="230" spans="1:12">
      <c r="A230" s="208" t="s">
        <v>1251</v>
      </c>
      <c r="B230" s="412" t="s">
        <v>782</v>
      </c>
      <c r="C230" s="227">
        <v>500000</v>
      </c>
      <c r="D230" s="228">
        <v>500000</v>
      </c>
      <c r="E230" s="229">
        <v>113752</v>
      </c>
      <c r="F230" s="422"/>
      <c r="G230" s="399"/>
      <c r="H230" s="418"/>
      <c r="I230" s="405">
        <v>500000</v>
      </c>
      <c r="J230" s="404">
        <v>500000</v>
      </c>
      <c r="K230" s="403">
        <v>113752</v>
      </c>
    </row>
    <row r="231" spans="1:12" ht="24">
      <c r="A231" s="208" t="s">
        <v>1252</v>
      </c>
      <c r="B231" s="412" t="s">
        <v>783</v>
      </c>
      <c r="C231" s="227">
        <v>104300</v>
      </c>
      <c r="D231" s="228">
        <v>104300</v>
      </c>
      <c r="E231" s="229">
        <v>113975.11</v>
      </c>
      <c r="F231" s="422"/>
      <c r="G231" s="399"/>
      <c r="H231" s="418"/>
      <c r="I231" s="405">
        <v>104300</v>
      </c>
      <c r="J231" s="404">
        <v>104300</v>
      </c>
      <c r="K231" s="403">
        <v>113975.11</v>
      </c>
    </row>
    <row r="232" spans="1:12" ht="13.5" customHeight="1">
      <c r="A232" s="208" t="s">
        <v>1253</v>
      </c>
      <c r="B232" s="412" t="s">
        <v>784</v>
      </c>
      <c r="C232" s="227">
        <v>188500</v>
      </c>
      <c r="D232" s="228">
        <v>188500</v>
      </c>
      <c r="E232" s="229">
        <v>65904.240000000005</v>
      </c>
      <c r="F232" s="422"/>
      <c r="G232" s="399"/>
      <c r="H232" s="418"/>
      <c r="I232" s="405">
        <v>188500</v>
      </c>
      <c r="J232" s="404">
        <v>188500</v>
      </c>
      <c r="K232" s="403">
        <v>65904.240000000005</v>
      </c>
    </row>
    <row r="233" spans="1:12">
      <c r="A233" s="208" t="s">
        <v>1254</v>
      </c>
      <c r="B233" s="412" t="s">
        <v>785</v>
      </c>
      <c r="C233" s="227"/>
      <c r="D233" s="228"/>
      <c r="E233" s="229">
        <v>1175.69</v>
      </c>
      <c r="F233" s="422"/>
      <c r="G233" s="399"/>
      <c r="H233" s="418"/>
      <c r="I233" s="405">
        <v>0</v>
      </c>
      <c r="J233" s="404">
        <v>0</v>
      </c>
      <c r="K233" s="403">
        <v>1175.69</v>
      </c>
    </row>
    <row r="234" spans="1:12" ht="24">
      <c r="A234" s="208">
        <v>22012600</v>
      </c>
      <c r="B234" s="412" t="s">
        <v>786</v>
      </c>
      <c r="C234" s="227">
        <v>240320000</v>
      </c>
      <c r="D234" s="228">
        <v>240320000</v>
      </c>
      <c r="E234" s="229">
        <v>347886512.13999999</v>
      </c>
      <c r="F234" s="422"/>
      <c r="G234" s="399"/>
      <c r="H234" s="418"/>
      <c r="I234" s="405">
        <v>240320000</v>
      </c>
      <c r="J234" s="404">
        <v>240320000</v>
      </c>
      <c r="K234" s="403">
        <v>347886512.13999999</v>
      </c>
    </row>
    <row r="235" spans="1:12" ht="126" customHeight="1">
      <c r="A235" s="208">
        <v>22012700</v>
      </c>
      <c r="B235" s="439" t="s">
        <v>787</v>
      </c>
      <c r="C235" s="227">
        <v>328550000</v>
      </c>
      <c r="D235" s="228">
        <v>328550000</v>
      </c>
      <c r="E235" s="229">
        <v>340076425.39999998</v>
      </c>
      <c r="F235" s="227">
        <v>528450000</v>
      </c>
      <c r="G235" s="228">
        <v>528450000</v>
      </c>
      <c r="H235" s="229">
        <v>457985609.68000001</v>
      </c>
      <c r="I235" s="405">
        <v>857000000</v>
      </c>
      <c r="J235" s="404">
        <v>857000000</v>
      </c>
      <c r="K235" s="403">
        <v>798062035.07999992</v>
      </c>
    </row>
    <row r="236" spans="1:12" ht="49.5" customHeight="1">
      <c r="A236" s="208">
        <v>22012800</v>
      </c>
      <c r="B236" s="412" t="s">
        <v>788</v>
      </c>
      <c r="C236" s="227">
        <v>4560700</v>
      </c>
      <c r="D236" s="228">
        <v>4560700</v>
      </c>
      <c r="E236" s="229">
        <v>1480953.54</v>
      </c>
      <c r="F236" s="227">
        <v>4560700</v>
      </c>
      <c r="G236" s="228">
        <v>4560700</v>
      </c>
      <c r="H236" s="229">
        <v>1480953.6</v>
      </c>
      <c r="I236" s="405">
        <v>9121400</v>
      </c>
      <c r="J236" s="404">
        <v>9121400</v>
      </c>
      <c r="K236" s="403">
        <v>2961907.14</v>
      </c>
    </row>
    <row r="237" spans="1:12" ht="89.25" customHeight="1">
      <c r="A237" s="208">
        <v>22012900</v>
      </c>
      <c r="B237" s="439" t="s">
        <v>789</v>
      </c>
      <c r="C237" s="227"/>
      <c r="D237" s="228"/>
      <c r="E237" s="229">
        <v>2282586.2400000002</v>
      </c>
      <c r="F237" s="227"/>
      <c r="G237" s="228"/>
      <c r="H237" s="229">
        <v>2282586.19</v>
      </c>
      <c r="I237" s="405">
        <v>0</v>
      </c>
      <c r="J237" s="404">
        <v>0</v>
      </c>
      <c r="K237" s="403">
        <v>4565172.43</v>
      </c>
    </row>
    <row r="238" spans="1:12" hidden="1">
      <c r="A238" s="208">
        <v>22020000</v>
      </c>
      <c r="B238" s="412" t="s">
        <v>790</v>
      </c>
      <c r="C238" s="413"/>
      <c r="D238" s="404"/>
      <c r="E238" s="407"/>
      <c r="F238" s="413"/>
      <c r="G238" s="404"/>
      <c r="H238" s="407"/>
      <c r="I238" s="405">
        <v>0</v>
      </c>
      <c r="J238" s="404">
        <v>0</v>
      </c>
      <c r="K238" s="403">
        <v>0</v>
      </c>
    </row>
    <row r="239" spans="1:12">
      <c r="A239" s="208">
        <v>22030000</v>
      </c>
      <c r="B239" s="234" t="s">
        <v>791</v>
      </c>
      <c r="C239" s="413"/>
      <c r="D239" s="404"/>
      <c r="E239" s="407"/>
      <c r="F239" s="413">
        <v>970024100</v>
      </c>
      <c r="G239" s="404">
        <v>1513606379.0000002</v>
      </c>
      <c r="H239" s="407">
        <v>1712992294.25</v>
      </c>
      <c r="I239" s="405">
        <v>970024100</v>
      </c>
      <c r="J239" s="404">
        <v>1513606379.0000002</v>
      </c>
      <c r="K239" s="403">
        <v>1712992294.25</v>
      </c>
    </row>
    <row r="240" spans="1:12" ht="24" hidden="1">
      <c r="A240" s="208" t="s">
        <v>792</v>
      </c>
      <c r="B240" s="412" t="s">
        <v>793</v>
      </c>
      <c r="C240" s="479"/>
      <c r="D240" s="404"/>
      <c r="E240" s="407"/>
      <c r="F240" s="479"/>
      <c r="G240" s="404"/>
      <c r="H240" s="407"/>
      <c r="I240" s="405">
        <v>0</v>
      </c>
      <c r="J240" s="404">
        <v>0</v>
      </c>
      <c r="K240" s="403">
        <v>0</v>
      </c>
      <c r="L240" s="396"/>
    </row>
    <row r="241" spans="1:12">
      <c r="A241" s="208">
        <v>22060000</v>
      </c>
      <c r="B241" s="234" t="s">
        <v>1260</v>
      </c>
      <c r="C241" s="411">
        <v>574205400</v>
      </c>
      <c r="D241" s="404">
        <v>574205400</v>
      </c>
      <c r="E241" s="407">
        <v>558704150.47000003</v>
      </c>
      <c r="F241" s="411"/>
      <c r="G241" s="404"/>
      <c r="H241" s="407"/>
      <c r="I241" s="405">
        <v>574205400</v>
      </c>
      <c r="J241" s="404">
        <v>574205400</v>
      </c>
      <c r="K241" s="403">
        <v>558704150.47000003</v>
      </c>
    </row>
    <row r="242" spans="1:12">
      <c r="A242" s="208">
        <v>22070000</v>
      </c>
      <c r="B242" s="234" t="s">
        <v>1261</v>
      </c>
      <c r="C242" s="411">
        <v>123845000</v>
      </c>
      <c r="D242" s="404">
        <v>123845000</v>
      </c>
      <c r="E242" s="407">
        <v>227678047.94</v>
      </c>
      <c r="F242" s="411">
        <v>123845000</v>
      </c>
      <c r="G242" s="404">
        <v>129541600</v>
      </c>
      <c r="H242" s="407">
        <v>227678004.97999999</v>
      </c>
      <c r="I242" s="405">
        <v>247690000</v>
      </c>
      <c r="J242" s="404">
        <v>253386600</v>
      </c>
      <c r="K242" s="403">
        <v>455356052.91999996</v>
      </c>
      <c r="L242" s="396"/>
    </row>
    <row r="243" spans="1:12" ht="24.75" customHeight="1">
      <c r="A243" s="208">
        <v>22080000</v>
      </c>
      <c r="B243" s="412" t="s">
        <v>1262</v>
      </c>
      <c r="C243" s="411">
        <v>544000000</v>
      </c>
      <c r="D243" s="404">
        <v>544000000</v>
      </c>
      <c r="E243" s="404">
        <v>1215888858.45</v>
      </c>
      <c r="F243" s="411"/>
      <c r="G243" s="404">
        <v>0</v>
      </c>
      <c r="H243" s="407">
        <v>0</v>
      </c>
      <c r="I243" s="405">
        <v>544000000</v>
      </c>
      <c r="J243" s="404">
        <v>544000000</v>
      </c>
      <c r="K243" s="403">
        <v>1215888858.45</v>
      </c>
    </row>
    <row r="244" spans="1:12" ht="24">
      <c r="A244" s="214">
        <v>22080100</v>
      </c>
      <c r="B244" s="412" t="s">
        <v>797</v>
      </c>
      <c r="C244" s="413"/>
      <c r="D244" s="404"/>
      <c r="E244" s="407">
        <v>462809177.13</v>
      </c>
      <c r="F244" s="413"/>
      <c r="G244" s="404"/>
      <c r="H244" s="407"/>
      <c r="I244" s="405">
        <v>0</v>
      </c>
      <c r="J244" s="404">
        <v>0</v>
      </c>
      <c r="K244" s="403">
        <v>462809177.13</v>
      </c>
    </row>
    <row r="245" spans="1:12" ht="24">
      <c r="A245" s="214">
        <v>22080200</v>
      </c>
      <c r="B245" s="412" t="s">
        <v>798</v>
      </c>
      <c r="C245" s="413"/>
      <c r="D245" s="404"/>
      <c r="E245" s="407">
        <v>176739544.28</v>
      </c>
      <c r="F245" s="413"/>
      <c r="G245" s="404"/>
      <c r="H245" s="407"/>
      <c r="I245" s="405">
        <v>0</v>
      </c>
      <c r="J245" s="404">
        <v>0</v>
      </c>
      <c r="K245" s="403">
        <v>176739544.28</v>
      </c>
    </row>
    <row r="246" spans="1:12" ht="24">
      <c r="A246" s="214">
        <v>22080300</v>
      </c>
      <c r="B246" s="412" t="s">
        <v>799</v>
      </c>
      <c r="C246" s="413"/>
      <c r="D246" s="404"/>
      <c r="E246" s="407">
        <v>575355204.90999997</v>
      </c>
      <c r="F246" s="413"/>
      <c r="G246" s="404"/>
      <c r="H246" s="407"/>
      <c r="I246" s="405">
        <v>0</v>
      </c>
      <c r="J246" s="404">
        <v>0</v>
      </c>
      <c r="K246" s="403">
        <v>575355204.90999997</v>
      </c>
    </row>
    <row r="247" spans="1:12" ht="36" hidden="1">
      <c r="A247" s="214">
        <v>22080400</v>
      </c>
      <c r="B247" s="230" t="s">
        <v>800</v>
      </c>
      <c r="C247" s="413"/>
      <c r="D247" s="404"/>
      <c r="E247" s="407"/>
      <c r="F247" s="413"/>
      <c r="G247" s="404"/>
      <c r="H247" s="407"/>
      <c r="I247" s="405">
        <v>0</v>
      </c>
      <c r="J247" s="404">
        <v>0</v>
      </c>
      <c r="K247" s="403">
        <v>0</v>
      </c>
    </row>
    <row r="248" spans="1:12" ht="24">
      <c r="A248" s="214">
        <v>22080500</v>
      </c>
      <c r="B248" s="412" t="s">
        <v>801</v>
      </c>
      <c r="C248" s="445"/>
      <c r="D248" s="404"/>
      <c r="E248" s="407">
        <v>984932.13</v>
      </c>
      <c r="F248" s="445"/>
      <c r="G248" s="404"/>
      <c r="H248" s="407"/>
      <c r="I248" s="405">
        <v>0</v>
      </c>
      <c r="J248" s="404">
        <v>0</v>
      </c>
      <c r="K248" s="403">
        <v>984932.13</v>
      </c>
    </row>
    <row r="249" spans="1:12" hidden="1">
      <c r="A249" s="208">
        <v>22090000</v>
      </c>
      <c r="B249" s="412" t="s">
        <v>802</v>
      </c>
      <c r="C249" s="411"/>
      <c r="D249" s="404"/>
      <c r="E249" s="407">
        <v>0</v>
      </c>
      <c r="F249" s="411"/>
      <c r="G249" s="404"/>
      <c r="H249" s="407">
        <v>0</v>
      </c>
      <c r="I249" s="405">
        <v>0</v>
      </c>
      <c r="J249" s="404">
        <v>0</v>
      </c>
      <c r="K249" s="403">
        <v>0</v>
      </c>
    </row>
    <row r="250" spans="1:12" ht="36" hidden="1">
      <c r="A250" s="208">
        <v>22090100</v>
      </c>
      <c r="B250" s="412" t="s">
        <v>803</v>
      </c>
      <c r="C250" s="408"/>
      <c r="D250" s="404"/>
      <c r="E250" s="407"/>
      <c r="F250" s="408"/>
      <c r="G250" s="404"/>
      <c r="H250" s="407"/>
      <c r="I250" s="405">
        <v>0</v>
      </c>
      <c r="J250" s="404">
        <v>0</v>
      </c>
      <c r="K250" s="403">
        <v>0</v>
      </c>
    </row>
    <row r="251" spans="1:12" hidden="1">
      <c r="A251" s="214">
        <v>22090200</v>
      </c>
      <c r="B251" s="412" t="s">
        <v>804</v>
      </c>
      <c r="C251" s="413"/>
      <c r="D251" s="404"/>
      <c r="E251" s="407"/>
      <c r="F251" s="413"/>
      <c r="G251" s="404"/>
      <c r="H251" s="407"/>
      <c r="I251" s="405">
        <v>0</v>
      </c>
      <c r="J251" s="404">
        <v>0</v>
      </c>
      <c r="K251" s="403">
        <v>0</v>
      </c>
    </row>
    <row r="252" spans="1:12" ht="36.75" hidden="1" customHeight="1">
      <c r="A252" s="214">
        <v>22090300</v>
      </c>
      <c r="B252" s="412" t="s">
        <v>805</v>
      </c>
      <c r="C252" s="413"/>
      <c r="D252" s="404"/>
      <c r="E252" s="407"/>
      <c r="F252" s="413"/>
      <c r="G252" s="404"/>
      <c r="H252" s="407"/>
      <c r="I252" s="405">
        <v>0</v>
      </c>
      <c r="J252" s="404">
        <v>0</v>
      </c>
      <c r="K252" s="403">
        <v>0</v>
      </c>
    </row>
    <row r="253" spans="1:12" ht="36" hidden="1">
      <c r="A253" s="214">
        <v>22090400</v>
      </c>
      <c r="B253" s="412" t="s">
        <v>806</v>
      </c>
      <c r="C253" s="413"/>
      <c r="D253" s="404"/>
      <c r="E253" s="407"/>
      <c r="F253" s="413"/>
      <c r="G253" s="404"/>
      <c r="H253" s="407"/>
      <c r="I253" s="405">
        <v>0</v>
      </c>
      <c r="J253" s="404">
        <v>0</v>
      </c>
      <c r="K253" s="403">
        <v>0</v>
      </c>
    </row>
    <row r="254" spans="1:12" ht="24" hidden="1">
      <c r="A254" s="214">
        <v>22090500</v>
      </c>
      <c r="B254" s="406" t="s">
        <v>807</v>
      </c>
      <c r="C254" s="413"/>
      <c r="D254" s="404"/>
      <c r="E254" s="407"/>
      <c r="F254" s="413"/>
      <c r="G254" s="404"/>
      <c r="H254" s="407"/>
      <c r="I254" s="405">
        <v>0</v>
      </c>
      <c r="J254" s="404">
        <v>0</v>
      </c>
      <c r="K254" s="403">
        <v>0</v>
      </c>
    </row>
    <row r="255" spans="1:12" ht="48" hidden="1">
      <c r="A255" s="214">
        <v>22090600</v>
      </c>
      <c r="B255" s="406" t="s">
        <v>808</v>
      </c>
      <c r="C255" s="413"/>
      <c r="D255" s="438"/>
      <c r="E255" s="402"/>
      <c r="F255" s="405"/>
      <c r="G255" s="404"/>
      <c r="H255" s="402"/>
      <c r="I255" s="405">
        <v>0</v>
      </c>
      <c r="J255" s="404">
        <v>0</v>
      </c>
      <c r="K255" s="403">
        <v>0</v>
      </c>
    </row>
    <row r="256" spans="1:12" ht="24">
      <c r="A256" s="208">
        <v>22110000</v>
      </c>
      <c r="B256" s="234" t="s">
        <v>1263</v>
      </c>
      <c r="C256" s="411">
        <v>239000000</v>
      </c>
      <c r="D256" s="404">
        <v>239000000</v>
      </c>
      <c r="E256" s="407">
        <v>272720682.45999998</v>
      </c>
      <c r="F256" s="411"/>
      <c r="G256" s="404"/>
      <c r="H256" s="407"/>
      <c r="I256" s="405">
        <v>239000000</v>
      </c>
      <c r="J256" s="404">
        <v>239000000</v>
      </c>
      <c r="K256" s="403">
        <v>272720682.45999998</v>
      </c>
    </row>
    <row r="257" spans="1:12" ht="12.75" hidden="1" customHeight="1">
      <c r="A257" s="208">
        <v>22130000</v>
      </c>
      <c r="B257" s="412" t="s">
        <v>809</v>
      </c>
      <c r="C257" s="424"/>
      <c r="D257" s="404"/>
      <c r="E257" s="407"/>
      <c r="F257" s="424"/>
      <c r="G257" s="404"/>
      <c r="H257" s="407"/>
      <c r="I257" s="405">
        <v>0</v>
      </c>
      <c r="J257" s="404">
        <v>0</v>
      </c>
      <c r="K257" s="403">
        <v>0</v>
      </c>
    </row>
    <row r="258" spans="1:12" ht="12.75" customHeight="1">
      <c r="A258" s="208" t="s">
        <v>1264</v>
      </c>
      <c r="B258" s="234" t="s">
        <v>810</v>
      </c>
      <c r="C258" s="440">
        <v>82143600</v>
      </c>
      <c r="D258" s="404">
        <v>82143600</v>
      </c>
      <c r="E258" s="407">
        <v>170197514.06</v>
      </c>
      <c r="F258" s="440"/>
      <c r="G258" s="404"/>
      <c r="H258" s="407">
        <v>0</v>
      </c>
      <c r="I258" s="405">
        <v>82143600</v>
      </c>
      <c r="J258" s="404">
        <v>82143600</v>
      </c>
      <c r="K258" s="403">
        <v>170197514.06</v>
      </c>
    </row>
    <row r="259" spans="1:12" ht="36.75" customHeight="1">
      <c r="A259" s="208">
        <v>22150100</v>
      </c>
      <c r="B259" s="412" t="s">
        <v>811</v>
      </c>
      <c r="C259" s="440"/>
      <c r="D259" s="404"/>
      <c r="E259" s="407">
        <v>170195346.15000001</v>
      </c>
      <c r="F259" s="440"/>
      <c r="G259" s="404"/>
      <c r="H259" s="407"/>
      <c r="I259" s="405">
        <v>0</v>
      </c>
      <c r="J259" s="404">
        <v>0</v>
      </c>
      <c r="K259" s="403">
        <v>170195346.15000001</v>
      </c>
    </row>
    <row r="260" spans="1:12" ht="25.5" customHeight="1">
      <c r="A260" s="208">
        <v>22150200</v>
      </c>
      <c r="B260" s="412" t="s">
        <v>812</v>
      </c>
      <c r="C260" s="440"/>
      <c r="D260" s="404"/>
      <c r="E260" s="407">
        <v>2167.91</v>
      </c>
      <c r="F260" s="440"/>
      <c r="G260" s="404"/>
      <c r="H260" s="407"/>
      <c r="I260" s="405">
        <v>0</v>
      </c>
      <c r="J260" s="404">
        <v>0</v>
      </c>
      <c r="K260" s="403">
        <v>2167.91</v>
      </c>
    </row>
    <row r="261" spans="1:12" ht="12.75" customHeight="1">
      <c r="A261" s="208" t="s">
        <v>1265</v>
      </c>
      <c r="B261" s="234" t="s">
        <v>813</v>
      </c>
      <c r="C261" s="440">
        <v>14099000</v>
      </c>
      <c r="D261" s="404">
        <v>14099000</v>
      </c>
      <c r="E261" s="407">
        <v>10409770.859999999</v>
      </c>
      <c r="F261" s="440">
        <v>0</v>
      </c>
      <c r="G261" s="404">
        <v>0</v>
      </c>
      <c r="H261" s="407">
        <v>0</v>
      </c>
      <c r="I261" s="405">
        <v>14099000</v>
      </c>
      <c r="J261" s="404">
        <v>14099000</v>
      </c>
      <c r="K261" s="403">
        <v>10409770.859999999</v>
      </c>
    </row>
    <row r="262" spans="1:12" ht="36" customHeight="1">
      <c r="A262" s="208">
        <v>22160100</v>
      </c>
      <c r="B262" s="412" t="s">
        <v>814</v>
      </c>
      <c r="C262" s="440">
        <v>14099000</v>
      </c>
      <c r="D262" s="404">
        <v>14099000</v>
      </c>
      <c r="E262" s="407">
        <v>10409770.859999999</v>
      </c>
      <c r="F262" s="440"/>
      <c r="G262" s="404"/>
      <c r="H262" s="407"/>
      <c r="I262" s="405">
        <v>14099000</v>
      </c>
      <c r="J262" s="404">
        <v>14099000</v>
      </c>
      <c r="K262" s="403">
        <v>10409770.859999999</v>
      </c>
    </row>
    <row r="263" spans="1:12" ht="36.75" customHeight="1">
      <c r="A263" s="208">
        <v>22200000</v>
      </c>
      <c r="B263" s="449" t="s">
        <v>815</v>
      </c>
      <c r="C263" s="401">
        <v>42000000</v>
      </c>
      <c r="D263" s="404">
        <v>42000000</v>
      </c>
      <c r="E263" s="407">
        <v>50827509.579999998</v>
      </c>
      <c r="F263" s="401">
        <v>0</v>
      </c>
      <c r="G263" s="404"/>
      <c r="H263" s="407"/>
      <c r="I263" s="405">
        <v>42000000</v>
      </c>
      <c r="J263" s="404">
        <v>42000000</v>
      </c>
      <c r="K263" s="403">
        <v>50827509.579999998</v>
      </c>
    </row>
    <row r="264" spans="1:12">
      <c r="A264" s="199">
        <v>24000000</v>
      </c>
      <c r="B264" s="421" t="s">
        <v>1266</v>
      </c>
      <c r="C264" s="398">
        <v>5671475200</v>
      </c>
      <c r="D264" s="399">
        <v>5671475200</v>
      </c>
      <c r="E264" s="423">
        <v>7224885146.7800007</v>
      </c>
      <c r="F264" s="398">
        <v>349324900</v>
      </c>
      <c r="G264" s="399">
        <v>349324900</v>
      </c>
      <c r="H264" s="423">
        <v>282817991.46000004</v>
      </c>
      <c r="I264" s="398">
        <v>6020800100</v>
      </c>
      <c r="J264" s="399">
        <v>6020800100</v>
      </c>
      <c r="K264" s="400">
        <v>7507703138.2400007</v>
      </c>
      <c r="L264" s="396"/>
    </row>
    <row r="265" spans="1:12" ht="25.5" customHeight="1">
      <c r="A265" s="208">
        <v>24010000</v>
      </c>
      <c r="B265" s="234" t="s">
        <v>1311</v>
      </c>
      <c r="C265" s="411">
        <v>49630000</v>
      </c>
      <c r="D265" s="404">
        <v>49630000</v>
      </c>
      <c r="E265" s="407">
        <v>100596754.13</v>
      </c>
      <c r="F265" s="411"/>
      <c r="G265" s="404">
        <v>0</v>
      </c>
      <c r="H265" s="407">
        <v>0</v>
      </c>
      <c r="I265" s="405">
        <v>49630000</v>
      </c>
      <c r="J265" s="404">
        <v>49630000</v>
      </c>
      <c r="K265" s="403">
        <v>100596754.13</v>
      </c>
    </row>
    <row r="266" spans="1:12" ht="24">
      <c r="A266" s="208">
        <v>24010100</v>
      </c>
      <c r="B266" s="450" t="s">
        <v>817</v>
      </c>
      <c r="C266" s="413"/>
      <c r="D266" s="404"/>
      <c r="E266" s="407">
        <v>26567679.02</v>
      </c>
      <c r="F266" s="413"/>
      <c r="G266" s="404"/>
      <c r="H266" s="407"/>
      <c r="I266" s="405">
        <v>0</v>
      </c>
      <c r="J266" s="404">
        <v>0</v>
      </c>
      <c r="K266" s="403">
        <v>26567679.02</v>
      </c>
    </row>
    <row r="267" spans="1:12" ht="36">
      <c r="A267" s="226">
        <v>24010200</v>
      </c>
      <c r="B267" s="450" t="s">
        <v>818</v>
      </c>
      <c r="C267" s="413"/>
      <c r="D267" s="404"/>
      <c r="E267" s="407">
        <v>3343958.92</v>
      </c>
      <c r="F267" s="413"/>
      <c r="G267" s="404"/>
      <c r="H267" s="407"/>
      <c r="I267" s="405">
        <v>0</v>
      </c>
      <c r="J267" s="404">
        <v>0</v>
      </c>
      <c r="K267" s="403">
        <v>3343958.92</v>
      </c>
    </row>
    <row r="268" spans="1:12" ht="24">
      <c r="A268" s="208">
        <v>24010300</v>
      </c>
      <c r="B268" s="222" t="s">
        <v>819</v>
      </c>
      <c r="C268" s="415"/>
      <c r="D268" s="404"/>
      <c r="E268" s="407">
        <v>64381013.859999999</v>
      </c>
      <c r="F268" s="404"/>
      <c r="G268" s="404"/>
      <c r="H268" s="407"/>
      <c r="I268" s="405">
        <v>0</v>
      </c>
      <c r="J268" s="404">
        <v>0</v>
      </c>
      <c r="K268" s="403">
        <v>64381013.859999999</v>
      </c>
    </row>
    <row r="269" spans="1:12" ht="36">
      <c r="A269" s="208">
        <v>24010400</v>
      </c>
      <c r="B269" s="222" t="s">
        <v>820</v>
      </c>
      <c r="C269" s="415"/>
      <c r="D269" s="404"/>
      <c r="E269" s="407">
        <v>6304102.3300000001</v>
      </c>
      <c r="F269" s="413"/>
      <c r="G269" s="404"/>
      <c r="H269" s="407"/>
      <c r="I269" s="405">
        <v>0</v>
      </c>
      <c r="J269" s="404">
        <v>0</v>
      </c>
      <c r="K269" s="403">
        <v>6304102.3300000001</v>
      </c>
    </row>
    <row r="270" spans="1:12" ht="36">
      <c r="A270" s="208">
        <v>24030000</v>
      </c>
      <c r="B270" s="234" t="s">
        <v>1268</v>
      </c>
      <c r="C270" s="411">
        <v>23040000</v>
      </c>
      <c r="D270" s="404">
        <v>23040000</v>
      </c>
      <c r="E270" s="407">
        <v>26002195.59</v>
      </c>
      <c r="F270" s="411">
        <v>0</v>
      </c>
      <c r="G270" s="404"/>
      <c r="H270" s="407"/>
      <c r="I270" s="405">
        <v>23040000</v>
      </c>
      <c r="J270" s="404">
        <v>23040000</v>
      </c>
      <c r="K270" s="403">
        <v>26002195.59</v>
      </c>
    </row>
    <row r="271" spans="1:12" ht="24">
      <c r="A271" s="208">
        <v>24040000</v>
      </c>
      <c r="B271" s="234" t="s">
        <v>822</v>
      </c>
      <c r="C271" s="411"/>
      <c r="D271" s="404"/>
      <c r="E271" s="407">
        <v>-536352.64</v>
      </c>
      <c r="F271" s="411"/>
      <c r="G271" s="404"/>
      <c r="H271" s="407"/>
      <c r="I271" s="405">
        <v>0</v>
      </c>
      <c r="J271" s="404">
        <v>0</v>
      </c>
      <c r="K271" s="403">
        <v>-536352.64</v>
      </c>
    </row>
    <row r="272" spans="1:12" ht="61.5" customHeight="1">
      <c r="A272" s="208">
        <v>24050000</v>
      </c>
      <c r="B272" s="234" t="s">
        <v>823</v>
      </c>
      <c r="C272" s="411">
        <v>51070000</v>
      </c>
      <c r="D272" s="404">
        <v>51070000</v>
      </c>
      <c r="E272" s="407">
        <v>-8155036.4299999997</v>
      </c>
      <c r="F272" s="411">
        <v>51020000</v>
      </c>
      <c r="G272" s="404">
        <v>51020000</v>
      </c>
      <c r="H272" s="407">
        <v>44389.91</v>
      </c>
      <c r="I272" s="405">
        <v>102090000</v>
      </c>
      <c r="J272" s="404">
        <v>102090000</v>
      </c>
      <c r="K272" s="403">
        <v>-8110646.5199999996</v>
      </c>
      <c r="L272" s="396"/>
    </row>
    <row r="273" spans="1:12">
      <c r="A273" s="208">
        <v>24060000</v>
      </c>
      <c r="B273" s="213" t="s">
        <v>743</v>
      </c>
      <c r="C273" s="451">
        <v>1502672000</v>
      </c>
      <c r="D273" s="452">
        <v>1502672000</v>
      </c>
      <c r="E273" s="453">
        <v>1957541449.2200003</v>
      </c>
      <c r="F273" s="454">
        <v>298304900</v>
      </c>
      <c r="G273" s="452">
        <v>298304900</v>
      </c>
      <c r="H273" s="453">
        <v>282773601.55000001</v>
      </c>
      <c r="I273" s="405">
        <v>1800976900</v>
      </c>
      <c r="J273" s="404">
        <v>1800976900</v>
      </c>
      <c r="K273" s="403">
        <v>2240315050.7700005</v>
      </c>
    </row>
    <row r="274" spans="1:12">
      <c r="A274" s="208">
        <v>24060300</v>
      </c>
      <c r="B274" s="412" t="s">
        <v>743</v>
      </c>
      <c r="C274" s="411">
        <v>1350137000</v>
      </c>
      <c r="D274" s="404">
        <v>1350137000</v>
      </c>
      <c r="E274" s="407">
        <v>1791822626.3800001</v>
      </c>
      <c r="F274" s="411">
        <v>0</v>
      </c>
      <c r="G274" s="404"/>
      <c r="H274" s="407"/>
      <c r="I274" s="405">
        <v>1350137000</v>
      </c>
      <c r="J274" s="404">
        <v>1350137000</v>
      </c>
      <c r="K274" s="403">
        <v>1791822626.3800001</v>
      </c>
      <c r="L274" s="396"/>
    </row>
    <row r="275" spans="1:12" ht="36">
      <c r="A275" s="208">
        <v>24060500</v>
      </c>
      <c r="B275" s="412" t="s">
        <v>1269</v>
      </c>
      <c r="C275" s="411">
        <v>1035000</v>
      </c>
      <c r="D275" s="404">
        <v>1035000</v>
      </c>
      <c r="E275" s="407">
        <v>514403.68</v>
      </c>
      <c r="F275" s="411"/>
      <c r="G275" s="404"/>
      <c r="H275" s="407"/>
      <c r="I275" s="405">
        <v>1035000</v>
      </c>
      <c r="J275" s="404">
        <v>1035000</v>
      </c>
      <c r="K275" s="403">
        <v>514403.68</v>
      </c>
    </row>
    <row r="276" spans="1:12">
      <c r="A276" s="226">
        <v>24060600</v>
      </c>
      <c r="B276" s="406" t="s">
        <v>825</v>
      </c>
      <c r="C276" s="413"/>
      <c r="D276" s="404"/>
      <c r="E276" s="407">
        <v>678162.22</v>
      </c>
      <c r="F276" s="413"/>
      <c r="G276" s="404"/>
      <c r="H276" s="407"/>
      <c r="I276" s="405">
        <v>0</v>
      </c>
      <c r="J276" s="404">
        <v>0</v>
      </c>
      <c r="K276" s="403">
        <v>678162.22</v>
      </c>
    </row>
    <row r="277" spans="1:12">
      <c r="A277" s="226">
        <v>24060700</v>
      </c>
      <c r="B277" s="406" t="s">
        <v>826</v>
      </c>
      <c r="C277" s="413"/>
      <c r="D277" s="404"/>
      <c r="E277" s="407">
        <v>369232.3</v>
      </c>
      <c r="F277" s="413"/>
      <c r="G277" s="404"/>
      <c r="H277" s="407"/>
      <c r="I277" s="405">
        <v>0</v>
      </c>
      <c r="J277" s="404">
        <v>0</v>
      </c>
      <c r="K277" s="403">
        <v>369232.3</v>
      </c>
    </row>
    <row r="278" spans="1:12" ht="18" hidden="1" customHeight="1">
      <c r="A278" s="208">
        <v>24060800</v>
      </c>
      <c r="B278" s="455" t="s">
        <v>827</v>
      </c>
      <c r="C278" s="411"/>
      <c r="D278" s="404"/>
      <c r="E278" s="407"/>
      <c r="F278" s="411"/>
      <c r="G278" s="404"/>
      <c r="H278" s="407"/>
      <c r="I278" s="405">
        <v>0</v>
      </c>
      <c r="J278" s="404">
        <v>0</v>
      </c>
      <c r="K278" s="403">
        <v>0</v>
      </c>
    </row>
    <row r="279" spans="1:12" ht="48">
      <c r="A279" s="208">
        <v>24061500</v>
      </c>
      <c r="B279" s="412" t="s">
        <v>1270</v>
      </c>
      <c r="C279" s="411">
        <v>151500000</v>
      </c>
      <c r="D279" s="404">
        <v>151500000</v>
      </c>
      <c r="E279" s="407">
        <v>155894283.11000001</v>
      </c>
      <c r="F279" s="411"/>
      <c r="G279" s="404"/>
      <c r="H279" s="407"/>
      <c r="I279" s="405">
        <v>151500000</v>
      </c>
      <c r="J279" s="404">
        <v>151500000</v>
      </c>
      <c r="K279" s="403">
        <v>155894283.11000001</v>
      </c>
    </row>
    <row r="280" spans="1:12" ht="24" hidden="1">
      <c r="A280" s="208">
        <v>24061600</v>
      </c>
      <c r="B280" s="412" t="s">
        <v>829</v>
      </c>
      <c r="C280" s="408"/>
      <c r="D280" s="404"/>
      <c r="E280" s="407"/>
      <c r="F280" s="408"/>
      <c r="G280" s="404"/>
      <c r="H280" s="407"/>
      <c r="I280" s="405">
        <v>0</v>
      </c>
      <c r="J280" s="404">
        <v>0</v>
      </c>
      <c r="K280" s="403">
        <v>0</v>
      </c>
    </row>
    <row r="281" spans="1:12" ht="36">
      <c r="A281" s="208">
        <v>24061800</v>
      </c>
      <c r="B281" s="406" t="s">
        <v>830</v>
      </c>
      <c r="C281" s="413"/>
      <c r="D281" s="404"/>
      <c r="E281" s="407">
        <v>7899451.1500000004</v>
      </c>
      <c r="F281" s="413"/>
      <c r="G281" s="404"/>
      <c r="H281" s="407"/>
      <c r="I281" s="405">
        <v>0</v>
      </c>
      <c r="J281" s="404">
        <v>0</v>
      </c>
      <c r="K281" s="403">
        <v>7899451.1500000004</v>
      </c>
    </row>
    <row r="282" spans="1:12" ht="60" hidden="1">
      <c r="A282" s="208">
        <v>24061900</v>
      </c>
      <c r="B282" s="222" t="s">
        <v>831</v>
      </c>
      <c r="C282" s="413"/>
      <c r="D282" s="404"/>
      <c r="E282" s="407"/>
      <c r="F282" s="413"/>
      <c r="G282" s="404"/>
      <c r="H282" s="407"/>
      <c r="I282" s="405">
        <v>0</v>
      </c>
      <c r="J282" s="404">
        <v>0</v>
      </c>
      <c r="K282" s="403">
        <v>0</v>
      </c>
    </row>
    <row r="283" spans="1:12" ht="48">
      <c r="A283" s="208">
        <v>24062000</v>
      </c>
      <c r="B283" s="222" t="s">
        <v>832</v>
      </c>
      <c r="C283" s="413"/>
      <c r="D283" s="404"/>
      <c r="E283" s="407">
        <v>510</v>
      </c>
      <c r="F283" s="413"/>
      <c r="G283" s="404"/>
      <c r="H283" s="407"/>
      <c r="I283" s="405">
        <v>0</v>
      </c>
      <c r="J283" s="404">
        <v>0</v>
      </c>
      <c r="K283" s="403">
        <v>510</v>
      </c>
    </row>
    <row r="284" spans="1:12" ht="38.25" customHeight="1">
      <c r="A284" s="208" t="s">
        <v>833</v>
      </c>
      <c r="B284" s="412" t="s">
        <v>1271</v>
      </c>
      <c r="C284" s="413"/>
      <c r="D284" s="404"/>
      <c r="E284" s="407"/>
      <c r="F284" s="413">
        <v>9904900</v>
      </c>
      <c r="G284" s="404">
        <v>9904900</v>
      </c>
      <c r="H284" s="407">
        <v>17186601.550000001</v>
      </c>
      <c r="I284" s="405">
        <v>9904900</v>
      </c>
      <c r="J284" s="404">
        <v>9904900</v>
      </c>
      <c r="K284" s="403">
        <v>17186601.550000001</v>
      </c>
    </row>
    <row r="285" spans="1:12" ht="109.5" customHeight="1">
      <c r="A285" s="208">
        <v>24062200</v>
      </c>
      <c r="B285" s="439" t="s">
        <v>835</v>
      </c>
      <c r="C285" s="413"/>
      <c r="D285" s="404"/>
      <c r="E285" s="407">
        <v>362780.38</v>
      </c>
      <c r="F285" s="413"/>
      <c r="G285" s="404"/>
      <c r="H285" s="407"/>
      <c r="I285" s="405">
        <v>0</v>
      </c>
      <c r="J285" s="404">
        <v>0</v>
      </c>
      <c r="K285" s="403">
        <v>362780.38</v>
      </c>
    </row>
    <row r="286" spans="1:12" ht="50.25" customHeight="1">
      <c r="A286" s="208" t="s">
        <v>836</v>
      </c>
      <c r="B286" s="412" t="s">
        <v>837</v>
      </c>
      <c r="C286" s="413"/>
      <c r="D286" s="404"/>
      <c r="E286" s="407"/>
      <c r="F286" s="413">
        <v>5000000</v>
      </c>
      <c r="G286" s="404">
        <v>5000000</v>
      </c>
      <c r="H286" s="407"/>
      <c r="I286" s="405">
        <v>5000000</v>
      </c>
      <c r="J286" s="404">
        <v>5000000</v>
      </c>
      <c r="K286" s="403">
        <v>0</v>
      </c>
    </row>
    <row r="287" spans="1:12" ht="60.75" customHeight="1">
      <c r="A287" s="208" t="s">
        <v>838</v>
      </c>
      <c r="B287" s="414" t="s">
        <v>839</v>
      </c>
      <c r="C287" s="413"/>
      <c r="D287" s="404"/>
      <c r="E287" s="407"/>
      <c r="F287" s="413">
        <v>283400000</v>
      </c>
      <c r="G287" s="404">
        <v>283400000</v>
      </c>
      <c r="H287" s="407">
        <v>265587000</v>
      </c>
      <c r="I287" s="405">
        <v>283400000</v>
      </c>
      <c r="J287" s="404">
        <v>283400000</v>
      </c>
      <c r="K287" s="403">
        <v>265587000</v>
      </c>
    </row>
    <row r="288" spans="1:12" ht="24" hidden="1">
      <c r="A288" s="208" t="s">
        <v>840</v>
      </c>
      <c r="B288" s="406" t="s">
        <v>841</v>
      </c>
      <c r="C288" s="413"/>
      <c r="D288" s="404"/>
      <c r="E288" s="407"/>
      <c r="F288" s="413"/>
      <c r="G288" s="404"/>
      <c r="H288" s="407"/>
      <c r="I288" s="405">
        <v>0</v>
      </c>
      <c r="J288" s="404">
        <v>0</v>
      </c>
      <c r="K288" s="403">
        <v>0</v>
      </c>
    </row>
    <row r="289" spans="1:12" ht="24">
      <c r="A289" s="208">
        <v>24110000</v>
      </c>
      <c r="B289" s="234" t="s">
        <v>842</v>
      </c>
      <c r="C289" s="413">
        <v>982886500</v>
      </c>
      <c r="D289" s="404">
        <v>982886500</v>
      </c>
      <c r="E289" s="407">
        <v>913929730.48000002</v>
      </c>
      <c r="F289" s="413">
        <v>0</v>
      </c>
      <c r="G289" s="404">
        <v>0</v>
      </c>
      <c r="H289" s="403">
        <v>0</v>
      </c>
      <c r="I289" s="405">
        <v>982886500</v>
      </c>
      <c r="J289" s="404">
        <v>982886500</v>
      </c>
      <c r="K289" s="403">
        <v>913929730.48000002</v>
      </c>
    </row>
    <row r="290" spans="1:12" ht="24">
      <c r="A290" s="226">
        <v>24110100</v>
      </c>
      <c r="B290" s="412" t="s">
        <v>843</v>
      </c>
      <c r="C290" s="411">
        <v>423771600</v>
      </c>
      <c r="D290" s="404">
        <v>423771600.00000006</v>
      </c>
      <c r="E290" s="407">
        <v>364496421.13999999</v>
      </c>
      <c r="F290" s="411"/>
      <c r="G290" s="404"/>
      <c r="H290" s="407"/>
      <c r="I290" s="405">
        <v>423771600</v>
      </c>
      <c r="J290" s="404">
        <v>423771600.00000006</v>
      </c>
      <c r="K290" s="403">
        <v>364496421.13999999</v>
      </c>
    </row>
    <row r="291" spans="1:12" ht="24">
      <c r="A291" s="208">
        <v>24110200</v>
      </c>
      <c r="B291" s="412" t="s">
        <v>1272</v>
      </c>
      <c r="C291" s="411">
        <v>557462600</v>
      </c>
      <c r="D291" s="404">
        <v>557462600</v>
      </c>
      <c r="E291" s="407">
        <v>543531887.88999999</v>
      </c>
      <c r="F291" s="411"/>
      <c r="G291" s="404"/>
      <c r="H291" s="407"/>
      <c r="I291" s="405">
        <v>557462600</v>
      </c>
      <c r="J291" s="404">
        <v>557462600</v>
      </c>
      <c r="K291" s="403">
        <v>543531887.88999999</v>
      </c>
    </row>
    <row r="292" spans="1:12" ht="36" hidden="1">
      <c r="A292" s="208">
        <v>24110300</v>
      </c>
      <c r="B292" s="406" t="s">
        <v>845</v>
      </c>
      <c r="C292" s="413"/>
      <c r="D292" s="404"/>
      <c r="E292" s="407"/>
      <c r="F292" s="413"/>
      <c r="G292" s="404"/>
      <c r="H292" s="407"/>
      <c r="I292" s="405">
        <v>0</v>
      </c>
      <c r="J292" s="404">
        <v>0</v>
      </c>
      <c r="K292" s="403">
        <v>0</v>
      </c>
    </row>
    <row r="293" spans="1:12" ht="48">
      <c r="A293" s="208">
        <v>24110400</v>
      </c>
      <c r="B293" s="412" t="s">
        <v>846</v>
      </c>
      <c r="C293" s="413">
        <v>760000</v>
      </c>
      <c r="D293" s="404">
        <v>760000</v>
      </c>
      <c r="E293" s="407">
        <v>934663.64</v>
      </c>
      <c r="F293" s="413"/>
      <c r="G293" s="404"/>
      <c r="H293" s="407"/>
      <c r="I293" s="405">
        <v>760000</v>
      </c>
      <c r="J293" s="404">
        <v>760000</v>
      </c>
      <c r="K293" s="403">
        <v>934663.64</v>
      </c>
      <c r="L293" s="396"/>
    </row>
    <row r="294" spans="1:12">
      <c r="A294" s="208">
        <v>24110500</v>
      </c>
      <c r="B294" s="406" t="s">
        <v>847</v>
      </c>
      <c r="C294" s="413"/>
      <c r="D294" s="404"/>
      <c r="E294" s="407">
        <v>564745.71</v>
      </c>
      <c r="F294" s="413"/>
      <c r="G294" s="404"/>
      <c r="H294" s="407"/>
      <c r="I294" s="405">
        <v>0</v>
      </c>
      <c r="J294" s="404">
        <v>0</v>
      </c>
      <c r="K294" s="403">
        <v>564745.71</v>
      </c>
    </row>
    <row r="295" spans="1:12" ht="24" hidden="1">
      <c r="A295" s="208">
        <v>24110600</v>
      </c>
      <c r="B295" s="406" t="s">
        <v>848</v>
      </c>
      <c r="C295" s="413"/>
      <c r="D295" s="404"/>
      <c r="E295" s="407"/>
      <c r="F295" s="413"/>
      <c r="G295" s="404"/>
      <c r="H295" s="407"/>
      <c r="I295" s="405">
        <v>0</v>
      </c>
      <c r="J295" s="404">
        <v>0</v>
      </c>
      <c r="K295" s="403">
        <v>0</v>
      </c>
    </row>
    <row r="296" spans="1:12" ht="24" hidden="1">
      <c r="A296" s="208">
        <v>24110700</v>
      </c>
      <c r="B296" s="406" t="s">
        <v>849</v>
      </c>
      <c r="C296" s="413"/>
      <c r="D296" s="404"/>
      <c r="E296" s="407"/>
      <c r="F296" s="413"/>
      <c r="G296" s="404"/>
      <c r="H296" s="407"/>
      <c r="I296" s="405">
        <v>0</v>
      </c>
      <c r="J296" s="404">
        <v>0</v>
      </c>
      <c r="K296" s="403">
        <v>0</v>
      </c>
    </row>
    <row r="297" spans="1:12" ht="12.75" customHeight="1">
      <c r="A297" s="208">
        <v>24110800</v>
      </c>
      <c r="B297" s="412" t="s">
        <v>1273</v>
      </c>
      <c r="C297" s="413">
        <v>440000</v>
      </c>
      <c r="D297" s="404">
        <v>440000</v>
      </c>
      <c r="E297" s="407">
        <v>3949892.86</v>
      </c>
      <c r="F297" s="413"/>
      <c r="G297" s="404"/>
      <c r="H297" s="407"/>
      <c r="I297" s="405">
        <v>440000</v>
      </c>
      <c r="J297" s="404">
        <v>440000</v>
      </c>
      <c r="K297" s="403">
        <v>3949892.86</v>
      </c>
    </row>
    <row r="298" spans="1:12" ht="24" customHeight="1">
      <c r="A298" s="208">
        <v>24111000</v>
      </c>
      <c r="B298" s="234" t="s">
        <v>852</v>
      </c>
      <c r="C298" s="413">
        <v>452300</v>
      </c>
      <c r="D298" s="404">
        <v>452300</v>
      </c>
      <c r="E298" s="403">
        <v>452119.24</v>
      </c>
      <c r="F298" s="413"/>
      <c r="G298" s="404"/>
      <c r="H298" s="407"/>
      <c r="I298" s="405">
        <v>452300</v>
      </c>
      <c r="J298" s="404">
        <v>452300</v>
      </c>
      <c r="K298" s="403">
        <v>452119.24</v>
      </c>
    </row>
    <row r="299" spans="1:12" ht="24" customHeight="1">
      <c r="A299" s="208">
        <v>24130000</v>
      </c>
      <c r="B299" s="234" t="s">
        <v>1274</v>
      </c>
      <c r="C299" s="413">
        <v>224104000</v>
      </c>
      <c r="D299" s="404">
        <v>224104000</v>
      </c>
      <c r="E299" s="403">
        <v>317471577.25999999</v>
      </c>
      <c r="F299" s="413"/>
      <c r="G299" s="404"/>
      <c r="H299" s="407">
        <v>0</v>
      </c>
      <c r="I299" s="405">
        <v>224104000</v>
      </c>
      <c r="J299" s="404">
        <v>224104000</v>
      </c>
      <c r="K299" s="403">
        <v>317471577.25999999</v>
      </c>
    </row>
    <row r="300" spans="1:12" ht="48">
      <c r="A300" s="208">
        <v>24130100</v>
      </c>
      <c r="B300" s="230" t="s">
        <v>854</v>
      </c>
      <c r="C300" s="415"/>
      <c r="D300" s="404"/>
      <c r="E300" s="407">
        <v>314258781.98000002</v>
      </c>
      <c r="F300" s="415"/>
      <c r="G300" s="404"/>
      <c r="H300" s="407"/>
      <c r="I300" s="405">
        <v>0</v>
      </c>
      <c r="J300" s="404">
        <v>0</v>
      </c>
      <c r="K300" s="403">
        <v>314258781.98000002</v>
      </c>
    </row>
    <row r="301" spans="1:12" ht="49.5" customHeight="1">
      <c r="A301" s="208">
        <v>24130200</v>
      </c>
      <c r="B301" s="230" t="s">
        <v>855</v>
      </c>
      <c r="C301" s="415"/>
      <c r="D301" s="404"/>
      <c r="E301" s="407">
        <v>3212795.28</v>
      </c>
      <c r="F301" s="415"/>
      <c r="G301" s="404"/>
      <c r="H301" s="407"/>
      <c r="I301" s="405">
        <v>0</v>
      </c>
      <c r="J301" s="404">
        <v>0</v>
      </c>
      <c r="K301" s="403">
        <v>3212795.28</v>
      </c>
    </row>
    <row r="302" spans="1:12" ht="48.75" hidden="1" customHeight="1">
      <c r="A302" s="208">
        <v>24130300</v>
      </c>
      <c r="B302" s="230" t="s">
        <v>856</v>
      </c>
      <c r="C302" s="415"/>
      <c r="D302" s="404"/>
      <c r="E302" s="407"/>
      <c r="F302" s="415"/>
      <c r="G302" s="404"/>
      <c r="H302" s="407"/>
      <c r="I302" s="405">
        <v>0</v>
      </c>
      <c r="J302" s="404">
        <v>0</v>
      </c>
      <c r="K302" s="403">
        <v>0</v>
      </c>
    </row>
    <row r="303" spans="1:12" ht="24">
      <c r="A303" s="208">
        <v>24140000</v>
      </c>
      <c r="B303" s="213" t="s">
        <v>1275</v>
      </c>
      <c r="C303" s="415">
        <v>2838072700</v>
      </c>
      <c r="D303" s="404">
        <v>2838072700</v>
      </c>
      <c r="E303" s="407">
        <v>3912829165.8299999</v>
      </c>
      <c r="F303" s="404">
        <v>0</v>
      </c>
      <c r="G303" s="404">
        <v>0</v>
      </c>
      <c r="H303" s="407">
        <v>0</v>
      </c>
      <c r="I303" s="405">
        <v>2838072700</v>
      </c>
      <c r="J303" s="404">
        <v>2838072700</v>
      </c>
      <c r="K303" s="403">
        <v>3912829165.8299999</v>
      </c>
    </row>
    <row r="304" spans="1:12" ht="24">
      <c r="A304" s="208">
        <v>24140100</v>
      </c>
      <c r="B304" s="412" t="s">
        <v>858</v>
      </c>
      <c r="C304" s="413">
        <v>291748600</v>
      </c>
      <c r="D304" s="404">
        <v>291748600.00000006</v>
      </c>
      <c r="E304" s="407">
        <v>284009468.85000002</v>
      </c>
      <c r="F304" s="413"/>
      <c r="G304" s="404"/>
      <c r="H304" s="407"/>
      <c r="I304" s="405">
        <v>291748600</v>
      </c>
      <c r="J304" s="404">
        <v>291748600.00000006</v>
      </c>
      <c r="K304" s="403">
        <v>284009468.85000002</v>
      </c>
    </row>
    <row r="305" spans="1:12" ht="48">
      <c r="A305" s="208">
        <v>24140200</v>
      </c>
      <c r="B305" s="412" t="s">
        <v>859</v>
      </c>
      <c r="C305" s="413">
        <v>221801500</v>
      </c>
      <c r="D305" s="404">
        <v>221801500</v>
      </c>
      <c r="E305" s="407">
        <v>211681721.34</v>
      </c>
      <c r="F305" s="413"/>
      <c r="G305" s="404"/>
      <c r="H305" s="407"/>
      <c r="I305" s="405">
        <v>221801500</v>
      </c>
      <c r="J305" s="404">
        <v>221801500</v>
      </c>
      <c r="K305" s="403">
        <v>211681721.34</v>
      </c>
    </row>
    <row r="306" spans="1:12" ht="25.5" customHeight="1">
      <c r="A306" s="208">
        <v>24140300</v>
      </c>
      <c r="B306" s="412" t="s">
        <v>860</v>
      </c>
      <c r="C306" s="413">
        <v>613605900</v>
      </c>
      <c r="D306" s="404">
        <v>613605900</v>
      </c>
      <c r="E306" s="407">
        <v>1254817332.0699999</v>
      </c>
      <c r="F306" s="413"/>
      <c r="G306" s="404"/>
      <c r="H306" s="407"/>
      <c r="I306" s="405">
        <v>613605900</v>
      </c>
      <c r="J306" s="404">
        <v>613605900</v>
      </c>
      <c r="K306" s="403">
        <v>1254817332.0699999</v>
      </c>
    </row>
    <row r="307" spans="1:12" ht="24">
      <c r="A307" s="208">
        <v>24140500</v>
      </c>
      <c r="B307" s="412" t="s">
        <v>1276</v>
      </c>
      <c r="C307" s="413">
        <v>370174500</v>
      </c>
      <c r="D307" s="404">
        <v>370174500</v>
      </c>
      <c r="E307" s="407">
        <v>778071325.28999996</v>
      </c>
      <c r="F307" s="413"/>
      <c r="G307" s="404"/>
      <c r="H307" s="407"/>
      <c r="I307" s="405">
        <v>370174500</v>
      </c>
      <c r="J307" s="404">
        <v>370174500</v>
      </c>
      <c r="K307" s="403">
        <v>778071325.28999996</v>
      </c>
    </row>
    <row r="308" spans="1:12" ht="24.75" customHeight="1">
      <c r="A308" s="208">
        <v>24140600</v>
      </c>
      <c r="B308" s="412" t="s">
        <v>1277</v>
      </c>
      <c r="C308" s="413">
        <v>1340742200</v>
      </c>
      <c r="D308" s="404">
        <v>1340742200</v>
      </c>
      <c r="E308" s="407">
        <v>1384249318.28</v>
      </c>
      <c r="F308" s="413"/>
      <c r="G308" s="404"/>
      <c r="H308" s="407"/>
      <c r="I308" s="405">
        <v>1340742200</v>
      </c>
      <c r="J308" s="404">
        <v>1340742200</v>
      </c>
      <c r="K308" s="403">
        <v>1384249318.28</v>
      </c>
    </row>
    <row r="309" spans="1:12">
      <c r="A309" s="208">
        <v>24160000</v>
      </c>
      <c r="B309" s="213" t="s">
        <v>1278</v>
      </c>
      <c r="C309" s="415"/>
      <c r="D309" s="404"/>
      <c r="E309" s="407">
        <v>5205663.34</v>
      </c>
      <c r="F309" s="415"/>
      <c r="G309" s="404"/>
      <c r="H309" s="407"/>
      <c r="I309" s="405">
        <v>0</v>
      </c>
      <c r="J309" s="404">
        <v>0</v>
      </c>
      <c r="K309" s="403">
        <v>5205663.34</v>
      </c>
    </row>
    <row r="310" spans="1:12">
      <c r="A310" s="208">
        <v>24160300</v>
      </c>
      <c r="B310" s="230" t="s">
        <v>865</v>
      </c>
      <c r="C310" s="415"/>
      <c r="D310" s="404"/>
      <c r="E310" s="407">
        <v>5205663.34</v>
      </c>
      <c r="F310" s="415"/>
      <c r="G310" s="404"/>
      <c r="H310" s="407"/>
      <c r="I310" s="405">
        <v>0</v>
      </c>
      <c r="J310" s="404">
        <v>0</v>
      </c>
      <c r="K310" s="403">
        <v>5205663.34</v>
      </c>
    </row>
    <row r="311" spans="1:12">
      <c r="A311" s="199">
        <v>25000000</v>
      </c>
      <c r="B311" s="204" t="s">
        <v>1279</v>
      </c>
      <c r="C311" s="397">
        <v>0</v>
      </c>
      <c r="D311" s="399">
        <v>0</v>
      </c>
      <c r="E311" s="418">
        <v>0</v>
      </c>
      <c r="F311" s="399">
        <v>18469256600</v>
      </c>
      <c r="G311" s="399">
        <v>32450313064.310001</v>
      </c>
      <c r="H311" s="418">
        <v>26405607728.029999</v>
      </c>
      <c r="I311" s="398">
        <v>18469256600</v>
      </c>
      <c r="J311" s="399">
        <v>32450313064.310001</v>
      </c>
      <c r="K311" s="400">
        <v>26405607728.029999</v>
      </c>
    </row>
    <row r="312" spans="1:12" ht="24">
      <c r="A312" s="208">
        <v>25010000</v>
      </c>
      <c r="B312" s="234" t="s">
        <v>1280</v>
      </c>
      <c r="C312" s="413"/>
      <c r="D312" s="404">
        <v>0</v>
      </c>
      <c r="E312" s="407"/>
      <c r="F312" s="413">
        <v>18354056200</v>
      </c>
      <c r="G312" s="404">
        <v>21938929916.900002</v>
      </c>
      <c r="H312" s="407">
        <v>18552296741.48</v>
      </c>
      <c r="I312" s="405">
        <v>18354056200</v>
      </c>
      <c r="J312" s="404">
        <v>21938929916.900002</v>
      </c>
      <c r="K312" s="403">
        <v>18552296741.48</v>
      </c>
      <c r="L312" s="396"/>
    </row>
    <row r="313" spans="1:12" ht="24" hidden="1">
      <c r="A313" s="208">
        <v>25010100</v>
      </c>
      <c r="B313" s="412" t="s">
        <v>868</v>
      </c>
      <c r="C313" s="413"/>
      <c r="D313" s="404"/>
      <c r="E313" s="407"/>
      <c r="F313" s="405"/>
      <c r="G313" s="404"/>
      <c r="H313" s="407"/>
      <c r="I313" s="405">
        <v>0</v>
      </c>
      <c r="J313" s="404">
        <v>0</v>
      </c>
      <c r="K313" s="403">
        <v>0</v>
      </c>
    </row>
    <row r="314" spans="1:12" ht="24" hidden="1">
      <c r="A314" s="208">
        <v>25010200</v>
      </c>
      <c r="B314" s="412" t="s">
        <v>869</v>
      </c>
      <c r="C314" s="413"/>
      <c r="D314" s="404"/>
      <c r="E314" s="407"/>
      <c r="F314" s="405"/>
      <c r="G314" s="404"/>
      <c r="H314" s="407"/>
      <c r="I314" s="405">
        <v>0</v>
      </c>
      <c r="J314" s="404">
        <v>0</v>
      </c>
      <c r="K314" s="403">
        <v>0</v>
      </c>
    </row>
    <row r="315" spans="1:12" hidden="1">
      <c r="A315" s="208">
        <v>25010300</v>
      </c>
      <c r="B315" s="412" t="s">
        <v>870</v>
      </c>
      <c r="C315" s="413"/>
      <c r="D315" s="404"/>
      <c r="E315" s="407"/>
      <c r="F315" s="405"/>
      <c r="G315" s="404"/>
      <c r="H315" s="407"/>
      <c r="I315" s="405">
        <v>0</v>
      </c>
      <c r="J315" s="404">
        <v>0</v>
      </c>
      <c r="K315" s="403">
        <v>0</v>
      </c>
    </row>
    <row r="316" spans="1:12" ht="36" hidden="1">
      <c r="A316" s="208">
        <v>25010400</v>
      </c>
      <c r="B316" s="412" t="s">
        <v>871</v>
      </c>
      <c r="C316" s="413"/>
      <c r="D316" s="404"/>
      <c r="E316" s="407"/>
      <c r="F316" s="405"/>
      <c r="G316" s="404"/>
      <c r="H316" s="407"/>
      <c r="I316" s="405">
        <v>0</v>
      </c>
      <c r="J316" s="404">
        <v>0</v>
      </c>
      <c r="K316" s="403">
        <v>0</v>
      </c>
    </row>
    <row r="317" spans="1:12" ht="24">
      <c r="A317" s="208">
        <v>25020000</v>
      </c>
      <c r="B317" s="234" t="s">
        <v>1281</v>
      </c>
      <c r="C317" s="413"/>
      <c r="D317" s="404">
        <v>0</v>
      </c>
      <c r="E317" s="407"/>
      <c r="F317" s="413">
        <v>115200400</v>
      </c>
      <c r="G317" s="404">
        <v>10511383147.41</v>
      </c>
      <c r="H317" s="407">
        <v>7853310986.5500002</v>
      </c>
      <c r="I317" s="405">
        <v>115200400</v>
      </c>
      <c r="J317" s="404">
        <v>10511383147.41</v>
      </c>
      <c r="K317" s="403">
        <v>7853310986.5500002</v>
      </c>
      <c r="L317" s="396"/>
    </row>
    <row r="318" spans="1:12" hidden="1">
      <c r="A318" s="208">
        <v>25020100</v>
      </c>
      <c r="B318" s="412" t="s">
        <v>873</v>
      </c>
      <c r="C318" s="413"/>
      <c r="D318" s="404"/>
      <c r="E318" s="407"/>
      <c r="F318" s="413"/>
      <c r="G318" s="404"/>
      <c r="H318" s="407"/>
      <c r="I318" s="405">
        <v>0</v>
      </c>
      <c r="J318" s="404">
        <v>0</v>
      </c>
      <c r="K318" s="403">
        <v>0</v>
      </c>
    </row>
    <row r="319" spans="1:12" ht="36" hidden="1">
      <c r="A319" s="208">
        <v>25020200</v>
      </c>
      <c r="B319" s="456" t="s">
        <v>874</v>
      </c>
      <c r="C319" s="413"/>
      <c r="D319" s="404"/>
      <c r="E319" s="407"/>
      <c r="F319" s="413"/>
      <c r="G319" s="404"/>
      <c r="H319" s="407"/>
      <c r="I319" s="405">
        <v>0</v>
      </c>
      <c r="J319" s="404">
        <v>0</v>
      </c>
      <c r="K319" s="403">
        <v>0</v>
      </c>
    </row>
    <row r="320" spans="1:12">
      <c r="A320" s="199">
        <v>30000000</v>
      </c>
      <c r="B320" s="458" t="s">
        <v>875</v>
      </c>
      <c r="C320" s="459">
        <v>78568000</v>
      </c>
      <c r="D320" s="436">
        <v>78568000</v>
      </c>
      <c r="E320" s="460">
        <v>67781783.579999998</v>
      </c>
      <c r="F320" s="459">
        <v>674460000</v>
      </c>
      <c r="G320" s="436">
        <v>674460000</v>
      </c>
      <c r="H320" s="460">
        <v>103621075.69</v>
      </c>
      <c r="I320" s="433">
        <v>753028000</v>
      </c>
      <c r="J320" s="436">
        <v>753028000</v>
      </c>
      <c r="K320" s="437">
        <v>171402859.26999998</v>
      </c>
    </row>
    <row r="321" spans="1:11">
      <c r="A321" s="461">
        <v>31000000</v>
      </c>
      <c r="B321" s="421" t="s">
        <v>876</v>
      </c>
      <c r="C321" s="422">
        <v>16705000</v>
      </c>
      <c r="D321" s="399">
        <v>16705000</v>
      </c>
      <c r="E321" s="418">
        <v>33269507.949999999</v>
      </c>
      <c r="F321" s="422">
        <v>0</v>
      </c>
      <c r="G321" s="399">
        <v>0</v>
      </c>
      <c r="H321" s="418">
        <v>0</v>
      </c>
      <c r="I321" s="398">
        <v>16705000</v>
      </c>
      <c r="J321" s="399">
        <v>16705000</v>
      </c>
      <c r="K321" s="400">
        <v>33269507.949999999</v>
      </c>
    </row>
    <row r="322" spans="1:11" ht="49.5" customHeight="1">
      <c r="A322" s="208">
        <v>31010000</v>
      </c>
      <c r="B322" s="234" t="s">
        <v>1284</v>
      </c>
      <c r="C322" s="411">
        <v>12405000</v>
      </c>
      <c r="D322" s="404">
        <v>12405000</v>
      </c>
      <c r="E322" s="407">
        <v>26358233.149999999</v>
      </c>
      <c r="F322" s="411">
        <v>0</v>
      </c>
      <c r="G322" s="404"/>
      <c r="H322" s="407">
        <v>0</v>
      </c>
      <c r="I322" s="405">
        <v>12405000</v>
      </c>
      <c r="J322" s="404">
        <v>12405000</v>
      </c>
      <c r="K322" s="403">
        <v>26358233.149999999</v>
      </c>
    </row>
    <row r="323" spans="1:11" ht="36" customHeight="1">
      <c r="A323" s="208">
        <v>31010100</v>
      </c>
      <c r="B323" s="412" t="s">
        <v>878</v>
      </c>
      <c r="C323" s="411"/>
      <c r="D323" s="404"/>
      <c r="E323" s="407">
        <v>26358233.149999999</v>
      </c>
      <c r="F323" s="411"/>
      <c r="G323" s="404"/>
      <c r="H323" s="407"/>
      <c r="I323" s="405">
        <v>0</v>
      </c>
      <c r="J323" s="404">
        <v>0</v>
      </c>
      <c r="K323" s="403">
        <v>26358233.149999999</v>
      </c>
    </row>
    <row r="324" spans="1:11" ht="24">
      <c r="A324" s="208">
        <v>31020000</v>
      </c>
      <c r="B324" s="234" t="s">
        <v>1285</v>
      </c>
      <c r="C324" s="411">
        <v>4300000</v>
      </c>
      <c r="D324" s="404">
        <v>4300000</v>
      </c>
      <c r="E324" s="407">
        <v>6911274.7999999998</v>
      </c>
      <c r="F324" s="411"/>
      <c r="G324" s="404"/>
      <c r="H324" s="407"/>
      <c r="I324" s="405">
        <v>4300000</v>
      </c>
      <c r="J324" s="404">
        <v>4300000</v>
      </c>
      <c r="K324" s="403">
        <v>6911274.7999999998</v>
      </c>
    </row>
    <row r="325" spans="1:11" ht="36" hidden="1">
      <c r="A325" s="208">
        <v>31030000</v>
      </c>
      <c r="B325" s="412" t="s">
        <v>881</v>
      </c>
      <c r="C325" s="408"/>
      <c r="D325" s="404"/>
      <c r="E325" s="407"/>
      <c r="F325" s="408"/>
      <c r="G325" s="404"/>
      <c r="H325" s="407"/>
      <c r="I325" s="405">
        <v>0</v>
      </c>
      <c r="J325" s="404">
        <v>0</v>
      </c>
      <c r="K325" s="403">
        <v>0</v>
      </c>
    </row>
    <row r="326" spans="1:11" ht="12.75" customHeight="1">
      <c r="A326" s="199">
        <v>32000000</v>
      </c>
      <c r="B326" s="421" t="s">
        <v>1286</v>
      </c>
      <c r="C326" s="422">
        <v>0</v>
      </c>
      <c r="D326" s="399">
        <v>0</v>
      </c>
      <c r="E326" s="418">
        <v>0</v>
      </c>
      <c r="F326" s="422">
        <v>624460000</v>
      </c>
      <c r="G326" s="399">
        <v>624460000</v>
      </c>
      <c r="H326" s="418">
        <v>103621075.69</v>
      </c>
      <c r="I326" s="398">
        <v>624460000</v>
      </c>
      <c r="J326" s="399">
        <v>624460000</v>
      </c>
      <c r="K326" s="400">
        <v>103621075.69</v>
      </c>
    </row>
    <row r="327" spans="1:11" ht="24">
      <c r="A327" s="208">
        <v>32010000</v>
      </c>
      <c r="B327" s="234" t="s">
        <v>882</v>
      </c>
      <c r="C327" s="408">
        <v>0</v>
      </c>
      <c r="D327" s="404">
        <v>0</v>
      </c>
      <c r="E327" s="407">
        <v>0</v>
      </c>
      <c r="F327" s="413">
        <v>623460000</v>
      </c>
      <c r="G327" s="404">
        <v>623460000</v>
      </c>
      <c r="H327" s="407">
        <v>91964289.950000003</v>
      </c>
      <c r="I327" s="405">
        <v>623460000</v>
      </c>
      <c r="J327" s="404">
        <v>623460000</v>
      </c>
      <c r="K327" s="403">
        <v>91964289.950000003</v>
      </c>
    </row>
    <row r="328" spans="1:11" ht="24">
      <c r="A328" s="208">
        <v>32010100</v>
      </c>
      <c r="B328" s="230" t="s">
        <v>883</v>
      </c>
      <c r="C328" s="404"/>
      <c r="D328" s="404"/>
      <c r="E328" s="407"/>
      <c r="F328" s="411"/>
      <c r="G328" s="404"/>
      <c r="H328" s="407">
        <v>91964289.950000003</v>
      </c>
      <c r="I328" s="405">
        <v>0</v>
      </c>
      <c r="J328" s="404">
        <v>0</v>
      </c>
      <c r="K328" s="403">
        <v>91964289.950000003</v>
      </c>
    </row>
    <row r="329" spans="1:11" ht="24">
      <c r="A329" s="208">
        <v>32020000</v>
      </c>
      <c r="B329" s="234" t="s">
        <v>1287</v>
      </c>
      <c r="C329" s="411"/>
      <c r="D329" s="404"/>
      <c r="E329" s="407"/>
      <c r="F329" s="411">
        <v>1000000</v>
      </c>
      <c r="G329" s="404">
        <v>1000000</v>
      </c>
      <c r="H329" s="407">
        <v>11656785.74</v>
      </c>
      <c r="I329" s="405">
        <v>1000000</v>
      </c>
      <c r="J329" s="404">
        <v>1000000</v>
      </c>
      <c r="K329" s="403">
        <v>11656785.74</v>
      </c>
    </row>
    <row r="330" spans="1:11" ht="20.25" customHeight="1">
      <c r="A330" s="199">
        <v>33000000</v>
      </c>
      <c r="B330" s="421" t="s">
        <v>885</v>
      </c>
      <c r="C330" s="422">
        <v>61863000</v>
      </c>
      <c r="D330" s="399">
        <v>61863000</v>
      </c>
      <c r="E330" s="418">
        <v>34512275.629999995</v>
      </c>
      <c r="F330" s="422">
        <v>50000000</v>
      </c>
      <c r="G330" s="399">
        <v>50000000</v>
      </c>
      <c r="H330" s="418">
        <v>0</v>
      </c>
      <c r="I330" s="398">
        <v>111863000</v>
      </c>
      <c r="J330" s="399">
        <v>111863000</v>
      </c>
      <c r="K330" s="400">
        <v>34512275.629999995</v>
      </c>
    </row>
    <row r="331" spans="1:11">
      <c r="A331" s="208">
        <v>33010000</v>
      </c>
      <c r="B331" s="234" t="s">
        <v>1288</v>
      </c>
      <c r="C331" s="413">
        <v>11863000</v>
      </c>
      <c r="D331" s="404">
        <v>11863000</v>
      </c>
      <c r="E331" s="407">
        <v>34512275.629999995</v>
      </c>
      <c r="F331" s="438">
        <v>0</v>
      </c>
      <c r="G331" s="404">
        <v>0</v>
      </c>
      <c r="H331" s="403">
        <v>0</v>
      </c>
      <c r="I331" s="405">
        <v>11863000</v>
      </c>
      <c r="J331" s="404">
        <v>11863000</v>
      </c>
      <c r="K331" s="403">
        <v>34512275.629999995</v>
      </c>
    </row>
    <row r="332" spans="1:11" ht="51.75" customHeight="1">
      <c r="A332" s="208">
        <v>33010100</v>
      </c>
      <c r="B332" s="406" t="s">
        <v>886</v>
      </c>
      <c r="C332" s="413"/>
      <c r="D332" s="404"/>
      <c r="E332" s="407">
        <v>25872624.059999999</v>
      </c>
      <c r="F332" s="413"/>
      <c r="G332" s="404"/>
      <c r="H332" s="407"/>
      <c r="I332" s="405">
        <v>0</v>
      </c>
      <c r="J332" s="404">
        <v>0</v>
      </c>
      <c r="K332" s="403">
        <v>25872624.059999999</v>
      </c>
    </row>
    <row r="333" spans="1:11" ht="60">
      <c r="A333" s="208">
        <v>33010200</v>
      </c>
      <c r="B333" s="406" t="s">
        <v>887</v>
      </c>
      <c r="C333" s="413"/>
      <c r="D333" s="404"/>
      <c r="E333" s="407">
        <v>1098.6099999999999</v>
      </c>
      <c r="F333" s="413"/>
      <c r="G333" s="404"/>
      <c r="H333" s="407"/>
      <c r="I333" s="405">
        <v>0</v>
      </c>
      <c r="J333" s="404">
        <v>0</v>
      </c>
      <c r="K333" s="403">
        <v>1098.6099999999999</v>
      </c>
    </row>
    <row r="334" spans="1:11" ht="48" customHeight="1">
      <c r="A334" s="208">
        <v>33010300</v>
      </c>
      <c r="B334" s="406" t="s">
        <v>888</v>
      </c>
      <c r="C334" s="413"/>
      <c r="D334" s="404"/>
      <c r="E334" s="407">
        <v>4995135.67</v>
      </c>
      <c r="F334" s="413"/>
      <c r="G334" s="404"/>
      <c r="H334" s="407"/>
      <c r="I334" s="405">
        <v>0</v>
      </c>
      <c r="J334" s="404">
        <v>0</v>
      </c>
      <c r="K334" s="403">
        <v>4995135.67</v>
      </c>
    </row>
    <row r="335" spans="1:11" ht="48">
      <c r="A335" s="208">
        <v>33010400</v>
      </c>
      <c r="B335" s="406" t="s">
        <v>889</v>
      </c>
      <c r="C335" s="413"/>
      <c r="D335" s="404"/>
      <c r="E335" s="407">
        <v>3643417.29</v>
      </c>
      <c r="F335" s="413"/>
      <c r="G335" s="404"/>
      <c r="H335" s="407"/>
      <c r="I335" s="405">
        <v>0</v>
      </c>
      <c r="J335" s="404">
        <v>0</v>
      </c>
      <c r="K335" s="403">
        <v>3643417.29</v>
      </c>
    </row>
    <row r="336" spans="1:11" ht="96.75" hidden="1" customHeight="1">
      <c r="A336" s="208">
        <v>33010500</v>
      </c>
      <c r="B336" s="406" t="s">
        <v>890</v>
      </c>
      <c r="C336" s="413"/>
      <c r="D336" s="404"/>
      <c r="E336" s="407"/>
      <c r="F336" s="413"/>
      <c r="G336" s="404"/>
      <c r="H336" s="407"/>
      <c r="I336" s="405">
        <v>0</v>
      </c>
      <c r="J336" s="404">
        <v>0</v>
      </c>
      <c r="K336" s="403">
        <v>0</v>
      </c>
    </row>
    <row r="337" spans="1:12" ht="36" hidden="1" customHeight="1">
      <c r="A337" s="208">
        <v>33010700</v>
      </c>
      <c r="B337" s="406" t="s">
        <v>891</v>
      </c>
      <c r="C337" s="413"/>
      <c r="D337" s="404"/>
      <c r="E337" s="407"/>
      <c r="F337" s="413"/>
      <c r="G337" s="404"/>
      <c r="H337" s="407"/>
      <c r="I337" s="405">
        <v>0</v>
      </c>
      <c r="J337" s="404">
        <v>0</v>
      </c>
      <c r="K337" s="403">
        <v>0</v>
      </c>
    </row>
    <row r="338" spans="1:12" hidden="1">
      <c r="A338" s="208">
        <v>33020000</v>
      </c>
      <c r="B338" s="406" t="s">
        <v>893</v>
      </c>
      <c r="C338" s="413"/>
      <c r="D338" s="404"/>
      <c r="E338" s="407"/>
      <c r="F338" s="413"/>
      <c r="G338" s="404"/>
      <c r="H338" s="407"/>
      <c r="I338" s="405">
        <v>0</v>
      </c>
      <c r="J338" s="404">
        <v>0</v>
      </c>
      <c r="K338" s="403">
        <v>0</v>
      </c>
    </row>
    <row r="339" spans="1:12" ht="63" customHeight="1">
      <c r="A339" s="208" t="s">
        <v>894</v>
      </c>
      <c r="B339" s="234" t="s">
        <v>895</v>
      </c>
      <c r="C339" s="413">
        <v>50000000</v>
      </c>
      <c r="D339" s="404">
        <v>50000000</v>
      </c>
      <c r="E339" s="407"/>
      <c r="F339" s="413">
        <v>50000000</v>
      </c>
      <c r="G339" s="404">
        <v>50000000</v>
      </c>
      <c r="H339" s="407"/>
      <c r="I339" s="405">
        <v>100000000</v>
      </c>
      <c r="J339" s="404">
        <v>100000000</v>
      </c>
      <c r="K339" s="403">
        <v>0</v>
      </c>
    </row>
    <row r="340" spans="1:12" ht="14.25" hidden="1" customHeight="1">
      <c r="A340" s="208">
        <v>34000000</v>
      </c>
      <c r="B340" s="458" t="s">
        <v>896</v>
      </c>
      <c r="C340" s="422"/>
      <c r="D340" s="399"/>
      <c r="E340" s="418"/>
      <c r="F340" s="422"/>
      <c r="G340" s="399"/>
      <c r="H340" s="418"/>
      <c r="I340" s="398">
        <v>0</v>
      </c>
      <c r="J340" s="399">
        <v>0</v>
      </c>
      <c r="K340" s="400">
        <v>0</v>
      </c>
    </row>
    <row r="341" spans="1:12" ht="14.25" customHeight="1">
      <c r="A341" s="199">
        <v>42000000</v>
      </c>
      <c r="B341" s="421" t="s">
        <v>1289</v>
      </c>
      <c r="C341" s="459">
        <v>3346372900</v>
      </c>
      <c r="D341" s="436">
        <v>3346372900</v>
      </c>
      <c r="E341" s="460">
        <v>1452174736.3800001</v>
      </c>
      <c r="F341" s="459">
        <v>1623600000</v>
      </c>
      <c r="G341" s="436">
        <v>1623600000</v>
      </c>
      <c r="H341" s="460">
        <v>348144918.77999997</v>
      </c>
      <c r="I341" s="433">
        <v>4969972900</v>
      </c>
      <c r="J341" s="436">
        <v>4969972900</v>
      </c>
      <c r="K341" s="437">
        <v>1800319655.1600001</v>
      </c>
    </row>
    <row r="342" spans="1:12" ht="39.75" customHeight="1">
      <c r="A342" s="208">
        <v>42010000</v>
      </c>
      <c r="B342" s="234" t="s">
        <v>897</v>
      </c>
      <c r="C342" s="411">
        <v>574172900</v>
      </c>
      <c r="D342" s="404">
        <v>574172900</v>
      </c>
      <c r="E342" s="407">
        <v>926429709.62</v>
      </c>
      <c r="F342" s="411"/>
      <c r="G342" s="404"/>
      <c r="H342" s="407"/>
      <c r="I342" s="405">
        <v>574172900</v>
      </c>
      <c r="J342" s="404">
        <v>574172900</v>
      </c>
      <c r="K342" s="403">
        <v>926429709.62</v>
      </c>
    </row>
    <row r="343" spans="1:12" ht="21.75" customHeight="1">
      <c r="A343" s="208">
        <v>42020000</v>
      </c>
      <c r="B343" s="223" t="s">
        <v>898</v>
      </c>
      <c r="C343" s="413"/>
      <c r="D343" s="404"/>
      <c r="E343" s="407">
        <v>525745026.75999999</v>
      </c>
      <c r="F343" s="413"/>
      <c r="G343" s="404"/>
      <c r="H343" s="407"/>
      <c r="I343" s="405">
        <v>0</v>
      </c>
      <c r="J343" s="404">
        <v>0</v>
      </c>
      <c r="K343" s="403">
        <v>525745026.75999999</v>
      </c>
    </row>
    <row r="344" spans="1:12" ht="24.75" customHeight="1">
      <c r="A344" s="208">
        <v>42030000</v>
      </c>
      <c r="B344" s="209" t="s">
        <v>1290</v>
      </c>
      <c r="C344" s="415">
        <v>2772200000</v>
      </c>
      <c r="D344" s="404">
        <v>2772200000</v>
      </c>
      <c r="E344" s="407">
        <v>0</v>
      </c>
      <c r="F344" s="415">
        <v>1623600000</v>
      </c>
      <c r="G344" s="404">
        <v>1623600000</v>
      </c>
      <c r="H344" s="407">
        <v>348144918.77999997</v>
      </c>
      <c r="I344" s="405">
        <v>4395800000</v>
      </c>
      <c r="J344" s="404">
        <v>4395800000</v>
      </c>
      <c r="K344" s="403">
        <v>348144918.77999997</v>
      </c>
    </row>
    <row r="345" spans="1:12" ht="22.9" customHeight="1">
      <c r="A345" s="208">
        <v>42030100</v>
      </c>
      <c r="B345" s="230" t="s">
        <v>900</v>
      </c>
      <c r="C345" s="415"/>
      <c r="D345" s="404"/>
      <c r="E345" s="407"/>
      <c r="F345" s="415"/>
      <c r="G345" s="404"/>
      <c r="H345" s="407">
        <v>348144918.77999997</v>
      </c>
      <c r="I345" s="405">
        <v>0</v>
      </c>
      <c r="J345" s="404">
        <v>0</v>
      </c>
      <c r="K345" s="403">
        <v>348144918.77999997</v>
      </c>
    </row>
    <row r="346" spans="1:12" ht="15" hidden="1" customHeight="1">
      <c r="A346" s="208">
        <v>42030200</v>
      </c>
      <c r="B346" s="230" t="s">
        <v>901</v>
      </c>
      <c r="C346" s="415"/>
      <c r="D346" s="404"/>
      <c r="E346" s="407"/>
      <c r="F346" s="415"/>
      <c r="G346" s="404"/>
      <c r="H346" s="407"/>
      <c r="I346" s="405">
        <v>0</v>
      </c>
      <c r="J346" s="404">
        <v>0</v>
      </c>
      <c r="K346" s="403">
        <v>0</v>
      </c>
    </row>
    <row r="347" spans="1:12">
      <c r="A347" s="199">
        <v>50000000</v>
      </c>
      <c r="B347" s="462" t="s">
        <v>1291</v>
      </c>
      <c r="C347" s="435">
        <v>0</v>
      </c>
      <c r="D347" s="436">
        <v>0</v>
      </c>
      <c r="E347" s="434">
        <v>0</v>
      </c>
      <c r="F347" s="433">
        <v>1665753600</v>
      </c>
      <c r="G347" s="436">
        <v>1665753600</v>
      </c>
      <c r="H347" s="437">
        <v>155016988.53</v>
      </c>
      <c r="I347" s="433">
        <v>1665753600</v>
      </c>
      <c r="J347" s="436">
        <v>1665753600</v>
      </c>
      <c r="K347" s="437">
        <v>155016988.53</v>
      </c>
    </row>
    <row r="348" spans="1:12" hidden="1">
      <c r="A348" s="199"/>
      <c r="B348" s="463"/>
      <c r="C348" s="435"/>
      <c r="D348" s="436"/>
      <c r="E348" s="460"/>
      <c r="F348" s="459"/>
      <c r="G348" s="436"/>
      <c r="H348" s="460"/>
      <c r="I348" s="405">
        <v>0</v>
      </c>
      <c r="J348" s="404">
        <v>0</v>
      </c>
      <c r="K348" s="403">
        <v>0</v>
      </c>
    </row>
    <row r="349" spans="1:12" ht="20.25" customHeight="1">
      <c r="A349" s="208">
        <v>50070000</v>
      </c>
      <c r="B349" s="213" t="s">
        <v>1292</v>
      </c>
      <c r="C349" s="415"/>
      <c r="D349" s="404"/>
      <c r="E349" s="407"/>
      <c r="F349" s="413">
        <v>165753600</v>
      </c>
      <c r="G349" s="404">
        <v>165753600</v>
      </c>
      <c r="H349" s="407">
        <v>154916895.53999999</v>
      </c>
      <c r="I349" s="405">
        <v>165753600</v>
      </c>
      <c r="J349" s="404">
        <v>165753600</v>
      </c>
      <c r="K349" s="403">
        <v>154916895.53999999</v>
      </c>
      <c r="L349" s="396"/>
    </row>
    <row r="350" spans="1:12" ht="24">
      <c r="A350" s="208" t="s">
        <v>905</v>
      </c>
      <c r="B350" s="213" t="s">
        <v>906</v>
      </c>
      <c r="C350" s="415"/>
      <c r="D350" s="404"/>
      <c r="E350" s="407"/>
      <c r="F350" s="413">
        <v>1500000000</v>
      </c>
      <c r="G350" s="404">
        <v>1500000000</v>
      </c>
      <c r="H350" s="407">
        <v>100092.99</v>
      </c>
      <c r="I350" s="405">
        <v>1500000000</v>
      </c>
      <c r="J350" s="404">
        <v>1500000000</v>
      </c>
      <c r="K350" s="403">
        <v>100092.99</v>
      </c>
      <c r="L350" s="396"/>
    </row>
    <row r="351" spans="1:12" ht="24" customHeight="1">
      <c r="A351" s="208" t="s">
        <v>907</v>
      </c>
      <c r="B351" s="230" t="s">
        <v>908</v>
      </c>
      <c r="C351" s="415"/>
      <c r="D351" s="404"/>
      <c r="E351" s="407"/>
      <c r="F351" s="413">
        <v>1500000000</v>
      </c>
      <c r="G351" s="404">
        <v>1500000000</v>
      </c>
      <c r="H351" s="407">
        <v>100092.99</v>
      </c>
      <c r="I351" s="405">
        <v>1500000000</v>
      </c>
      <c r="J351" s="404">
        <v>1500000000</v>
      </c>
      <c r="K351" s="403">
        <v>100092.99</v>
      </c>
      <c r="L351" s="396"/>
    </row>
    <row r="352" spans="1:12" hidden="1">
      <c r="A352" s="208">
        <v>50100000</v>
      </c>
      <c r="B352" s="464" t="s">
        <v>904</v>
      </c>
      <c r="C352" s="413"/>
      <c r="D352" s="404"/>
      <c r="E352" s="407"/>
      <c r="F352" s="413"/>
      <c r="G352" s="404"/>
      <c r="H352" s="407"/>
      <c r="I352" s="405">
        <v>0</v>
      </c>
      <c r="J352" s="404">
        <v>0</v>
      </c>
      <c r="K352" s="403">
        <v>0</v>
      </c>
    </row>
    <row r="353" spans="1:12" ht="48" hidden="1">
      <c r="A353" s="208">
        <v>50110000</v>
      </c>
      <c r="B353" s="464" t="s">
        <v>909</v>
      </c>
      <c r="C353" s="413"/>
      <c r="D353" s="404"/>
      <c r="E353" s="407"/>
      <c r="F353" s="413"/>
      <c r="G353" s="404"/>
      <c r="H353" s="407"/>
      <c r="I353" s="405">
        <v>0</v>
      </c>
      <c r="J353" s="404">
        <v>0</v>
      </c>
      <c r="K353" s="403">
        <v>0</v>
      </c>
    </row>
    <row r="354" spans="1:12" ht="24">
      <c r="A354" s="208"/>
      <c r="B354" s="465" t="s">
        <v>1294</v>
      </c>
      <c r="C354" s="433">
        <v>488123278800</v>
      </c>
      <c r="D354" s="436">
        <v>488123278800</v>
      </c>
      <c r="E354" s="435">
        <v>501090914094.25006</v>
      </c>
      <c r="F354" s="433">
        <v>25212681600</v>
      </c>
      <c r="G354" s="436">
        <v>39743016943.309998</v>
      </c>
      <c r="H354" s="435">
        <v>30459850007.239994</v>
      </c>
      <c r="I354" s="433">
        <v>513335960400</v>
      </c>
      <c r="J354" s="436">
        <v>527866295743.31</v>
      </c>
      <c r="K354" s="460">
        <v>531550764101.49005</v>
      </c>
      <c r="L354" s="396"/>
    </row>
    <row r="355" spans="1:12">
      <c r="A355" s="199">
        <v>40000000</v>
      </c>
      <c r="B355" s="466" t="s">
        <v>1295</v>
      </c>
      <c r="C355" s="459">
        <v>3644169900</v>
      </c>
      <c r="D355" s="436">
        <v>3644169900</v>
      </c>
      <c r="E355" s="460">
        <v>2667745800</v>
      </c>
      <c r="F355" s="459">
        <v>0</v>
      </c>
      <c r="G355" s="436">
        <v>508147070.14999998</v>
      </c>
      <c r="H355" s="460">
        <v>476302300.81999999</v>
      </c>
      <c r="I355" s="433">
        <v>3644169900</v>
      </c>
      <c r="J355" s="436">
        <v>4152316970.1500001</v>
      </c>
      <c r="K355" s="437">
        <v>3144048100.8200002</v>
      </c>
    </row>
    <row r="356" spans="1:12">
      <c r="A356" s="199">
        <v>41000000</v>
      </c>
      <c r="B356" s="467" t="s">
        <v>1296</v>
      </c>
      <c r="C356" s="422">
        <v>3644169900</v>
      </c>
      <c r="D356" s="399">
        <v>3644169900</v>
      </c>
      <c r="E356" s="418">
        <v>2667745800</v>
      </c>
      <c r="F356" s="422">
        <v>0</v>
      </c>
      <c r="G356" s="399">
        <v>508147070.14999998</v>
      </c>
      <c r="H356" s="418">
        <v>476302300.81999999</v>
      </c>
      <c r="I356" s="398">
        <v>3644169900</v>
      </c>
      <c r="J356" s="399">
        <v>4152316970.1500001</v>
      </c>
      <c r="K356" s="400">
        <v>3144048100.8200002</v>
      </c>
    </row>
    <row r="357" spans="1:12">
      <c r="A357" s="208" t="s">
        <v>1297</v>
      </c>
      <c r="B357" s="212" t="s">
        <v>1298</v>
      </c>
      <c r="C357" s="402">
        <v>3644169900</v>
      </c>
      <c r="D357" s="404">
        <v>3644169900</v>
      </c>
      <c r="E357" s="403">
        <v>2667745800</v>
      </c>
      <c r="F357" s="413"/>
      <c r="G357" s="415"/>
      <c r="H357" s="415"/>
      <c r="I357" s="405">
        <v>3644169900</v>
      </c>
      <c r="J357" s="404">
        <v>3644169900</v>
      </c>
      <c r="K357" s="403">
        <v>2667745800</v>
      </c>
      <c r="L357" s="396"/>
    </row>
    <row r="358" spans="1:12" ht="24" hidden="1">
      <c r="A358" s="208">
        <v>41010200</v>
      </c>
      <c r="B358" s="468" t="s">
        <v>1299</v>
      </c>
      <c r="C358" s="408"/>
      <c r="D358" s="404"/>
      <c r="E358" s="407">
        <v>0</v>
      </c>
      <c r="F358" s="408"/>
      <c r="G358" s="404"/>
      <c r="H358" s="407">
        <v>0</v>
      </c>
      <c r="I358" s="405">
        <v>0</v>
      </c>
      <c r="J358" s="404">
        <v>0</v>
      </c>
      <c r="K358" s="403">
        <v>0</v>
      </c>
    </row>
    <row r="359" spans="1:12" ht="24" hidden="1">
      <c r="A359" s="208">
        <v>41010700</v>
      </c>
      <c r="B359" s="468" t="s">
        <v>1300</v>
      </c>
      <c r="C359" s="413"/>
      <c r="D359" s="404"/>
      <c r="E359" s="407"/>
      <c r="F359" s="413"/>
      <c r="G359" s="404"/>
      <c r="H359" s="407"/>
      <c r="I359" s="405">
        <v>0</v>
      </c>
      <c r="J359" s="404">
        <v>0</v>
      </c>
      <c r="K359" s="403">
        <v>0</v>
      </c>
    </row>
    <row r="360" spans="1:12" hidden="1">
      <c r="A360" s="208">
        <v>41020900</v>
      </c>
      <c r="B360" s="468" t="s">
        <v>1301</v>
      </c>
      <c r="C360" s="413"/>
      <c r="D360" s="404"/>
      <c r="E360" s="407">
        <v>0</v>
      </c>
      <c r="F360" s="413"/>
      <c r="G360" s="404"/>
      <c r="H360" s="407"/>
      <c r="I360" s="405">
        <v>0</v>
      </c>
      <c r="J360" s="404">
        <v>0</v>
      </c>
      <c r="K360" s="403">
        <v>0</v>
      </c>
    </row>
    <row r="361" spans="1:12" ht="36">
      <c r="A361" s="208">
        <v>41032400</v>
      </c>
      <c r="B361" s="468" t="s">
        <v>1302</v>
      </c>
      <c r="C361" s="413"/>
      <c r="D361" s="404"/>
      <c r="E361" s="407"/>
      <c r="F361" s="413"/>
      <c r="G361" s="469">
        <v>508147070.14999998</v>
      </c>
      <c r="H361" s="407">
        <v>476302300.81999999</v>
      </c>
      <c r="I361" s="405">
        <v>0</v>
      </c>
      <c r="J361" s="404">
        <v>508147070.14999998</v>
      </c>
      <c r="K361" s="403">
        <v>476302300.81999999</v>
      </c>
    </row>
    <row r="362" spans="1:12" ht="14.25" customHeight="1">
      <c r="A362" s="470"/>
      <c r="B362" s="471" t="s">
        <v>419</v>
      </c>
      <c r="C362" s="472">
        <v>491767448700</v>
      </c>
      <c r="D362" s="473">
        <v>491767448700</v>
      </c>
      <c r="E362" s="474">
        <v>503758659894.25006</v>
      </c>
      <c r="F362" s="472">
        <v>25212681600</v>
      </c>
      <c r="G362" s="473">
        <v>40251164013.459999</v>
      </c>
      <c r="H362" s="474">
        <v>30936152308.059994</v>
      </c>
      <c r="I362" s="475">
        <v>516980130300</v>
      </c>
      <c r="J362" s="473">
        <v>532018612713.46002</v>
      </c>
      <c r="K362" s="476">
        <v>534694812202.31</v>
      </c>
    </row>
    <row r="363" spans="1:12" ht="10.15" customHeight="1">
      <c r="D363" s="477"/>
      <c r="G363" s="477"/>
      <c r="K363" s="477"/>
    </row>
    <row r="364" spans="1:12" ht="7.9" customHeight="1">
      <c r="D364" s="477"/>
      <c r="G364" s="477"/>
      <c r="H364" s="477"/>
    </row>
  </sheetData>
  <mergeCells count="12">
    <mergeCell ref="B9:K9"/>
    <mergeCell ref="A11:A12"/>
    <mergeCell ref="B11:B12"/>
    <mergeCell ref="C11:E11"/>
    <mergeCell ref="F11:H11"/>
    <mergeCell ref="I11:K11"/>
    <mergeCell ref="J1:K1"/>
    <mergeCell ref="J2:K2"/>
    <mergeCell ref="B3:K3"/>
    <mergeCell ref="B4:K4"/>
    <mergeCell ref="B5:K5"/>
    <mergeCell ref="B6:K6"/>
  </mergeCells>
  <printOptions horizontalCentered="1"/>
  <pageMargins left="0.31496062992125984" right="0.19685039370078741" top="0.59055118110236227" bottom="0.51181102362204722" header="0.47244094488188981" footer="0.15748031496062992"/>
  <pageSetup paperSize="9" scale="55" orientation="landscape" r:id="rId1"/>
  <headerFooter alignWithMargins="0">
    <oddHeader xml:space="preserve">&amp;R&amp;8&amp;P </oddHeader>
    <oddFooter>&amp;L&amp;"Arial,обычный"&amp;8 2015 рік&amp;R&amp;"Arial,обычный"&amp;8&amp;F_d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5"/>
  <sheetViews>
    <sheetView showZeros="0" topLeftCell="A345" zoomScaleNormal="100" workbookViewId="0">
      <selection activeCell="B372" sqref="B372"/>
    </sheetView>
  </sheetViews>
  <sheetFormatPr defaultRowHeight="12.75"/>
  <cols>
    <col min="1" max="1" width="9.42578125" style="357" customWidth="1"/>
    <col min="2" max="2" width="47" style="366" customWidth="1"/>
    <col min="3" max="3" width="24.140625" style="371" customWidth="1"/>
    <col min="4" max="5" width="18.28515625" style="371" customWidth="1"/>
    <col min="6" max="6" width="24.28515625" style="371" customWidth="1"/>
    <col min="7" max="8" width="17.5703125" style="371" customWidth="1"/>
    <col min="9" max="9" width="24.42578125" style="371" customWidth="1"/>
    <col min="10" max="10" width="18.140625" style="371" customWidth="1"/>
    <col min="11" max="11" width="17.85546875" style="371" customWidth="1"/>
    <col min="12" max="12" width="16.85546875" style="360" bestFit="1" customWidth="1"/>
    <col min="13" max="13" width="11.42578125" style="360" customWidth="1"/>
    <col min="14" max="14" width="12.28515625" style="360" customWidth="1"/>
    <col min="15" max="15" width="15.85546875" style="360" customWidth="1"/>
    <col min="16" max="256" width="9.140625" style="360"/>
    <col min="257" max="257" width="9.42578125" style="360" customWidth="1"/>
    <col min="258" max="258" width="47" style="360" customWidth="1"/>
    <col min="259" max="259" width="24.140625" style="360" customWidth="1"/>
    <col min="260" max="261" width="18.28515625" style="360" customWidth="1"/>
    <col min="262" max="262" width="24.28515625" style="360" customWidth="1"/>
    <col min="263" max="264" width="17.5703125" style="360" customWidth="1"/>
    <col min="265" max="265" width="24.42578125" style="360" customWidth="1"/>
    <col min="266" max="266" width="18.140625" style="360" customWidth="1"/>
    <col min="267" max="267" width="17.85546875" style="360" customWidth="1"/>
    <col min="268" max="268" width="16.85546875" style="360" bestFit="1" customWidth="1"/>
    <col min="269" max="269" width="11.42578125" style="360" customWidth="1"/>
    <col min="270" max="270" width="12.28515625" style="360" customWidth="1"/>
    <col min="271" max="271" width="15.85546875" style="360" customWidth="1"/>
    <col min="272" max="512" width="9.140625" style="360"/>
    <col min="513" max="513" width="9.42578125" style="360" customWidth="1"/>
    <col min="514" max="514" width="47" style="360" customWidth="1"/>
    <col min="515" max="515" width="24.140625" style="360" customWidth="1"/>
    <col min="516" max="517" width="18.28515625" style="360" customWidth="1"/>
    <col min="518" max="518" width="24.28515625" style="360" customWidth="1"/>
    <col min="519" max="520" width="17.5703125" style="360" customWidth="1"/>
    <col min="521" max="521" width="24.42578125" style="360" customWidth="1"/>
    <col min="522" max="522" width="18.140625" style="360" customWidth="1"/>
    <col min="523" max="523" width="17.85546875" style="360" customWidth="1"/>
    <col min="524" max="524" width="16.85546875" style="360" bestFit="1" customWidth="1"/>
    <col min="525" max="525" width="11.42578125" style="360" customWidth="1"/>
    <col min="526" max="526" width="12.28515625" style="360" customWidth="1"/>
    <col min="527" max="527" width="15.85546875" style="360" customWidth="1"/>
    <col min="528" max="768" width="9.140625" style="360"/>
    <col min="769" max="769" width="9.42578125" style="360" customWidth="1"/>
    <col min="770" max="770" width="47" style="360" customWidth="1"/>
    <col min="771" max="771" width="24.140625" style="360" customWidth="1"/>
    <col min="772" max="773" width="18.28515625" style="360" customWidth="1"/>
    <col min="774" max="774" width="24.28515625" style="360" customWidth="1"/>
    <col min="775" max="776" width="17.5703125" style="360" customWidth="1"/>
    <col min="777" max="777" width="24.42578125" style="360" customWidth="1"/>
    <col min="778" max="778" width="18.140625" style="360" customWidth="1"/>
    <col min="779" max="779" width="17.85546875" style="360" customWidth="1"/>
    <col min="780" max="780" width="16.85546875" style="360" bestFit="1" customWidth="1"/>
    <col min="781" max="781" width="11.42578125" style="360" customWidth="1"/>
    <col min="782" max="782" width="12.28515625" style="360" customWidth="1"/>
    <col min="783" max="783" width="15.85546875" style="360" customWidth="1"/>
    <col min="784" max="1024" width="9.140625" style="360"/>
    <col min="1025" max="1025" width="9.42578125" style="360" customWidth="1"/>
    <col min="1026" max="1026" width="47" style="360" customWidth="1"/>
    <col min="1027" max="1027" width="24.140625" style="360" customWidth="1"/>
    <col min="1028" max="1029" width="18.28515625" style="360" customWidth="1"/>
    <col min="1030" max="1030" width="24.28515625" style="360" customWidth="1"/>
    <col min="1031" max="1032" width="17.5703125" style="360" customWidth="1"/>
    <col min="1033" max="1033" width="24.42578125" style="360" customWidth="1"/>
    <col min="1034" max="1034" width="18.140625" style="360" customWidth="1"/>
    <col min="1035" max="1035" width="17.85546875" style="360" customWidth="1"/>
    <col min="1036" max="1036" width="16.85546875" style="360" bestFit="1" customWidth="1"/>
    <col min="1037" max="1037" width="11.42578125" style="360" customWidth="1"/>
    <col min="1038" max="1038" width="12.28515625" style="360" customWidth="1"/>
    <col min="1039" max="1039" width="15.85546875" style="360" customWidth="1"/>
    <col min="1040" max="1280" width="9.140625" style="360"/>
    <col min="1281" max="1281" width="9.42578125" style="360" customWidth="1"/>
    <col min="1282" max="1282" width="47" style="360" customWidth="1"/>
    <col min="1283" max="1283" width="24.140625" style="360" customWidth="1"/>
    <col min="1284" max="1285" width="18.28515625" style="360" customWidth="1"/>
    <col min="1286" max="1286" width="24.28515625" style="360" customWidth="1"/>
    <col min="1287" max="1288" width="17.5703125" style="360" customWidth="1"/>
    <col min="1289" max="1289" width="24.42578125" style="360" customWidth="1"/>
    <col min="1290" max="1290" width="18.140625" style="360" customWidth="1"/>
    <col min="1291" max="1291" width="17.85546875" style="360" customWidth="1"/>
    <col min="1292" max="1292" width="16.85546875" style="360" bestFit="1" customWidth="1"/>
    <col min="1293" max="1293" width="11.42578125" style="360" customWidth="1"/>
    <col min="1294" max="1294" width="12.28515625" style="360" customWidth="1"/>
    <col min="1295" max="1295" width="15.85546875" style="360" customWidth="1"/>
    <col min="1296" max="1536" width="9.140625" style="360"/>
    <col min="1537" max="1537" width="9.42578125" style="360" customWidth="1"/>
    <col min="1538" max="1538" width="47" style="360" customWidth="1"/>
    <col min="1539" max="1539" width="24.140625" style="360" customWidth="1"/>
    <col min="1540" max="1541" width="18.28515625" style="360" customWidth="1"/>
    <col min="1542" max="1542" width="24.28515625" style="360" customWidth="1"/>
    <col min="1543" max="1544" width="17.5703125" style="360" customWidth="1"/>
    <col min="1545" max="1545" width="24.42578125" style="360" customWidth="1"/>
    <col min="1546" max="1546" width="18.140625" style="360" customWidth="1"/>
    <col min="1547" max="1547" width="17.85546875" style="360" customWidth="1"/>
    <col min="1548" max="1548" width="16.85546875" style="360" bestFit="1" customWidth="1"/>
    <col min="1549" max="1549" width="11.42578125" style="360" customWidth="1"/>
    <col min="1550" max="1550" width="12.28515625" style="360" customWidth="1"/>
    <col min="1551" max="1551" width="15.85546875" style="360" customWidth="1"/>
    <col min="1552" max="1792" width="9.140625" style="360"/>
    <col min="1793" max="1793" width="9.42578125" style="360" customWidth="1"/>
    <col min="1794" max="1794" width="47" style="360" customWidth="1"/>
    <col min="1795" max="1795" width="24.140625" style="360" customWidth="1"/>
    <col min="1796" max="1797" width="18.28515625" style="360" customWidth="1"/>
    <col min="1798" max="1798" width="24.28515625" style="360" customWidth="1"/>
    <col min="1799" max="1800" width="17.5703125" style="360" customWidth="1"/>
    <col min="1801" max="1801" width="24.42578125" style="360" customWidth="1"/>
    <col min="1802" max="1802" width="18.140625" style="360" customWidth="1"/>
    <col min="1803" max="1803" width="17.85546875" style="360" customWidth="1"/>
    <col min="1804" max="1804" width="16.85546875" style="360" bestFit="1" customWidth="1"/>
    <col min="1805" max="1805" width="11.42578125" style="360" customWidth="1"/>
    <col min="1806" max="1806" width="12.28515625" style="360" customWidth="1"/>
    <col min="1807" max="1807" width="15.85546875" style="360" customWidth="1"/>
    <col min="1808" max="2048" width="9.140625" style="360"/>
    <col min="2049" max="2049" width="9.42578125" style="360" customWidth="1"/>
    <col min="2050" max="2050" width="47" style="360" customWidth="1"/>
    <col min="2051" max="2051" width="24.140625" style="360" customWidth="1"/>
    <col min="2052" max="2053" width="18.28515625" style="360" customWidth="1"/>
    <col min="2054" max="2054" width="24.28515625" style="360" customWidth="1"/>
    <col min="2055" max="2056" width="17.5703125" style="360" customWidth="1"/>
    <col min="2057" max="2057" width="24.42578125" style="360" customWidth="1"/>
    <col min="2058" max="2058" width="18.140625" style="360" customWidth="1"/>
    <col min="2059" max="2059" width="17.85546875" style="360" customWidth="1"/>
    <col min="2060" max="2060" width="16.85546875" style="360" bestFit="1" customWidth="1"/>
    <col min="2061" max="2061" width="11.42578125" style="360" customWidth="1"/>
    <col min="2062" max="2062" width="12.28515625" style="360" customWidth="1"/>
    <col min="2063" max="2063" width="15.85546875" style="360" customWidth="1"/>
    <col min="2064" max="2304" width="9.140625" style="360"/>
    <col min="2305" max="2305" width="9.42578125" style="360" customWidth="1"/>
    <col min="2306" max="2306" width="47" style="360" customWidth="1"/>
    <col min="2307" max="2307" width="24.140625" style="360" customWidth="1"/>
    <col min="2308" max="2309" width="18.28515625" style="360" customWidth="1"/>
    <col min="2310" max="2310" width="24.28515625" style="360" customWidth="1"/>
    <col min="2311" max="2312" width="17.5703125" style="360" customWidth="1"/>
    <col min="2313" max="2313" width="24.42578125" style="360" customWidth="1"/>
    <col min="2314" max="2314" width="18.140625" style="360" customWidth="1"/>
    <col min="2315" max="2315" width="17.85546875" style="360" customWidth="1"/>
    <col min="2316" max="2316" width="16.85546875" style="360" bestFit="1" customWidth="1"/>
    <col min="2317" max="2317" width="11.42578125" style="360" customWidth="1"/>
    <col min="2318" max="2318" width="12.28515625" style="360" customWidth="1"/>
    <col min="2319" max="2319" width="15.85546875" style="360" customWidth="1"/>
    <col min="2320" max="2560" width="9.140625" style="360"/>
    <col min="2561" max="2561" width="9.42578125" style="360" customWidth="1"/>
    <col min="2562" max="2562" width="47" style="360" customWidth="1"/>
    <col min="2563" max="2563" width="24.140625" style="360" customWidth="1"/>
    <col min="2564" max="2565" width="18.28515625" style="360" customWidth="1"/>
    <col min="2566" max="2566" width="24.28515625" style="360" customWidth="1"/>
    <col min="2567" max="2568" width="17.5703125" style="360" customWidth="1"/>
    <col min="2569" max="2569" width="24.42578125" style="360" customWidth="1"/>
    <col min="2570" max="2570" width="18.140625" style="360" customWidth="1"/>
    <col min="2571" max="2571" width="17.85546875" style="360" customWidth="1"/>
    <col min="2572" max="2572" width="16.85546875" style="360" bestFit="1" customWidth="1"/>
    <col min="2573" max="2573" width="11.42578125" style="360" customWidth="1"/>
    <col min="2574" max="2574" width="12.28515625" style="360" customWidth="1"/>
    <col min="2575" max="2575" width="15.85546875" style="360" customWidth="1"/>
    <col min="2576" max="2816" width="9.140625" style="360"/>
    <col min="2817" max="2817" width="9.42578125" style="360" customWidth="1"/>
    <col min="2818" max="2818" width="47" style="360" customWidth="1"/>
    <col min="2819" max="2819" width="24.140625" style="360" customWidth="1"/>
    <col min="2820" max="2821" width="18.28515625" style="360" customWidth="1"/>
    <col min="2822" max="2822" width="24.28515625" style="360" customWidth="1"/>
    <col min="2823" max="2824" width="17.5703125" style="360" customWidth="1"/>
    <col min="2825" max="2825" width="24.42578125" style="360" customWidth="1"/>
    <col min="2826" max="2826" width="18.140625" style="360" customWidth="1"/>
    <col min="2827" max="2827" width="17.85546875" style="360" customWidth="1"/>
    <col min="2828" max="2828" width="16.85546875" style="360" bestFit="1" customWidth="1"/>
    <col min="2829" max="2829" width="11.42578125" style="360" customWidth="1"/>
    <col min="2830" max="2830" width="12.28515625" style="360" customWidth="1"/>
    <col min="2831" max="2831" width="15.85546875" style="360" customWidth="1"/>
    <col min="2832" max="3072" width="9.140625" style="360"/>
    <col min="3073" max="3073" width="9.42578125" style="360" customWidth="1"/>
    <col min="3074" max="3074" width="47" style="360" customWidth="1"/>
    <col min="3075" max="3075" width="24.140625" style="360" customWidth="1"/>
    <col min="3076" max="3077" width="18.28515625" style="360" customWidth="1"/>
    <col min="3078" max="3078" width="24.28515625" style="360" customWidth="1"/>
    <col min="3079" max="3080" width="17.5703125" style="360" customWidth="1"/>
    <col min="3081" max="3081" width="24.42578125" style="360" customWidth="1"/>
    <col min="3082" max="3082" width="18.140625" style="360" customWidth="1"/>
    <col min="3083" max="3083" width="17.85546875" style="360" customWidth="1"/>
    <col min="3084" max="3084" width="16.85546875" style="360" bestFit="1" customWidth="1"/>
    <col min="3085" max="3085" width="11.42578125" style="360" customWidth="1"/>
    <col min="3086" max="3086" width="12.28515625" style="360" customWidth="1"/>
    <col min="3087" max="3087" width="15.85546875" style="360" customWidth="1"/>
    <col min="3088" max="3328" width="9.140625" style="360"/>
    <col min="3329" max="3329" width="9.42578125" style="360" customWidth="1"/>
    <col min="3330" max="3330" width="47" style="360" customWidth="1"/>
    <col min="3331" max="3331" width="24.140625" style="360" customWidth="1"/>
    <col min="3332" max="3333" width="18.28515625" style="360" customWidth="1"/>
    <col min="3334" max="3334" width="24.28515625" style="360" customWidth="1"/>
    <col min="3335" max="3336" width="17.5703125" style="360" customWidth="1"/>
    <col min="3337" max="3337" width="24.42578125" style="360" customWidth="1"/>
    <col min="3338" max="3338" width="18.140625" style="360" customWidth="1"/>
    <col min="3339" max="3339" width="17.85546875" style="360" customWidth="1"/>
    <col min="3340" max="3340" width="16.85546875" style="360" bestFit="1" customWidth="1"/>
    <col min="3341" max="3341" width="11.42578125" style="360" customWidth="1"/>
    <col min="3342" max="3342" width="12.28515625" style="360" customWidth="1"/>
    <col min="3343" max="3343" width="15.85546875" style="360" customWidth="1"/>
    <col min="3344" max="3584" width="9.140625" style="360"/>
    <col min="3585" max="3585" width="9.42578125" style="360" customWidth="1"/>
    <col min="3586" max="3586" width="47" style="360" customWidth="1"/>
    <col min="3587" max="3587" width="24.140625" style="360" customWidth="1"/>
    <col min="3588" max="3589" width="18.28515625" style="360" customWidth="1"/>
    <col min="3590" max="3590" width="24.28515625" style="360" customWidth="1"/>
    <col min="3591" max="3592" width="17.5703125" style="360" customWidth="1"/>
    <col min="3593" max="3593" width="24.42578125" style="360" customWidth="1"/>
    <col min="3594" max="3594" width="18.140625" style="360" customWidth="1"/>
    <col min="3595" max="3595" width="17.85546875" style="360" customWidth="1"/>
    <col min="3596" max="3596" width="16.85546875" style="360" bestFit="1" customWidth="1"/>
    <col min="3597" max="3597" width="11.42578125" style="360" customWidth="1"/>
    <col min="3598" max="3598" width="12.28515625" style="360" customWidth="1"/>
    <col min="3599" max="3599" width="15.85546875" style="360" customWidth="1"/>
    <col min="3600" max="3840" width="9.140625" style="360"/>
    <col min="3841" max="3841" width="9.42578125" style="360" customWidth="1"/>
    <col min="3842" max="3842" width="47" style="360" customWidth="1"/>
    <col min="3843" max="3843" width="24.140625" style="360" customWidth="1"/>
    <col min="3844" max="3845" width="18.28515625" style="360" customWidth="1"/>
    <col min="3846" max="3846" width="24.28515625" style="360" customWidth="1"/>
    <col min="3847" max="3848" width="17.5703125" style="360" customWidth="1"/>
    <col min="3849" max="3849" width="24.42578125" style="360" customWidth="1"/>
    <col min="3850" max="3850" width="18.140625" style="360" customWidth="1"/>
    <col min="3851" max="3851" width="17.85546875" style="360" customWidth="1"/>
    <col min="3852" max="3852" width="16.85546875" style="360" bestFit="1" customWidth="1"/>
    <col min="3853" max="3853" width="11.42578125" style="360" customWidth="1"/>
    <col min="3854" max="3854" width="12.28515625" style="360" customWidth="1"/>
    <col min="3855" max="3855" width="15.85546875" style="360" customWidth="1"/>
    <col min="3856" max="4096" width="9.140625" style="360"/>
    <col min="4097" max="4097" width="9.42578125" style="360" customWidth="1"/>
    <col min="4098" max="4098" width="47" style="360" customWidth="1"/>
    <col min="4099" max="4099" width="24.140625" style="360" customWidth="1"/>
    <col min="4100" max="4101" width="18.28515625" style="360" customWidth="1"/>
    <col min="4102" max="4102" width="24.28515625" style="360" customWidth="1"/>
    <col min="4103" max="4104" width="17.5703125" style="360" customWidth="1"/>
    <col min="4105" max="4105" width="24.42578125" style="360" customWidth="1"/>
    <col min="4106" max="4106" width="18.140625" style="360" customWidth="1"/>
    <col min="4107" max="4107" width="17.85546875" style="360" customWidth="1"/>
    <col min="4108" max="4108" width="16.85546875" style="360" bestFit="1" customWidth="1"/>
    <col min="4109" max="4109" width="11.42578125" style="360" customWidth="1"/>
    <col min="4110" max="4110" width="12.28515625" style="360" customWidth="1"/>
    <col min="4111" max="4111" width="15.85546875" style="360" customWidth="1"/>
    <col min="4112" max="4352" width="9.140625" style="360"/>
    <col min="4353" max="4353" width="9.42578125" style="360" customWidth="1"/>
    <col min="4354" max="4354" width="47" style="360" customWidth="1"/>
    <col min="4355" max="4355" width="24.140625" style="360" customWidth="1"/>
    <col min="4356" max="4357" width="18.28515625" style="360" customWidth="1"/>
    <col min="4358" max="4358" width="24.28515625" style="360" customWidth="1"/>
    <col min="4359" max="4360" width="17.5703125" style="360" customWidth="1"/>
    <col min="4361" max="4361" width="24.42578125" style="360" customWidth="1"/>
    <col min="4362" max="4362" width="18.140625" style="360" customWidth="1"/>
    <col min="4363" max="4363" width="17.85546875" style="360" customWidth="1"/>
    <col min="4364" max="4364" width="16.85546875" style="360" bestFit="1" customWidth="1"/>
    <col min="4365" max="4365" width="11.42578125" style="360" customWidth="1"/>
    <col min="4366" max="4366" width="12.28515625" style="360" customWidth="1"/>
    <col min="4367" max="4367" width="15.85546875" style="360" customWidth="1"/>
    <col min="4368" max="4608" width="9.140625" style="360"/>
    <col min="4609" max="4609" width="9.42578125" style="360" customWidth="1"/>
    <col min="4610" max="4610" width="47" style="360" customWidth="1"/>
    <col min="4611" max="4611" width="24.140625" style="360" customWidth="1"/>
    <col min="4612" max="4613" width="18.28515625" style="360" customWidth="1"/>
    <col min="4614" max="4614" width="24.28515625" style="360" customWidth="1"/>
    <col min="4615" max="4616" width="17.5703125" style="360" customWidth="1"/>
    <col min="4617" max="4617" width="24.42578125" style="360" customWidth="1"/>
    <col min="4618" max="4618" width="18.140625" style="360" customWidth="1"/>
    <col min="4619" max="4619" width="17.85546875" style="360" customWidth="1"/>
    <col min="4620" max="4620" width="16.85546875" style="360" bestFit="1" customWidth="1"/>
    <col min="4621" max="4621" width="11.42578125" style="360" customWidth="1"/>
    <col min="4622" max="4622" width="12.28515625" style="360" customWidth="1"/>
    <col min="4623" max="4623" width="15.85546875" style="360" customWidth="1"/>
    <col min="4624" max="4864" width="9.140625" style="360"/>
    <col min="4865" max="4865" width="9.42578125" style="360" customWidth="1"/>
    <col min="4866" max="4866" width="47" style="360" customWidth="1"/>
    <col min="4867" max="4867" width="24.140625" style="360" customWidth="1"/>
    <col min="4868" max="4869" width="18.28515625" style="360" customWidth="1"/>
    <col min="4870" max="4870" width="24.28515625" style="360" customWidth="1"/>
    <col min="4871" max="4872" width="17.5703125" style="360" customWidth="1"/>
    <col min="4873" max="4873" width="24.42578125" style="360" customWidth="1"/>
    <col min="4874" max="4874" width="18.140625" style="360" customWidth="1"/>
    <col min="4875" max="4875" width="17.85546875" style="360" customWidth="1"/>
    <col min="4876" max="4876" width="16.85546875" style="360" bestFit="1" customWidth="1"/>
    <col min="4877" max="4877" width="11.42578125" style="360" customWidth="1"/>
    <col min="4878" max="4878" width="12.28515625" style="360" customWidth="1"/>
    <col min="4879" max="4879" width="15.85546875" style="360" customWidth="1"/>
    <col min="4880" max="5120" width="9.140625" style="360"/>
    <col min="5121" max="5121" width="9.42578125" style="360" customWidth="1"/>
    <col min="5122" max="5122" width="47" style="360" customWidth="1"/>
    <col min="5123" max="5123" width="24.140625" style="360" customWidth="1"/>
    <col min="5124" max="5125" width="18.28515625" style="360" customWidth="1"/>
    <col min="5126" max="5126" width="24.28515625" style="360" customWidth="1"/>
    <col min="5127" max="5128" width="17.5703125" style="360" customWidth="1"/>
    <col min="5129" max="5129" width="24.42578125" style="360" customWidth="1"/>
    <col min="5130" max="5130" width="18.140625" style="360" customWidth="1"/>
    <col min="5131" max="5131" width="17.85546875" style="360" customWidth="1"/>
    <col min="5132" max="5132" width="16.85546875" style="360" bestFit="1" customWidth="1"/>
    <col min="5133" max="5133" width="11.42578125" style="360" customWidth="1"/>
    <col min="5134" max="5134" width="12.28515625" style="360" customWidth="1"/>
    <col min="5135" max="5135" width="15.85546875" style="360" customWidth="1"/>
    <col min="5136" max="5376" width="9.140625" style="360"/>
    <col min="5377" max="5377" width="9.42578125" style="360" customWidth="1"/>
    <col min="5378" max="5378" width="47" style="360" customWidth="1"/>
    <col min="5379" max="5379" width="24.140625" style="360" customWidth="1"/>
    <col min="5380" max="5381" width="18.28515625" style="360" customWidth="1"/>
    <col min="5382" max="5382" width="24.28515625" style="360" customWidth="1"/>
    <col min="5383" max="5384" width="17.5703125" style="360" customWidth="1"/>
    <col min="5385" max="5385" width="24.42578125" style="360" customWidth="1"/>
    <col min="5386" max="5386" width="18.140625" style="360" customWidth="1"/>
    <col min="5387" max="5387" width="17.85546875" style="360" customWidth="1"/>
    <col min="5388" max="5388" width="16.85546875" style="360" bestFit="1" customWidth="1"/>
    <col min="5389" max="5389" width="11.42578125" style="360" customWidth="1"/>
    <col min="5390" max="5390" width="12.28515625" style="360" customWidth="1"/>
    <col min="5391" max="5391" width="15.85546875" style="360" customWidth="1"/>
    <col min="5392" max="5632" width="9.140625" style="360"/>
    <col min="5633" max="5633" width="9.42578125" style="360" customWidth="1"/>
    <col min="5634" max="5634" width="47" style="360" customWidth="1"/>
    <col min="5635" max="5635" width="24.140625" style="360" customWidth="1"/>
    <col min="5636" max="5637" width="18.28515625" style="360" customWidth="1"/>
    <col min="5638" max="5638" width="24.28515625" style="360" customWidth="1"/>
    <col min="5639" max="5640" width="17.5703125" style="360" customWidth="1"/>
    <col min="5641" max="5641" width="24.42578125" style="360" customWidth="1"/>
    <col min="5642" max="5642" width="18.140625" style="360" customWidth="1"/>
    <col min="5643" max="5643" width="17.85546875" style="360" customWidth="1"/>
    <col min="5644" max="5644" width="16.85546875" style="360" bestFit="1" customWidth="1"/>
    <col min="5645" max="5645" width="11.42578125" style="360" customWidth="1"/>
    <col min="5646" max="5646" width="12.28515625" style="360" customWidth="1"/>
    <col min="5647" max="5647" width="15.85546875" style="360" customWidth="1"/>
    <col min="5648" max="5888" width="9.140625" style="360"/>
    <col min="5889" max="5889" width="9.42578125" style="360" customWidth="1"/>
    <col min="5890" max="5890" width="47" style="360" customWidth="1"/>
    <col min="5891" max="5891" width="24.140625" style="360" customWidth="1"/>
    <col min="5892" max="5893" width="18.28515625" style="360" customWidth="1"/>
    <col min="5894" max="5894" width="24.28515625" style="360" customWidth="1"/>
    <col min="5895" max="5896" width="17.5703125" style="360" customWidth="1"/>
    <col min="5897" max="5897" width="24.42578125" style="360" customWidth="1"/>
    <col min="5898" max="5898" width="18.140625" style="360" customWidth="1"/>
    <col min="5899" max="5899" width="17.85546875" style="360" customWidth="1"/>
    <col min="5900" max="5900" width="16.85546875" style="360" bestFit="1" customWidth="1"/>
    <col min="5901" max="5901" width="11.42578125" style="360" customWidth="1"/>
    <col min="5902" max="5902" width="12.28515625" style="360" customWidth="1"/>
    <col min="5903" max="5903" width="15.85546875" style="360" customWidth="1"/>
    <col min="5904" max="6144" width="9.140625" style="360"/>
    <col min="6145" max="6145" width="9.42578125" style="360" customWidth="1"/>
    <col min="6146" max="6146" width="47" style="360" customWidth="1"/>
    <col min="6147" max="6147" width="24.140625" style="360" customWidth="1"/>
    <col min="6148" max="6149" width="18.28515625" style="360" customWidth="1"/>
    <col min="6150" max="6150" width="24.28515625" style="360" customWidth="1"/>
    <col min="6151" max="6152" width="17.5703125" style="360" customWidth="1"/>
    <col min="6153" max="6153" width="24.42578125" style="360" customWidth="1"/>
    <col min="6154" max="6154" width="18.140625" style="360" customWidth="1"/>
    <col min="6155" max="6155" width="17.85546875" style="360" customWidth="1"/>
    <col min="6156" max="6156" width="16.85546875" style="360" bestFit="1" customWidth="1"/>
    <col min="6157" max="6157" width="11.42578125" style="360" customWidth="1"/>
    <col min="6158" max="6158" width="12.28515625" style="360" customWidth="1"/>
    <col min="6159" max="6159" width="15.85546875" style="360" customWidth="1"/>
    <col min="6160" max="6400" width="9.140625" style="360"/>
    <col min="6401" max="6401" width="9.42578125" style="360" customWidth="1"/>
    <col min="6402" max="6402" width="47" style="360" customWidth="1"/>
    <col min="6403" max="6403" width="24.140625" style="360" customWidth="1"/>
    <col min="6404" max="6405" width="18.28515625" style="360" customWidth="1"/>
    <col min="6406" max="6406" width="24.28515625" style="360" customWidth="1"/>
    <col min="6407" max="6408" width="17.5703125" style="360" customWidth="1"/>
    <col min="6409" max="6409" width="24.42578125" style="360" customWidth="1"/>
    <col min="6410" max="6410" width="18.140625" style="360" customWidth="1"/>
    <col min="6411" max="6411" width="17.85546875" style="360" customWidth="1"/>
    <col min="6412" max="6412" width="16.85546875" style="360" bestFit="1" customWidth="1"/>
    <col min="6413" max="6413" width="11.42578125" style="360" customWidth="1"/>
    <col min="6414" max="6414" width="12.28515625" style="360" customWidth="1"/>
    <col min="6415" max="6415" width="15.85546875" style="360" customWidth="1"/>
    <col min="6416" max="6656" width="9.140625" style="360"/>
    <col min="6657" max="6657" width="9.42578125" style="360" customWidth="1"/>
    <col min="6658" max="6658" width="47" style="360" customWidth="1"/>
    <col min="6659" max="6659" width="24.140625" style="360" customWidth="1"/>
    <col min="6660" max="6661" width="18.28515625" style="360" customWidth="1"/>
    <col min="6662" max="6662" width="24.28515625" style="360" customWidth="1"/>
    <col min="6663" max="6664" width="17.5703125" style="360" customWidth="1"/>
    <col min="6665" max="6665" width="24.42578125" style="360" customWidth="1"/>
    <col min="6666" max="6666" width="18.140625" style="360" customWidth="1"/>
    <col min="6667" max="6667" width="17.85546875" style="360" customWidth="1"/>
    <col min="6668" max="6668" width="16.85546875" style="360" bestFit="1" customWidth="1"/>
    <col min="6669" max="6669" width="11.42578125" style="360" customWidth="1"/>
    <col min="6670" max="6670" width="12.28515625" style="360" customWidth="1"/>
    <col min="6671" max="6671" width="15.85546875" style="360" customWidth="1"/>
    <col min="6672" max="6912" width="9.140625" style="360"/>
    <col min="6913" max="6913" width="9.42578125" style="360" customWidth="1"/>
    <col min="6914" max="6914" width="47" style="360" customWidth="1"/>
    <col min="6915" max="6915" width="24.140625" style="360" customWidth="1"/>
    <col min="6916" max="6917" width="18.28515625" style="360" customWidth="1"/>
    <col min="6918" max="6918" width="24.28515625" style="360" customWidth="1"/>
    <col min="6919" max="6920" width="17.5703125" style="360" customWidth="1"/>
    <col min="6921" max="6921" width="24.42578125" style="360" customWidth="1"/>
    <col min="6922" max="6922" width="18.140625" style="360" customWidth="1"/>
    <col min="6923" max="6923" width="17.85546875" style="360" customWidth="1"/>
    <col min="6924" max="6924" width="16.85546875" style="360" bestFit="1" customWidth="1"/>
    <col min="6925" max="6925" width="11.42578125" style="360" customWidth="1"/>
    <col min="6926" max="6926" width="12.28515625" style="360" customWidth="1"/>
    <col min="6927" max="6927" width="15.85546875" style="360" customWidth="1"/>
    <col min="6928" max="7168" width="9.140625" style="360"/>
    <col min="7169" max="7169" width="9.42578125" style="360" customWidth="1"/>
    <col min="7170" max="7170" width="47" style="360" customWidth="1"/>
    <col min="7171" max="7171" width="24.140625" style="360" customWidth="1"/>
    <col min="7172" max="7173" width="18.28515625" style="360" customWidth="1"/>
    <col min="7174" max="7174" width="24.28515625" style="360" customWidth="1"/>
    <col min="7175" max="7176" width="17.5703125" style="360" customWidth="1"/>
    <col min="7177" max="7177" width="24.42578125" style="360" customWidth="1"/>
    <col min="7178" max="7178" width="18.140625" style="360" customWidth="1"/>
    <col min="7179" max="7179" width="17.85546875" style="360" customWidth="1"/>
    <col min="7180" max="7180" width="16.85546875" style="360" bestFit="1" customWidth="1"/>
    <col min="7181" max="7181" width="11.42578125" style="360" customWidth="1"/>
    <col min="7182" max="7182" width="12.28515625" style="360" customWidth="1"/>
    <col min="7183" max="7183" width="15.85546875" style="360" customWidth="1"/>
    <col min="7184" max="7424" width="9.140625" style="360"/>
    <col min="7425" max="7425" width="9.42578125" style="360" customWidth="1"/>
    <col min="7426" max="7426" width="47" style="360" customWidth="1"/>
    <col min="7427" max="7427" width="24.140625" style="360" customWidth="1"/>
    <col min="7428" max="7429" width="18.28515625" style="360" customWidth="1"/>
    <col min="7430" max="7430" width="24.28515625" style="360" customWidth="1"/>
    <col min="7431" max="7432" width="17.5703125" style="360" customWidth="1"/>
    <col min="7433" max="7433" width="24.42578125" style="360" customWidth="1"/>
    <col min="7434" max="7434" width="18.140625" style="360" customWidth="1"/>
    <col min="7435" max="7435" width="17.85546875" style="360" customWidth="1"/>
    <col min="7436" max="7436" width="16.85546875" style="360" bestFit="1" customWidth="1"/>
    <col min="7437" max="7437" width="11.42578125" style="360" customWidth="1"/>
    <col min="7438" max="7438" width="12.28515625" style="360" customWidth="1"/>
    <col min="7439" max="7439" width="15.85546875" style="360" customWidth="1"/>
    <col min="7440" max="7680" width="9.140625" style="360"/>
    <col min="7681" max="7681" width="9.42578125" style="360" customWidth="1"/>
    <col min="7682" max="7682" width="47" style="360" customWidth="1"/>
    <col min="7683" max="7683" width="24.140625" style="360" customWidth="1"/>
    <col min="7684" max="7685" width="18.28515625" style="360" customWidth="1"/>
    <col min="7686" max="7686" width="24.28515625" style="360" customWidth="1"/>
    <col min="7687" max="7688" width="17.5703125" style="360" customWidth="1"/>
    <col min="7689" max="7689" width="24.42578125" style="360" customWidth="1"/>
    <col min="7690" max="7690" width="18.140625" style="360" customWidth="1"/>
    <col min="7691" max="7691" width="17.85546875" style="360" customWidth="1"/>
    <col min="7692" max="7692" width="16.85546875" style="360" bestFit="1" customWidth="1"/>
    <col min="7693" max="7693" width="11.42578125" style="360" customWidth="1"/>
    <col min="7694" max="7694" width="12.28515625" style="360" customWidth="1"/>
    <col min="7695" max="7695" width="15.85546875" style="360" customWidth="1"/>
    <col min="7696" max="7936" width="9.140625" style="360"/>
    <col min="7937" max="7937" width="9.42578125" style="360" customWidth="1"/>
    <col min="7938" max="7938" width="47" style="360" customWidth="1"/>
    <col min="7939" max="7939" width="24.140625" style="360" customWidth="1"/>
    <col min="7940" max="7941" width="18.28515625" style="360" customWidth="1"/>
    <col min="7942" max="7942" width="24.28515625" style="360" customWidth="1"/>
    <col min="7943" max="7944" width="17.5703125" style="360" customWidth="1"/>
    <col min="7945" max="7945" width="24.42578125" style="360" customWidth="1"/>
    <col min="7946" max="7946" width="18.140625" style="360" customWidth="1"/>
    <col min="7947" max="7947" width="17.85546875" style="360" customWidth="1"/>
    <col min="7948" max="7948" width="16.85546875" style="360" bestFit="1" customWidth="1"/>
    <col min="7949" max="7949" width="11.42578125" style="360" customWidth="1"/>
    <col min="7950" max="7950" width="12.28515625" style="360" customWidth="1"/>
    <col min="7951" max="7951" width="15.85546875" style="360" customWidth="1"/>
    <col min="7952" max="8192" width="9.140625" style="360"/>
    <col min="8193" max="8193" width="9.42578125" style="360" customWidth="1"/>
    <col min="8194" max="8194" width="47" style="360" customWidth="1"/>
    <col min="8195" max="8195" width="24.140625" style="360" customWidth="1"/>
    <col min="8196" max="8197" width="18.28515625" style="360" customWidth="1"/>
    <col min="8198" max="8198" width="24.28515625" style="360" customWidth="1"/>
    <col min="8199" max="8200" width="17.5703125" style="360" customWidth="1"/>
    <col min="8201" max="8201" width="24.42578125" style="360" customWidth="1"/>
    <col min="8202" max="8202" width="18.140625" style="360" customWidth="1"/>
    <col min="8203" max="8203" width="17.85546875" style="360" customWidth="1"/>
    <col min="8204" max="8204" width="16.85546875" style="360" bestFit="1" customWidth="1"/>
    <col min="8205" max="8205" width="11.42578125" style="360" customWidth="1"/>
    <col min="8206" max="8206" width="12.28515625" style="360" customWidth="1"/>
    <col min="8207" max="8207" width="15.85546875" style="360" customWidth="1"/>
    <col min="8208" max="8448" width="9.140625" style="360"/>
    <col min="8449" max="8449" width="9.42578125" style="360" customWidth="1"/>
    <col min="8450" max="8450" width="47" style="360" customWidth="1"/>
    <col min="8451" max="8451" width="24.140625" style="360" customWidth="1"/>
    <col min="8452" max="8453" width="18.28515625" style="360" customWidth="1"/>
    <col min="8454" max="8454" width="24.28515625" style="360" customWidth="1"/>
    <col min="8455" max="8456" width="17.5703125" style="360" customWidth="1"/>
    <col min="8457" max="8457" width="24.42578125" style="360" customWidth="1"/>
    <col min="8458" max="8458" width="18.140625" style="360" customWidth="1"/>
    <col min="8459" max="8459" width="17.85546875" style="360" customWidth="1"/>
    <col min="8460" max="8460" width="16.85546875" style="360" bestFit="1" customWidth="1"/>
    <col min="8461" max="8461" width="11.42578125" style="360" customWidth="1"/>
    <col min="8462" max="8462" width="12.28515625" style="360" customWidth="1"/>
    <col min="8463" max="8463" width="15.85546875" style="360" customWidth="1"/>
    <col min="8464" max="8704" width="9.140625" style="360"/>
    <col min="8705" max="8705" width="9.42578125" style="360" customWidth="1"/>
    <col min="8706" max="8706" width="47" style="360" customWidth="1"/>
    <col min="8707" max="8707" width="24.140625" style="360" customWidth="1"/>
    <col min="8708" max="8709" width="18.28515625" style="360" customWidth="1"/>
    <col min="8710" max="8710" width="24.28515625" style="360" customWidth="1"/>
    <col min="8711" max="8712" width="17.5703125" style="360" customWidth="1"/>
    <col min="8713" max="8713" width="24.42578125" style="360" customWidth="1"/>
    <col min="8714" max="8714" width="18.140625" style="360" customWidth="1"/>
    <col min="8715" max="8715" width="17.85546875" style="360" customWidth="1"/>
    <col min="8716" max="8716" width="16.85546875" style="360" bestFit="1" customWidth="1"/>
    <col min="8717" max="8717" width="11.42578125" style="360" customWidth="1"/>
    <col min="8718" max="8718" width="12.28515625" style="360" customWidth="1"/>
    <col min="8719" max="8719" width="15.85546875" style="360" customWidth="1"/>
    <col min="8720" max="8960" width="9.140625" style="360"/>
    <col min="8961" max="8961" width="9.42578125" style="360" customWidth="1"/>
    <col min="8962" max="8962" width="47" style="360" customWidth="1"/>
    <col min="8963" max="8963" width="24.140625" style="360" customWidth="1"/>
    <col min="8964" max="8965" width="18.28515625" style="360" customWidth="1"/>
    <col min="8966" max="8966" width="24.28515625" style="360" customWidth="1"/>
    <col min="8967" max="8968" width="17.5703125" style="360" customWidth="1"/>
    <col min="8969" max="8969" width="24.42578125" style="360" customWidth="1"/>
    <col min="8970" max="8970" width="18.140625" style="360" customWidth="1"/>
    <col min="8971" max="8971" width="17.85546875" style="360" customWidth="1"/>
    <col min="8972" max="8972" width="16.85546875" style="360" bestFit="1" customWidth="1"/>
    <col min="8973" max="8973" width="11.42578125" style="360" customWidth="1"/>
    <col min="8974" max="8974" width="12.28515625" style="360" customWidth="1"/>
    <col min="8975" max="8975" width="15.85546875" style="360" customWidth="1"/>
    <col min="8976" max="9216" width="9.140625" style="360"/>
    <col min="9217" max="9217" width="9.42578125" style="360" customWidth="1"/>
    <col min="9218" max="9218" width="47" style="360" customWidth="1"/>
    <col min="9219" max="9219" width="24.140625" style="360" customWidth="1"/>
    <col min="9220" max="9221" width="18.28515625" style="360" customWidth="1"/>
    <col min="9222" max="9222" width="24.28515625" style="360" customWidth="1"/>
    <col min="9223" max="9224" width="17.5703125" style="360" customWidth="1"/>
    <col min="9225" max="9225" width="24.42578125" style="360" customWidth="1"/>
    <col min="9226" max="9226" width="18.140625" style="360" customWidth="1"/>
    <col min="9227" max="9227" width="17.85546875" style="360" customWidth="1"/>
    <col min="9228" max="9228" width="16.85546875" style="360" bestFit="1" customWidth="1"/>
    <col min="9229" max="9229" width="11.42578125" style="360" customWidth="1"/>
    <col min="9230" max="9230" width="12.28515625" style="360" customWidth="1"/>
    <col min="9231" max="9231" width="15.85546875" style="360" customWidth="1"/>
    <col min="9232" max="9472" width="9.140625" style="360"/>
    <col min="9473" max="9473" width="9.42578125" style="360" customWidth="1"/>
    <col min="9474" max="9474" width="47" style="360" customWidth="1"/>
    <col min="9475" max="9475" width="24.140625" style="360" customWidth="1"/>
    <col min="9476" max="9477" width="18.28515625" style="360" customWidth="1"/>
    <col min="9478" max="9478" width="24.28515625" style="360" customWidth="1"/>
    <col min="9479" max="9480" width="17.5703125" style="360" customWidth="1"/>
    <col min="9481" max="9481" width="24.42578125" style="360" customWidth="1"/>
    <col min="9482" max="9482" width="18.140625" style="360" customWidth="1"/>
    <col min="9483" max="9483" width="17.85546875" style="360" customWidth="1"/>
    <col min="9484" max="9484" width="16.85546875" style="360" bestFit="1" customWidth="1"/>
    <col min="9485" max="9485" width="11.42578125" style="360" customWidth="1"/>
    <col min="9486" max="9486" width="12.28515625" style="360" customWidth="1"/>
    <col min="9487" max="9487" width="15.85546875" style="360" customWidth="1"/>
    <col min="9488" max="9728" width="9.140625" style="360"/>
    <col min="9729" max="9729" width="9.42578125" style="360" customWidth="1"/>
    <col min="9730" max="9730" width="47" style="360" customWidth="1"/>
    <col min="9731" max="9731" width="24.140625" style="360" customWidth="1"/>
    <col min="9732" max="9733" width="18.28515625" style="360" customWidth="1"/>
    <col min="9734" max="9734" width="24.28515625" style="360" customWidth="1"/>
    <col min="9735" max="9736" width="17.5703125" style="360" customWidth="1"/>
    <col min="9737" max="9737" width="24.42578125" style="360" customWidth="1"/>
    <col min="9738" max="9738" width="18.140625" style="360" customWidth="1"/>
    <col min="9739" max="9739" width="17.85546875" style="360" customWidth="1"/>
    <col min="9740" max="9740" width="16.85546875" style="360" bestFit="1" customWidth="1"/>
    <col min="9741" max="9741" width="11.42578125" style="360" customWidth="1"/>
    <col min="9742" max="9742" width="12.28515625" style="360" customWidth="1"/>
    <col min="9743" max="9743" width="15.85546875" style="360" customWidth="1"/>
    <col min="9744" max="9984" width="9.140625" style="360"/>
    <col min="9985" max="9985" width="9.42578125" style="360" customWidth="1"/>
    <col min="9986" max="9986" width="47" style="360" customWidth="1"/>
    <col min="9987" max="9987" width="24.140625" style="360" customWidth="1"/>
    <col min="9988" max="9989" width="18.28515625" style="360" customWidth="1"/>
    <col min="9990" max="9990" width="24.28515625" style="360" customWidth="1"/>
    <col min="9991" max="9992" width="17.5703125" style="360" customWidth="1"/>
    <col min="9993" max="9993" width="24.42578125" style="360" customWidth="1"/>
    <col min="9994" max="9994" width="18.140625" style="360" customWidth="1"/>
    <col min="9995" max="9995" width="17.85546875" style="360" customWidth="1"/>
    <col min="9996" max="9996" width="16.85546875" style="360" bestFit="1" customWidth="1"/>
    <col min="9997" max="9997" width="11.42578125" style="360" customWidth="1"/>
    <col min="9998" max="9998" width="12.28515625" style="360" customWidth="1"/>
    <col min="9999" max="9999" width="15.85546875" style="360" customWidth="1"/>
    <col min="10000" max="10240" width="9.140625" style="360"/>
    <col min="10241" max="10241" width="9.42578125" style="360" customWidth="1"/>
    <col min="10242" max="10242" width="47" style="360" customWidth="1"/>
    <col min="10243" max="10243" width="24.140625" style="360" customWidth="1"/>
    <col min="10244" max="10245" width="18.28515625" style="360" customWidth="1"/>
    <col min="10246" max="10246" width="24.28515625" style="360" customWidth="1"/>
    <col min="10247" max="10248" width="17.5703125" style="360" customWidth="1"/>
    <col min="10249" max="10249" width="24.42578125" style="360" customWidth="1"/>
    <col min="10250" max="10250" width="18.140625" style="360" customWidth="1"/>
    <col min="10251" max="10251" width="17.85546875" style="360" customWidth="1"/>
    <col min="10252" max="10252" width="16.85546875" style="360" bestFit="1" customWidth="1"/>
    <col min="10253" max="10253" width="11.42578125" style="360" customWidth="1"/>
    <col min="10254" max="10254" width="12.28515625" style="360" customWidth="1"/>
    <col min="10255" max="10255" width="15.85546875" style="360" customWidth="1"/>
    <col min="10256" max="10496" width="9.140625" style="360"/>
    <col min="10497" max="10497" width="9.42578125" style="360" customWidth="1"/>
    <col min="10498" max="10498" width="47" style="360" customWidth="1"/>
    <col min="10499" max="10499" width="24.140625" style="360" customWidth="1"/>
    <col min="10500" max="10501" width="18.28515625" style="360" customWidth="1"/>
    <col min="10502" max="10502" width="24.28515625" style="360" customWidth="1"/>
    <col min="10503" max="10504" width="17.5703125" style="360" customWidth="1"/>
    <col min="10505" max="10505" width="24.42578125" style="360" customWidth="1"/>
    <col min="10506" max="10506" width="18.140625" style="360" customWidth="1"/>
    <col min="10507" max="10507" width="17.85546875" style="360" customWidth="1"/>
    <col min="10508" max="10508" width="16.85546875" style="360" bestFit="1" customWidth="1"/>
    <col min="10509" max="10509" width="11.42578125" style="360" customWidth="1"/>
    <col min="10510" max="10510" width="12.28515625" style="360" customWidth="1"/>
    <col min="10511" max="10511" width="15.85546875" style="360" customWidth="1"/>
    <col min="10512" max="10752" width="9.140625" style="360"/>
    <col min="10753" max="10753" width="9.42578125" style="360" customWidth="1"/>
    <col min="10754" max="10754" width="47" style="360" customWidth="1"/>
    <col min="10755" max="10755" width="24.140625" style="360" customWidth="1"/>
    <col min="10756" max="10757" width="18.28515625" style="360" customWidth="1"/>
    <col min="10758" max="10758" width="24.28515625" style="360" customWidth="1"/>
    <col min="10759" max="10760" width="17.5703125" style="360" customWidth="1"/>
    <col min="10761" max="10761" width="24.42578125" style="360" customWidth="1"/>
    <col min="10762" max="10762" width="18.140625" style="360" customWidth="1"/>
    <col min="10763" max="10763" width="17.85546875" style="360" customWidth="1"/>
    <col min="10764" max="10764" width="16.85546875" style="360" bestFit="1" customWidth="1"/>
    <col min="10765" max="10765" width="11.42578125" style="360" customWidth="1"/>
    <col min="10766" max="10766" width="12.28515625" style="360" customWidth="1"/>
    <col min="10767" max="10767" width="15.85546875" style="360" customWidth="1"/>
    <col min="10768" max="11008" width="9.140625" style="360"/>
    <col min="11009" max="11009" width="9.42578125" style="360" customWidth="1"/>
    <col min="11010" max="11010" width="47" style="360" customWidth="1"/>
    <col min="11011" max="11011" width="24.140625" style="360" customWidth="1"/>
    <col min="11012" max="11013" width="18.28515625" style="360" customWidth="1"/>
    <col min="11014" max="11014" width="24.28515625" style="360" customWidth="1"/>
    <col min="11015" max="11016" width="17.5703125" style="360" customWidth="1"/>
    <col min="11017" max="11017" width="24.42578125" style="360" customWidth="1"/>
    <col min="11018" max="11018" width="18.140625" style="360" customWidth="1"/>
    <col min="11019" max="11019" width="17.85546875" style="360" customWidth="1"/>
    <col min="11020" max="11020" width="16.85546875" style="360" bestFit="1" customWidth="1"/>
    <col min="11021" max="11021" width="11.42578125" style="360" customWidth="1"/>
    <col min="11022" max="11022" width="12.28515625" style="360" customWidth="1"/>
    <col min="11023" max="11023" width="15.85546875" style="360" customWidth="1"/>
    <col min="11024" max="11264" width="9.140625" style="360"/>
    <col min="11265" max="11265" width="9.42578125" style="360" customWidth="1"/>
    <col min="11266" max="11266" width="47" style="360" customWidth="1"/>
    <col min="11267" max="11267" width="24.140625" style="360" customWidth="1"/>
    <col min="11268" max="11269" width="18.28515625" style="360" customWidth="1"/>
    <col min="11270" max="11270" width="24.28515625" style="360" customWidth="1"/>
    <col min="11271" max="11272" width="17.5703125" style="360" customWidth="1"/>
    <col min="11273" max="11273" width="24.42578125" style="360" customWidth="1"/>
    <col min="11274" max="11274" width="18.140625" style="360" customWidth="1"/>
    <col min="11275" max="11275" width="17.85546875" style="360" customWidth="1"/>
    <col min="11276" max="11276" width="16.85546875" style="360" bestFit="1" customWidth="1"/>
    <col min="11277" max="11277" width="11.42578125" style="360" customWidth="1"/>
    <col min="11278" max="11278" width="12.28515625" style="360" customWidth="1"/>
    <col min="11279" max="11279" width="15.85546875" style="360" customWidth="1"/>
    <col min="11280" max="11520" width="9.140625" style="360"/>
    <col min="11521" max="11521" width="9.42578125" style="360" customWidth="1"/>
    <col min="11522" max="11522" width="47" style="360" customWidth="1"/>
    <col min="11523" max="11523" width="24.140625" style="360" customWidth="1"/>
    <col min="11524" max="11525" width="18.28515625" style="360" customWidth="1"/>
    <col min="11526" max="11526" width="24.28515625" style="360" customWidth="1"/>
    <col min="11527" max="11528" width="17.5703125" style="360" customWidth="1"/>
    <col min="11529" max="11529" width="24.42578125" style="360" customWidth="1"/>
    <col min="11530" max="11530" width="18.140625" style="360" customWidth="1"/>
    <col min="11531" max="11531" width="17.85546875" style="360" customWidth="1"/>
    <col min="11532" max="11532" width="16.85546875" style="360" bestFit="1" customWidth="1"/>
    <col min="11533" max="11533" width="11.42578125" style="360" customWidth="1"/>
    <col min="11534" max="11534" width="12.28515625" style="360" customWidth="1"/>
    <col min="11535" max="11535" width="15.85546875" style="360" customWidth="1"/>
    <col min="11536" max="11776" width="9.140625" style="360"/>
    <col min="11777" max="11777" width="9.42578125" style="360" customWidth="1"/>
    <col min="11778" max="11778" width="47" style="360" customWidth="1"/>
    <col min="11779" max="11779" width="24.140625" style="360" customWidth="1"/>
    <col min="11780" max="11781" width="18.28515625" style="360" customWidth="1"/>
    <col min="11782" max="11782" width="24.28515625" style="360" customWidth="1"/>
    <col min="11783" max="11784" width="17.5703125" style="360" customWidth="1"/>
    <col min="11785" max="11785" width="24.42578125" style="360" customWidth="1"/>
    <col min="11786" max="11786" width="18.140625" style="360" customWidth="1"/>
    <col min="11787" max="11787" width="17.85546875" style="360" customWidth="1"/>
    <col min="11788" max="11788" width="16.85546875" style="360" bestFit="1" customWidth="1"/>
    <col min="11789" max="11789" width="11.42578125" style="360" customWidth="1"/>
    <col min="11790" max="11790" width="12.28515625" style="360" customWidth="1"/>
    <col min="11791" max="11791" width="15.85546875" style="360" customWidth="1"/>
    <col min="11792" max="12032" width="9.140625" style="360"/>
    <col min="12033" max="12033" width="9.42578125" style="360" customWidth="1"/>
    <col min="12034" max="12034" width="47" style="360" customWidth="1"/>
    <col min="12035" max="12035" width="24.140625" style="360" customWidth="1"/>
    <col min="12036" max="12037" width="18.28515625" style="360" customWidth="1"/>
    <col min="12038" max="12038" width="24.28515625" style="360" customWidth="1"/>
    <col min="12039" max="12040" width="17.5703125" style="360" customWidth="1"/>
    <col min="12041" max="12041" width="24.42578125" style="360" customWidth="1"/>
    <col min="12042" max="12042" width="18.140625" style="360" customWidth="1"/>
    <col min="12043" max="12043" width="17.85546875" style="360" customWidth="1"/>
    <col min="12044" max="12044" width="16.85546875" style="360" bestFit="1" customWidth="1"/>
    <col min="12045" max="12045" width="11.42578125" style="360" customWidth="1"/>
    <col min="12046" max="12046" width="12.28515625" style="360" customWidth="1"/>
    <col min="12047" max="12047" width="15.85546875" style="360" customWidth="1"/>
    <col min="12048" max="12288" width="9.140625" style="360"/>
    <col min="12289" max="12289" width="9.42578125" style="360" customWidth="1"/>
    <col min="12290" max="12290" width="47" style="360" customWidth="1"/>
    <col min="12291" max="12291" width="24.140625" style="360" customWidth="1"/>
    <col min="12292" max="12293" width="18.28515625" style="360" customWidth="1"/>
    <col min="12294" max="12294" width="24.28515625" style="360" customWidth="1"/>
    <col min="12295" max="12296" width="17.5703125" style="360" customWidth="1"/>
    <col min="12297" max="12297" width="24.42578125" style="360" customWidth="1"/>
    <col min="12298" max="12298" width="18.140625" style="360" customWidth="1"/>
    <col min="12299" max="12299" width="17.85546875" style="360" customWidth="1"/>
    <col min="12300" max="12300" width="16.85546875" style="360" bestFit="1" customWidth="1"/>
    <col min="12301" max="12301" width="11.42578125" style="360" customWidth="1"/>
    <col min="12302" max="12302" width="12.28515625" style="360" customWidth="1"/>
    <col min="12303" max="12303" width="15.85546875" style="360" customWidth="1"/>
    <col min="12304" max="12544" width="9.140625" style="360"/>
    <col min="12545" max="12545" width="9.42578125" style="360" customWidth="1"/>
    <col min="12546" max="12546" width="47" style="360" customWidth="1"/>
    <col min="12547" max="12547" width="24.140625" style="360" customWidth="1"/>
    <col min="12548" max="12549" width="18.28515625" style="360" customWidth="1"/>
    <col min="12550" max="12550" width="24.28515625" style="360" customWidth="1"/>
    <col min="12551" max="12552" width="17.5703125" style="360" customWidth="1"/>
    <col min="12553" max="12553" width="24.42578125" style="360" customWidth="1"/>
    <col min="12554" max="12554" width="18.140625" style="360" customWidth="1"/>
    <col min="12555" max="12555" width="17.85546875" style="360" customWidth="1"/>
    <col min="12556" max="12556" width="16.85546875" style="360" bestFit="1" customWidth="1"/>
    <col min="12557" max="12557" width="11.42578125" style="360" customWidth="1"/>
    <col min="12558" max="12558" width="12.28515625" style="360" customWidth="1"/>
    <col min="12559" max="12559" width="15.85546875" style="360" customWidth="1"/>
    <col min="12560" max="12800" width="9.140625" style="360"/>
    <col min="12801" max="12801" width="9.42578125" style="360" customWidth="1"/>
    <col min="12802" max="12802" width="47" style="360" customWidth="1"/>
    <col min="12803" max="12803" width="24.140625" style="360" customWidth="1"/>
    <col min="12804" max="12805" width="18.28515625" style="360" customWidth="1"/>
    <col min="12806" max="12806" width="24.28515625" style="360" customWidth="1"/>
    <col min="12807" max="12808" width="17.5703125" style="360" customWidth="1"/>
    <col min="12809" max="12809" width="24.42578125" style="360" customWidth="1"/>
    <col min="12810" max="12810" width="18.140625" style="360" customWidth="1"/>
    <col min="12811" max="12811" width="17.85546875" style="360" customWidth="1"/>
    <col min="12812" max="12812" width="16.85546875" style="360" bestFit="1" customWidth="1"/>
    <col min="12813" max="12813" width="11.42578125" style="360" customWidth="1"/>
    <col min="12814" max="12814" width="12.28515625" style="360" customWidth="1"/>
    <col min="12815" max="12815" width="15.85546875" style="360" customWidth="1"/>
    <col min="12816" max="13056" width="9.140625" style="360"/>
    <col min="13057" max="13057" width="9.42578125" style="360" customWidth="1"/>
    <col min="13058" max="13058" width="47" style="360" customWidth="1"/>
    <col min="13059" max="13059" width="24.140625" style="360" customWidth="1"/>
    <col min="13060" max="13061" width="18.28515625" style="360" customWidth="1"/>
    <col min="13062" max="13062" width="24.28515625" style="360" customWidth="1"/>
    <col min="13063" max="13064" width="17.5703125" style="360" customWidth="1"/>
    <col min="13065" max="13065" width="24.42578125" style="360" customWidth="1"/>
    <col min="13066" max="13066" width="18.140625" style="360" customWidth="1"/>
    <col min="13067" max="13067" width="17.85546875" style="360" customWidth="1"/>
    <col min="13068" max="13068" width="16.85546875" style="360" bestFit="1" customWidth="1"/>
    <col min="13069" max="13069" width="11.42578125" style="360" customWidth="1"/>
    <col min="13070" max="13070" width="12.28515625" style="360" customWidth="1"/>
    <col min="13071" max="13071" width="15.85546875" style="360" customWidth="1"/>
    <col min="13072" max="13312" width="9.140625" style="360"/>
    <col min="13313" max="13313" width="9.42578125" style="360" customWidth="1"/>
    <col min="13314" max="13314" width="47" style="360" customWidth="1"/>
    <col min="13315" max="13315" width="24.140625" style="360" customWidth="1"/>
    <col min="13316" max="13317" width="18.28515625" style="360" customWidth="1"/>
    <col min="13318" max="13318" width="24.28515625" style="360" customWidth="1"/>
    <col min="13319" max="13320" width="17.5703125" style="360" customWidth="1"/>
    <col min="13321" max="13321" width="24.42578125" style="360" customWidth="1"/>
    <col min="13322" max="13322" width="18.140625" style="360" customWidth="1"/>
    <col min="13323" max="13323" width="17.85546875" style="360" customWidth="1"/>
    <col min="13324" max="13324" width="16.85546875" style="360" bestFit="1" customWidth="1"/>
    <col min="13325" max="13325" width="11.42578125" style="360" customWidth="1"/>
    <col min="13326" max="13326" width="12.28515625" style="360" customWidth="1"/>
    <col min="13327" max="13327" width="15.85546875" style="360" customWidth="1"/>
    <col min="13328" max="13568" width="9.140625" style="360"/>
    <col min="13569" max="13569" width="9.42578125" style="360" customWidth="1"/>
    <col min="13570" max="13570" width="47" style="360" customWidth="1"/>
    <col min="13571" max="13571" width="24.140625" style="360" customWidth="1"/>
    <col min="13572" max="13573" width="18.28515625" style="360" customWidth="1"/>
    <col min="13574" max="13574" width="24.28515625" style="360" customWidth="1"/>
    <col min="13575" max="13576" width="17.5703125" style="360" customWidth="1"/>
    <col min="13577" max="13577" width="24.42578125" style="360" customWidth="1"/>
    <col min="13578" max="13578" width="18.140625" style="360" customWidth="1"/>
    <col min="13579" max="13579" width="17.85546875" style="360" customWidth="1"/>
    <col min="13580" max="13580" width="16.85546875" style="360" bestFit="1" customWidth="1"/>
    <col min="13581" max="13581" width="11.42578125" style="360" customWidth="1"/>
    <col min="13582" max="13582" width="12.28515625" style="360" customWidth="1"/>
    <col min="13583" max="13583" width="15.85546875" style="360" customWidth="1"/>
    <col min="13584" max="13824" width="9.140625" style="360"/>
    <col min="13825" max="13825" width="9.42578125" style="360" customWidth="1"/>
    <col min="13826" max="13826" width="47" style="360" customWidth="1"/>
    <col min="13827" max="13827" width="24.140625" style="360" customWidth="1"/>
    <col min="13828" max="13829" width="18.28515625" style="360" customWidth="1"/>
    <col min="13830" max="13830" width="24.28515625" style="360" customWidth="1"/>
    <col min="13831" max="13832" width="17.5703125" style="360" customWidth="1"/>
    <col min="13833" max="13833" width="24.42578125" style="360" customWidth="1"/>
    <col min="13834" max="13834" width="18.140625" style="360" customWidth="1"/>
    <col min="13835" max="13835" width="17.85546875" style="360" customWidth="1"/>
    <col min="13836" max="13836" width="16.85546875" style="360" bestFit="1" customWidth="1"/>
    <col min="13837" max="13837" width="11.42578125" style="360" customWidth="1"/>
    <col min="13838" max="13838" width="12.28515625" style="360" customWidth="1"/>
    <col min="13839" max="13839" width="15.85546875" style="360" customWidth="1"/>
    <col min="13840" max="14080" width="9.140625" style="360"/>
    <col min="14081" max="14081" width="9.42578125" style="360" customWidth="1"/>
    <col min="14082" max="14082" width="47" style="360" customWidth="1"/>
    <col min="14083" max="14083" width="24.140625" style="360" customWidth="1"/>
    <col min="14084" max="14085" width="18.28515625" style="360" customWidth="1"/>
    <col min="14086" max="14086" width="24.28515625" style="360" customWidth="1"/>
    <col min="14087" max="14088" width="17.5703125" style="360" customWidth="1"/>
    <col min="14089" max="14089" width="24.42578125" style="360" customWidth="1"/>
    <col min="14090" max="14090" width="18.140625" style="360" customWidth="1"/>
    <col min="14091" max="14091" width="17.85546875" style="360" customWidth="1"/>
    <col min="14092" max="14092" width="16.85546875" style="360" bestFit="1" customWidth="1"/>
    <col min="14093" max="14093" width="11.42578125" style="360" customWidth="1"/>
    <col min="14094" max="14094" width="12.28515625" style="360" customWidth="1"/>
    <col min="14095" max="14095" width="15.85546875" style="360" customWidth="1"/>
    <col min="14096" max="14336" width="9.140625" style="360"/>
    <col min="14337" max="14337" width="9.42578125" style="360" customWidth="1"/>
    <col min="14338" max="14338" width="47" style="360" customWidth="1"/>
    <col min="14339" max="14339" width="24.140625" style="360" customWidth="1"/>
    <col min="14340" max="14341" width="18.28515625" style="360" customWidth="1"/>
    <col min="14342" max="14342" width="24.28515625" style="360" customWidth="1"/>
    <col min="14343" max="14344" width="17.5703125" style="360" customWidth="1"/>
    <col min="14345" max="14345" width="24.42578125" style="360" customWidth="1"/>
    <col min="14346" max="14346" width="18.140625" style="360" customWidth="1"/>
    <col min="14347" max="14347" width="17.85546875" style="360" customWidth="1"/>
    <col min="14348" max="14348" width="16.85546875" style="360" bestFit="1" customWidth="1"/>
    <col min="14349" max="14349" width="11.42578125" style="360" customWidth="1"/>
    <col min="14350" max="14350" width="12.28515625" style="360" customWidth="1"/>
    <col min="14351" max="14351" width="15.85546875" style="360" customWidth="1"/>
    <col min="14352" max="14592" width="9.140625" style="360"/>
    <col min="14593" max="14593" width="9.42578125" style="360" customWidth="1"/>
    <col min="14594" max="14594" width="47" style="360" customWidth="1"/>
    <col min="14595" max="14595" width="24.140625" style="360" customWidth="1"/>
    <col min="14596" max="14597" width="18.28515625" style="360" customWidth="1"/>
    <col min="14598" max="14598" width="24.28515625" style="360" customWidth="1"/>
    <col min="14599" max="14600" width="17.5703125" style="360" customWidth="1"/>
    <col min="14601" max="14601" width="24.42578125" style="360" customWidth="1"/>
    <col min="14602" max="14602" width="18.140625" style="360" customWidth="1"/>
    <col min="14603" max="14603" width="17.85546875" style="360" customWidth="1"/>
    <col min="14604" max="14604" width="16.85546875" style="360" bestFit="1" customWidth="1"/>
    <col min="14605" max="14605" width="11.42578125" style="360" customWidth="1"/>
    <col min="14606" max="14606" width="12.28515625" style="360" customWidth="1"/>
    <col min="14607" max="14607" width="15.85546875" style="360" customWidth="1"/>
    <col min="14608" max="14848" width="9.140625" style="360"/>
    <col min="14849" max="14849" width="9.42578125" style="360" customWidth="1"/>
    <col min="14850" max="14850" width="47" style="360" customWidth="1"/>
    <col min="14851" max="14851" width="24.140625" style="360" customWidth="1"/>
    <col min="14852" max="14853" width="18.28515625" style="360" customWidth="1"/>
    <col min="14854" max="14854" width="24.28515625" style="360" customWidth="1"/>
    <col min="14855" max="14856" width="17.5703125" style="360" customWidth="1"/>
    <col min="14857" max="14857" width="24.42578125" style="360" customWidth="1"/>
    <col min="14858" max="14858" width="18.140625" style="360" customWidth="1"/>
    <col min="14859" max="14859" width="17.85546875" style="360" customWidth="1"/>
    <col min="14860" max="14860" width="16.85546875" style="360" bestFit="1" customWidth="1"/>
    <col min="14861" max="14861" width="11.42578125" style="360" customWidth="1"/>
    <col min="14862" max="14862" width="12.28515625" style="360" customWidth="1"/>
    <col min="14863" max="14863" width="15.85546875" style="360" customWidth="1"/>
    <col min="14864" max="15104" width="9.140625" style="360"/>
    <col min="15105" max="15105" width="9.42578125" style="360" customWidth="1"/>
    <col min="15106" max="15106" width="47" style="360" customWidth="1"/>
    <col min="15107" max="15107" width="24.140625" style="360" customWidth="1"/>
    <col min="15108" max="15109" width="18.28515625" style="360" customWidth="1"/>
    <col min="15110" max="15110" width="24.28515625" style="360" customWidth="1"/>
    <col min="15111" max="15112" width="17.5703125" style="360" customWidth="1"/>
    <col min="15113" max="15113" width="24.42578125" style="360" customWidth="1"/>
    <col min="15114" max="15114" width="18.140625" style="360" customWidth="1"/>
    <col min="15115" max="15115" width="17.85546875" style="360" customWidth="1"/>
    <col min="15116" max="15116" width="16.85546875" style="360" bestFit="1" customWidth="1"/>
    <col min="15117" max="15117" width="11.42578125" style="360" customWidth="1"/>
    <col min="15118" max="15118" width="12.28515625" style="360" customWidth="1"/>
    <col min="15119" max="15119" width="15.85546875" style="360" customWidth="1"/>
    <col min="15120" max="15360" width="9.140625" style="360"/>
    <col min="15361" max="15361" width="9.42578125" style="360" customWidth="1"/>
    <col min="15362" max="15362" width="47" style="360" customWidth="1"/>
    <col min="15363" max="15363" width="24.140625" style="360" customWidth="1"/>
    <col min="15364" max="15365" width="18.28515625" style="360" customWidth="1"/>
    <col min="15366" max="15366" width="24.28515625" style="360" customWidth="1"/>
    <col min="15367" max="15368" width="17.5703125" style="360" customWidth="1"/>
    <col min="15369" max="15369" width="24.42578125" style="360" customWidth="1"/>
    <col min="15370" max="15370" width="18.140625" style="360" customWidth="1"/>
    <col min="15371" max="15371" width="17.85546875" style="360" customWidth="1"/>
    <col min="15372" max="15372" width="16.85546875" style="360" bestFit="1" customWidth="1"/>
    <col min="15373" max="15373" width="11.42578125" style="360" customWidth="1"/>
    <col min="15374" max="15374" width="12.28515625" style="360" customWidth="1"/>
    <col min="15375" max="15375" width="15.85546875" style="360" customWidth="1"/>
    <col min="15376" max="15616" width="9.140625" style="360"/>
    <col min="15617" max="15617" width="9.42578125" style="360" customWidth="1"/>
    <col min="15618" max="15618" width="47" style="360" customWidth="1"/>
    <col min="15619" max="15619" width="24.140625" style="360" customWidth="1"/>
    <col min="15620" max="15621" width="18.28515625" style="360" customWidth="1"/>
    <col min="15622" max="15622" width="24.28515625" style="360" customWidth="1"/>
    <col min="15623" max="15624" width="17.5703125" style="360" customWidth="1"/>
    <col min="15625" max="15625" width="24.42578125" style="360" customWidth="1"/>
    <col min="15626" max="15626" width="18.140625" style="360" customWidth="1"/>
    <col min="15627" max="15627" width="17.85546875" style="360" customWidth="1"/>
    <col min="15628" max="15628" width="16.85546875" style="360" bestFit="1" customWidth="1"/>
    <col min="15629" max="15629" width="11.42578125" style="360" customWidth="1"/>
    <col min="15630" max="15630" width="12.28515625" style="360" customWidth="1"/>
    <col min="15631" max="15631" width="15.85546875" style="360" customWidth="1"/>
    <col min="15632" max="15872" width="9.140625" style="360"/>
    <col min="15873" max="15873" width="9.42578125" style="360" customWidth="1"/>
    <col min="15874" max="15874" width="47" style="360" customWidth="1"/>
    <col min="15875" max="15875" width="24.140625" style="360" customWidth="1"/>
    <col min="15876" max="15877" width="18.28515625" style="360" customWidth="1"/>
    <col min="15878" max="15878" width="24.28515625" style="360" customWidth="1"/>
    <col min="15879" max="15880" width="17.5703125" style="360" customWidth="1"/>
    <col min="15881" max="15881" width="24.42578125" style="360" customWidth="1"/>
    <col min="15882" max="15882" width="18.140625" style="360" customWidth="1"/>
    <col min="15883" max="15883" width="17.85546875" style="360" customWidth="1"/>
    <col min="15884" max="15884" width="16.85546875" style="360" bestFit="1" customWidth="1"/>
    <col min="15885" max="15885" width="11.42578125" style="360" customWidth="1"/>
    <col min="15886" max="15886" width="12.28515625" style="360" customWidth="1"/>
    <col min="15887" max="15887" width="15.85546875" style="360" customWidth="1"/>
    <col min="15888" max="16128" width="9.140625" style="360"/>
    <col min="16129" max="16129" width="9.42578125" style="360" customWidth="1"/>
    <col min="16130" max="16130" width="47" style="360" customWidth="1"/>
    <col min="16131" max="16131" width="24.140625" style="360" customWidth="1"/>
    <col min="16132" max="16133" width="18.28515625" style="360" customWidth="1"/>
    <col min="16134" max="16134" width="24.28515625" style="360" customWidth="1"/>
    <col min="16135" max="16136" width="17.5703125" style="360" customWidth="1"/>
    <col min="16137" max="16137" width="24.42578125" style="360" customWidth="1"/>
    <col min="16138" max="16138" width="18.140625" style="360" customWidth="1"/>
    <col min="16139" max="16139" width="17.85546875" style="360" customWidth="1"/>
    <col min="16140" max="16140" width="16.85546875" style="360" bestFit="1" customWidth="1"/>
    <col min="16141" max="16141" width="11.42578125" style="360" customWidth="1"/>
    <col min="16142" max="16142" width="12.28515625" style="360" customWidth="1"/>
    <col min="16143" max="16143" width="15.85546875" style="360" customWidth="1"/>
    <col min="16144" max="16384" width="9.140625" style="360"/>
  </cols>
  <sheetData>
    <row r="1" spans="1:12" ht="12" customHeight="1">
      <c r="B1" s="358"/>
      <c r="C1" s="358"/>
      <c r="D1" s="358"/>
      <c r="E1" s="358"/>
      <c r="F1" s="358"/>
      <c r="G1" s="358"/>
      <c r="H1" s="358"/>
      <c r="I1" s="358"/>
      <c r="J1" s="359" t="s">
        <v>494</v>
      </c>
      <c r="K1" s="359"/>
    </row>
    <row r="2" spans="1:12" ht="28.5" customHeight="1">
      <c r="B2" s="361"/>
      <c r="C2" s="361"/>
      <c r="D2" s="361"/>
      <c r="E2" s="361"/>
      <c r="F2" s="361"/>
      <c r="G2" s="361"/>
      <c r="H2" s="361"/>
      <c r="I2" s="361"/>
      <c r="J2" s="359" t="s">
        <v>495</v>
      </c>
      <c r="K2" s="359"/>
    </row>
    <row r="3" spans="1:12" ht="29.25" customHeight="1">
      <c r="B3" s="362" t="s">
        <v>496</v>
      </c>
      <c r="C3" s="362"/>
      <c r="D3" s="362"/>
      <c r="E3" s="362"/>
      <c r="F3" s="362"/>
      <c r="G3" s="362"/>
      <c r="H3" s="362"/>
      <c r="I3" s="362"/>
      <c r="J3" s="362"/>
      <c r="K3" s="362"/>
    </row>
    <row r="4" spans="1:12" ht="27.75" customHeight="1">
      <c r="B4" s="195" t="s">
        <v>1190</v>
      </c>
      <c r="C4" s="195"/>
      <c r="D4" s="195"/>
      <c r="E4" s="195"/>
      <c r="F4" s="195"/>
      <c r="G4" s="195"/>
      <c r="H4" s="195"/>
      <c r="I4" s="195"/>
      <c r="J4" s="195"/>
      <c r="K4" s="195"/>
    </row>
    <row r="5" spans="1:12" ht="19.5" customHeight="1">
      <c r="B5" s="363" t="s">
        <v>991</v>
      </c>
      <c r="C5" s="363"/>
      <c r="D5" s="363"/>
      <c r="E5" s="363"/>
      <c r="F5" s="363"/>
      <c r="G5" s="363"/>
      <c r="H5" s="363"/>
      <c r="I5" s="363"/>
      <c r="J5" s="363"/>
      <c r="K5" s="363"/>
    </row>
    <row r="6" spans="1:12" ht="20.25" customHeight="1">
      <c r="B6" s="364"/>
      <c r="C6" s="364"/>
      <c r="D6" s="364"/>
      <c r="E6" s="364"/>
      <c r="F6" s="364"/>
      <c r="G6" s="364"/>
      <c r="H6" s="364"/>
      <c r="I6" s="364"/>
      <c r="J6" s="364"/>
      <c r="K6" s="364"/>
    </row>
    <row r="7" spans="1:12" ht="16.5">
      <c r="A7" s="365" t="s">
        <v>498</v>
      </c>
      <c r="C7" s="367"/>
      <c r="D7" s="367"/>
      <c r="E7" s="367"/>
      <c r="F7" s="367"/>
      <c r="G7" s="367"/>
      <c r="H7" s="367"/>
      <c r="I7" s="368"/>
      <c r="J7" s="368"/>
      <c r="K7" s="368"/>
    </row>
    <row r="8" spans="1:12" ht="16.5">
      <c r="A8" s="365" t="s">
        <v>499</v>
      </c>
      <c r="C8" s="367"/>
      <c r="D8" s="367"/>
      <c r="E8" s="367"/>
      <c r="F8" s="367"/>
      <c r="G8" s="367"/>
      <c r="H8" s="367"/>
      <c r="I8" s="368"/>
      <c r="J8" s="368"/>
      <c r="K8" s="368"/>
    </row>
    <row r="9" spans="1:12" s="369" customFormat="1" ht="23.25">
      <c r="B9" s="195" t="s">
        <v>1191</v>
      </c>
      <c r="C9" s="195"/>
      <c r="D9" s="195"/>
      <c r="E9" s="195"/>
      <c r="F9" s="195"/>
      <c r="G9" s="195"/>
      <c r="H9" s="195"/>
      <c r="I9" s="195"/>
      <c r="J9" s="195"/>
      <c r="K9" s="195"/>
    </row>
    <row r="10" spans="1:12">
      <c r="B10" s="370"/>
      <c r="F10" s="372"/>
      <c r="G10" s="372"/>
      <c r="H10" s="372"/>
      <c r="I10" s="372"/>
      <c r="J10" s="372"/>
      <c r="K10" s="373"/>
    </row>
    <row r="11" spans="1:12" ht="13.5" customHeight="1">
      <c r="A11" s="374" t="s">
        <v>501</v>
      </c>
      <c r="B11" s="196" t="s">
        <v>502</v>
      </c>
      <c r="C11" s="375" t="s">
        <v>503</v>
      </c>
      <c r="D11" s="375"/>
      <c r="E11" s="376"/>
      <c r="F11" s="375" t="s">
        <v>504</v>
      </c>
      <c r="G11" s="375"/>
      <c r="H11" s="376"/>
      <c r="I11" s="377" t="s">
        <v>505</v>
      </c>
      <c r="J11" s="377"/>
      <c r="K11" s="378"/>
    </row>
    <row r="12" spans="1:12" ht="120" customHeight="1">
      <c r="A12" s="379"/>
      <c r="B12" s="197"/>
      <c r="C12" s="380" t="s">
        <v>1192</v>
      </c>
      <c r="D12" s="381" t="s">
        <v>1193</v>
      </c>
      <c r="E12" s="198" t="s">
        <v>1194</v>
      </c>
      <c r="F12" s="380" t="s">
        <v>1192</v>
      </c>
      <c r="G12" s="381" t="s">
        <v>1193</v>
      </c>
      <c r="H12" s="198" t="s">
        <v>1194</v>
      </c>
      <c r="I12" s="380" t="s">
        <v>1192</v>
      </c>
      <c r="J12" s="381" t="s">
        <v>1193</v>
      </c>
      <c r="K12" s="198" t="s">
        <v>1194</v>
      </c>
    </row>
    <row r="13" spans="1:12">
      <c r="A13" s="382">
        <v>1</v>
      </c>
      <c r="B13" s="383">
        <v>2</v>
      </c>
      <c r="C13" s="384">
        <v>3</v>
      </c>
      <c r="D13" s="385">
        <v>4</v>
      </c>
      <c r="E13" s="385">
        <v>5</v>
      </c>
      <c r="F13" s="386">
        <v>6</v>
      </c>
      <c r="G13" s="386">
        <v>7</v>
      </c>
      <c r="H13" s="386">
        <v>8</v>
      </c>
      <c r="I13" s="387">
        <v>9</v>
      </c>
      <c r="J13" s="387">
        <v>10</v>
      </c>
      <c r="K13" s="387">
        <v>11</v>
      </c>
    </row>
    <row r="14" spans="1:12">
      <c r="A14" s="203">
        <v>10000000</v>
      </c>
      <c r="B14" s="388" t="s">
        <v>508</v>
      </c>
      <c r="C14" s="389">
        <v>502554559600</v>
      </c>
      <c r="D14" s="390">
        <v>502554559600</v>
      </c>
      <c r="E14" s="391">
        <v>503875837157.20996</v>
      </c>
      <c r="F14" s="389">
        <v>0</v>
      </c>
      <c r="G14" s="390">
        <v>0</v>
      </c>
      <c r="H14" s="392">
        <v>3595606.2299999995</v>
      </c>
      <c r="I14" s="393">
        <v>502554559600</v>
      </c>
      <c r="J14" s="394">
        <v>502554559600</v>
      </c>
      <c r="K14" s="395">
        <v>503879432763.43994</v>
      </c>
      <c r="L14" s="396"/>
    </row>
    <row r="15" spans="1:12" ht="24">
      <c r="A15" s="199">
        <v>11000000</v>
      </c>
      <c r="B15" s="204" t="s">
        <v>1195</v>
      </c>
      <c r="C15" s="397">
        <v>104691170800</v>
      </c>
      <c r="D15" s="397">
        <v>104691170800</v>
      </c>
      <c r="E15" s="397">
        <v>114154592636.01001</v>
      </c>
      <c r="F15" s="398">
        <v>0</v>
      </c>
      <c r="G15" s="399">
        <v>0</v>
      </c>
      <c r="H15" s="397">
        <v>0</v>
      </c>
      <c r="I15" s="398">
        <v>104691170800</v>
      </c>
      <c r="J15" s="399">
        <v>104691170800</v>
      </c>
      <c r="K15" s="400">
        <v>114154592636.01001</v>
      </c>
    </row>
    <row r="16" spans="1:12">
      <c r="A16" s="208">
        <v>11010000</v>
      </c>
      <c r="B16" s="223" t="s">
        <v>510</v>
      </c>
      <c r="C16" s="401">
        <v>56132170800.000008</v>
      </c>
      <c r="D16" s="402">
        <v>56132170800.000008</v>
      </c>
      <c r="E16" s="403">
        <v>59810465081.070007</v>
      </c>
      <c r="F16" s="402">
        <v>0</v>
      </c>
      <c r="G16" s="404">
        <v>0</v>
      </c>
      <c r="H16" s="403">
        <v>0</v>
      </c>
      <c r="I16" s="405">
        <v>56132170800.000008</v>
      </c>
      <c r="J16" s="404">
        <v>56132170800.000008</v>
      </c>
      <c r="K16" s="403">
        <v>59810465081.070007</v>
      </c>
    </row>
    <row r="17" spans="1:11" ht="36">
      <c r="A17" s="208">
        <v>11010100</v>
      </c>
      <c r="B17" s="406" t="s">
        <v>511</v>
      </c>
      <c r="C17" s="401"/>
      <c r="D17" s="404"/>
      <c r="E17" s="407">
        <v>32994824765.010002</v>
      </c>
      <c r="F17" s="401"/>
      <c r="G17" s="404"/>
      <c r="H17" s="407"/>
      <c r="I17" s="405">
        <v>0</v>
      </c>
      <c r="J17" s="404">
        <v>0</v>
      </c>
      <c r="K17" s="403">
        <v>32994824765.010002</v>
      </c>
    </row>
    <row r="18" spans="1:11" ht="60.75" customHeight="1">
      <c r="A18" s="208">
        <v>11010200</v>
      </c>
      <c r="B18" s="406" t="s">
        <v>512</v>
      </c>
      <c r="C18" s="401"/>
      <c r="D18" s="404"/>
      <c r="E18" s="407">
        <v>2551282133.0900002</v>
      </c>
      <c r="F18" s="401"/>
      <c r="G18" s="404"/>
      <c r="H18" s="407"/>
      <c r="I18" s="405">
        <v>0</v>
      </c>
      <c r="J18" s="404">
        <v>0</v>
      </c>
      <c r="K18" s="403">
        <v>2551282133.0900002</v>
      </c>
    </row>
    <row r="19" spans="1:11" ht="36">
      <c r="A19" s="208">
        <v>11010400</v>
      </c>
      <c r="B19" s="406" t="s">
        <v>514</v>
      </c>
      <c r="C19" s="401"/>
      <c r="D19" s="404"/>
      <c r="E19" s="407">
        <v>2800068503.0799999</v>
      </c>
      <c r="F19" s="401"/>
      <c r="G19" s="404"/>
      <c r="H19" s="407"/>
      <c r="I19" s="405">
        <v>0</v>
      </c>
      <c r="J19" s="404">
        <v>0</v>
      </c>
      <c r="K19" s="403">
        <v>2800068503.0799999</v>
      </c>
    </row>
    <row r="20" spans="1:11" ht="24" customHeight="1">
      <c r="A20" s="208">
        <v>11010500</v>
      </c>
      <c r="B20" s="406" t="s">
        <v>515</v>
      </c>
      <c r="C20" s="401"/>
      <c r="D20" s="404"/>
      <c r="E20" s="407">
        <v>1138191311.0999999</v>
      </c>
      <c r="F20" s="401"/>
      <c r="G20" s="404"/>
      <c r="H20" s="407"/>
      <c r="I20" s="405">
        <v>0</v>
      </c>
      <c r="J20" s="404">
        <v>0</v>
      </c>
      <c r="K20" s="403">
        <v>1138191311.0999999</v>
      </c>
    </row>
    <row r="21" spans="1:11" ht="24.75" hidden="1" customHeight="1">
      <c r="A21" s="208">
        <v>11010600</v>
      </c>
      <c r="B21" s="406" t="s">
        <v>516</v>
      </c>
      <c r="C21" s="401"/>
      <c r="D21" s="404"/>
      <c r="E21" s="407"/>
      <c r="F21" s="401"/>
      <c r="G21" s="404"/>
      <c r="H21" s="407"/>
      <c r="I21" s="405">
        <v>0</v>
      </c>
      <c r="J21" s="404">
        <v>0</v>
      </c>
      <c r="K21" s="403">
        <v>0</v>
      </c>
    </row>
    <row r="22" spans="1:11" ht="24">
      <c r="A22" s="208">
        <v>11010700</v>
      </c>
      <c r="B22" s="406" t="s">
        <v>517</v>
      </c>
      <c r="C22" s="401"/>
      <c r="D22" s="404"/>
      <c r="E22" s="407">
        <v>1899.8</v>
      </c>
      <c r="F22" s="401"/>
      <c r="G22" s="404"/>
      <c r="H22" s="407"/>
      <c r="I22" s="405">
        <v>0</v>
      </c>
      <c r="J22" s="404">
        <v>0</v>
      </c>
      <c r="K22" s="403">
        <v>1899.8</v>
      </c>
    </row>
    <row r="23" spans="1:11" ht="24">
      <c r="A23" s="208">
        <v>11010800</v>
      </c>
      <c r="B23" s="406" t="s">
        <v>518</v>
      </c>
      <c r="C23" s="408"/>
      <c r="D23" s="404"/>
      <c r="E23" s="407">
        <v>7611152833.1499996</v>
      </c>
      <c r="F23" s="408"/>
      <c r="G23" s="404"/>
      <c r="H23" s="407"/>
      <c r="I23" s="405">
        <v>0</v>
      </c>
      <c r="J23" s="404">
        <v>0</v>
      </c>
      <c r="K23" s="403">
        <v>7611152833.1499996</v>
      </c>
    </row>
    <row r="24" spans="1:11" ht="49.5" customHeight="1">
      <c r="A24" s="208">
        <v>11010900</v>
      </c>
      <c r="B24" s="406" t="s">
        <v>1196</v>
      </c>
      <c r="C24" s="409"/>
      <c r="D24" s="404"/>
      <c r="E24" s="407">
        <v>144075851.19999999</v>
      </c>
      <c r="F24" s="409"/>
      <c r="G24" s="404"/>
      <c r="H24" s="407"/>
      <c r="I24" s="405">
        <v>0</v>
      </c>
      <c r="J24" s="404">
        <v>0</v>
      </c>
      <c r="K24" s="403">
        <v>144075851.19999999</v>
      </c>
    </row>
    <row r="25" spans="1:11">
      <c r="A25" s="208">
        <v>11011000</v>
      </c>
      <c r="B25" s="406" t="s">
        <v>520</v>
      </c>
      <c r="C25" s="410"/>
      <c r="D25" s="404"/>
      <c r="E25" s="407">
        <v>11457211517</v>
      </c>
      <c r="F25" s="410"/>
      <c r="G25" s="404"/>
      <c r="H25" s="407"/>
      <c r="I25" s="405">
        <v>0</v>
      </c>
      <c r="J25" s="404">
        <v>0</v>
      </c>
      <c r="K25" s="403">
        <v>11457211517</v>
      </c>
    </row>
    <row r="26" spans="1:11">
      <c r="A26" s="208">
        <v>11020000</v>
      </c>
      <c r="B26" s="234" t="s">
        <v>1197</v>
      </c>
      <c r="C26" s="411">
        <v>48559000000</v>
      </c>
      <c r="D26" s="404">
        <v>48559000000</v>
      </c>
      <c r="E26" s="407">
        <v>54344127554.939995</v>
      </c>
      <c r="F26" s="411"/>
      <c r="G26" s="404"/>
      <c r="H26" s="407">
        <v>0</v>
      </c>
      <c r="I26" s="405">
        <v>48559000000</v>
      </c>
      <c r="J26" s="404">
        <v>48559000000</v>
      </c>
      <c r="K26" s="403">
        <v>54344127554.939995</v>
      </c>
    </row>
    <row r="27" spans="1:11" ht="24">
      <c r="A27" s="208">
        <v>11020100</v>
      </c>
      <c r="B27" s="412" t="s">
        <v>522</v>
      </c>
      <c r="C27" s="413"/>
      <c r="D27" s="404"/>
      <c r="E27" s="407">
        <v>8485589149.4200001</v>
      </c>
      <c r="F27" s="413"/>
      <c r="G27" s="404"/>
      <c r="H27" s="407"/>
      <c r="I27" s="405">
        <v>0</v>
      </c>
      <c r="J27" s="404">
        <v>0</v>
      </c>
      <c r="K27" s="403">
        <v>8485589149.4200001</v>
      </c>
    </row>
    <row r="28" spans="1:11" ht="24" hidden="1">
      <c r="A28" s="208">
        <v>11020200</v>
      </c>
      <c r="B28" s="406" t="s">
        <v>523</v>
      </c>
      <c r="C28" s="401"/>
      <c r="D28" s="404"/>
      <c r="E28" s="407"/>
      <c r="F28" s="401"/>
      <c r="G28" s="404"/>
      <c r="H28" s="407"/>
      <c r="I28" s="405">
        <v>0</v>
      </c>
      <c r="J28" s="404">
        <v>0</v>
      </c>
      <c r="K28" s="403">
        <v>0</v>
      </c>
    </row>
    <row r="29" spans="1:11" ht="24">
      <c r="A29" s="214">
        <v>11020300</v>
      </c>
      <c r="B29" s="406" t="s">
        <v>524</v>
      </c>
      <c r="C29" s="413"/>
      <c r="D29" s="404"/>
      <c r="E29" s="407">
        <v>8175536376.8500004</v>
      </c>
      <c r="F29" s="413"/>
      <c r="G29" s="404"/>
      <c r="H29" s="407"/>
      <c r="I29" s="405">
        <v>0</v>
      </c>
      <c r="J29" s="404">
        <v>0</v>
      </c>
      <c r="K29" s="403">
        <v>8175536376.8500004</v>
      </c>
    </row>
    <row r="30" spans="1:11" ht="24">
      <c r="A30" s="214">
        <v>11020400</v>
      </c>
      <c r="B30" s="406" t="s">
        <v>525</v>
      </c>
      <c r="C30" s="413"/>
      <c r="D30" s="404"/>
      <c r="E30" s="407">
        <v>21338.05</v>
      </c>
      <c r="F30" s="413"/>
      <c r="G30" s="404"/>
      <c r="H30" s="407"/>
      <c r="I30" s="405">
        <v>0</v>
      </c>
      <c r="J30" s="404">
        <v>0</v>
      </c>
      <c r="K30" s="403">
        <v>21338.05</v>
      </c>
    </row>
    <row r="31" spans="1:11">
      <c r="A31" s="214">
        <v>11020500</v>
      </c>
      <c r="B31" s="406" t="s">
        <v>526</v>
      </c>
      <c r="C31" s="413"/>
      <c r="D31" s="404"/>
      <c r="E31" s="407">
        <v>3155045398.5500002</v>
      </c>
      <c r="F31" s="413"/>
      <c r="G31" s="404"/>
      <c r="H31" s="407"/>
      <c r="I31" s="405">
        <v>0</v>
      </c>
      <c r="J31" s="404">
        <v>0</v>
      </c>
      <c r="K31" s="403">
        <v>3155045398.5500002</v>
      </c>
    </row>
    <row r="32" spans="1:11" ht="36">
      <c r="A32" s="214">
        <v>11020600</v>
      </c>
      <c r="B32" s="406" t="s">
        <v>527</v>
      </c>
      <c r="C32" s="413"/>
      <c r="D32" s="404"/>
      <c r="E32" s="407">
        <v>1848081610.6900001</v>
      </c>
      <c r="F32" s="413"/>
      <c r="G32" s="404"/>
      <c r="H32" s="407"/>
      <c r="I32" s="405">
        <v>0</v>
      </c>
      <c r="J32" s="404">
        <v>0</v>
      </c>
      <c r="K32" s="403">
        <v>1848081610.6900001</v>
      </c>
    </row>
    <row r="33" spans="1:11" ht="36">
      <c r="A33" s="214">
        <v>11020700</v>
      </c>
      <c r="B33" s="406" t="s">
        <v>528</v>
      </c>
      <c r="C33" s="413"/>
      <c r="D33" s="404"/>
      <c r="E33" s="407">
        <v>946557618.59000003</v>
      </c>
      <c r="F33" s="413"/>
      <c r="G33" s="404"/>
      <c r="H33" s="407"/>
      <c r="I33" s="405">
        <v>0</v>
      </c>
      <c r="J33" s="404">
        <v>0</v>
      </c>
      <c r="K33" s="403">
        <v>946557618.59000003</v>
      </c>
    </row>
    <row r="34" spans="1:11" ht="29.25" customHeight="1">
      <c r="A34" s="214">
        <v>11020900</v>
      </c>
      <c r="B34" s="406" t="s">
        <v>529</v>
      </c>
      <c r="C34" s="413"/>
      <c r="D34" s="404"/>
      <c r="E34" s="407">
        <v>21914844</v>
      </c>
      <c r="F34" s="413"/>
      <c r="G34" s="404"/>
      <c r="H34" s="407"/>
      <c r="I34" s="405">
        <v>0</v>
      </c>
      <c r="J34" s="404">
        <v>0</v>
      </c>
      <c r="K34" s="403">
        <v>21914844</v>
      </c>
    </row>
    <row r="35" spans="1:11">
      <c r="A35" s="214">
        <v>11021000</v>
      </c>
      <c r="B35" s="406" t="s">
        <v>530</v>
      </c>
      <c r="C35" s="413"/>
      <c r="D35" s="404"/>
      <c r="E35" s="407">
        <v>31551827874.510002</v>
      </c>
      <c r="F35" s="413"/>
      <c r="G35" s="404"/>
      <c r="H35" s="407"/>
      <c r="I35" s="405">
        <v>0</v>
      </c>
      <c r="J35" s="404">
        <v>0</v>
      </c>
      <c r="K35" s="403">
        <v>31551827874.510002</v>
      </c>
    </row>
    <row r="36" spans="1:11">
      <c r="A36" s="214">
        <v>11021100</v>
      </c>
      <c r="B36" s="406" t="s">
        <v>531</v>
      </c>
      <c r="C36" s="413"/>
      <c r="D36" s="404"/>
      <c r="E36" s="407">
        <v>10031525.890000001</v>
      </c>
      <c r="F36" s="413"/>
      <c r="G36" s="404"/>
      <c r="H36" s="407"/>
      <c r="I36" s="405">
        <v>0</v>
      </c>
      <c r="J36" s="404">
        <v>0</v>
      </c>
      <c r="K36" s="403">
        <v>10031525.890000001</v>
      </c>
    </row>
    <row r="37" spans="1:11" ht="24">
      <c r="A37" s="214">
        <v>11021300</v>
      </c>
      <c r="B37" s="406" t="s">
        <v>532</v>
      </c>
      <c r="C37" s="413"/>
      <c r="D37" s="404"/>
      <c r="E37" s="407">
        <v>-1491.3</v>
      </c>
      <c r="F37" s="413"/>
      <c r="G37" s="404"/>
      <c r="H37" s="407"/>
      <c r="I37" s="405">
        <v>0</v>
      </c>
      <c r="J37" s="404">
        <v>0</v>
      </c>
      <c r="K37" s="403">
        <v>-1491.3</v>
      </c>
    </row>
    <row r="38" spans="1:11" ht="36.75" customHeight="1">
      <c r="A38" s="214">
        <v>11021600</v>
      </c>
      <c r="B38" s="406" t="s">
        <v>535</v>
      </c>
      <c r="C38" s="413"/>
      <c r="D38" s="404"/>
      <c r="E38" s="407">
        <v>107816929.27000001</v>
      </c>
      <c r="F38" s="413"/>
      <c r="G38" s="404"/>
      <c r="H38" s="403"/>
      <c r="I38" s="405">
        <v>0</v>
      </c>
      <c r="J38" s="404">
        <v>0</v>
      </c>
      <c r="K38" s="403">
        <v>107816929.27000001</v>
      </c>
    </row>
    <row r="39" spans="1:11" ht="156" hidden="1" customHeight="1">
      <c r="A39" s="214">
        <v>11021900</v>
      </c>
      <c r="B39" s="406" t="s">
        <v>536</v>
      </c>
      <c r="C39" s="413"/>
      <c r="D39" s="404"/>
      <c r="E39" s="407"/>
      <c r="F39" s="413"/>
      <c r="G39" s="404"/>
      <c r="H39" s="403"/>
      <c r="I39" s="405">
        <v>0</v>
      </c>
      <c r="J39" s="404">
        <v>0</v>
      </c>
      <c r="K39" s="403">
        <v>0</v>
      </c>
    </row>
    <row r="40" spans="1:11" ht="144.75" hidden="1" customHeight="1">
      <c r="A40" s="214">
        <v>11022100</v>
      </c>
      <c r="B40" s="406" t="s">
        <v>537</v>
      </c>
      <c r="C40" s="413"/>
      <c r="D40" s="404"/>
      <c r="E40" s="403"/>
      <c r="F40" s="413"/>
      <c r="G40" s="404"/>
      <c r="H40" s="403"/>
      <c r="I40" s="405">
        <v>0</v>
      </c>
      <c r="J40" s="404">
        <v>0</v>
      </c>
      <c r="K40" s="403">
        <v>0</v>
      </c>
    </row>
    <row r="41" spans="1:11" ht="156.75" hidden="1" customHeight="1">
      <c r="A41" s="214">
        <v>11022200</v>
      </c>
      <c r="B41" s="414" t="s">
        <v>538</v>
      </c>
      <c r="C41" s="413"/>
      <c r="D41" s="415"/>
      <c r="E41" s="402"/>
      <c r="F41" s="413"/>
      <c r="G41" s="404"/>
      <c r="H41" s="403"/>
      <c r="I41" s="405">
        <v>0</v>
      </c>
      <c r="J41" s="404">
        <v>0</v>
      </c>
      <c r="K41" s="403">
        <v>0</v>
      </c>
    </row>
    <row r="42" spans="1:11" ht="33" customHeight="1">
      <c r="A42" s="214">
        <v>11024700</v>
      </c>
      <c r="B42" s="414" t="s">
        <v>539</v>
      </c>
      <c r="C42" s="405"/>
      <c r="D42" s="404"/>
      <c r="E42" s="402">
        <v>41706380.420000002</v>
      </c>
      <c r="F42" s="405"/>
      <c r="G42" s="404"/>
      <c r="H42" s="402"/>
      <c r="I42" s="405">
        <v>0</v>
      </c>
      <c r="J42" s="404">
        <v>0</v>
      </c>
      <c r="K42" s="403">
        <v>41706380.420000002</v>
      </c>
    </row>
    <row r="43" spans="1:11" s="417" customFormat="1" hidden="1">
      <c r="A43" s="214">
        <v>12000000</v>
      </c>
      <c r="B43" s="416" t="s">
        <v>540</v>
      </c>
      <c r="C43" s="398">
        <v>0</v>
      </c>
      <c r="D43" s="399">
        <v>0</v>
      </c>
      <c r="E43" s="397">
        <v>0</v>
      </c>
      <c r="F43" s="398">
        <v>0</v>
      </c>
      <c r="G43" s="399">
        <v>0</v>
      </c>
      <c r="H43" s="397">
        <v>0</v>
      </c>
      <c r="I43" s="405">
        <v>0</v>
      </c>
      <c r="J43" s="404">
        <v>0</v>
      </c>
      <c r="K43" s="403">
        <v>0</v>
      </c>
    </row>
    <row r="44" spans="1:11" ht="24" hidden="1">
      <c r="A44" s="214">
        <v>12020000</v>
      </c>
      <c r="B44" s="406" t="s">
        <v>541</v>
      </c>
      <c r="C44" s="413">
        <v>0</v>
      </c>
      <c r="D44" s="404">
        <v>0</v>
      </c>
      <c r="E44" s="403">
        <v>0</v>
      </c>
      <c r="F44" s="413">
        <v>0</v>
      </c>
      <c r="G44" s="404">
        <v>0</v>
      </c>
      <c r="H44" s="403">
        <v>0</v>
      </c>
      <c r="I44" s="405">
        <v>0</v>
      </c>
      <c r="J44" s="404">
        <v>0</v>
      </c>
      <c r="K44" s="403">
        <v>0</v>
      </c>
    </row>
    <row r="45" spans="1:11" ht="24.75" hidden="1" customHeight="1">
      <c r="A45" s="214">
        <v>12020100</v>
      </c>
      <c r="B45" s="406" t="s">
        <v>542</v>
      </c>
      <c r="C45" s="413"/>
      <c r="D45" s="404"/>
      <c r="E45" s="403"/>
      <c r="F45" s="413"/>
      <c r="G45" s="404"/>
      <c r="H45" s="403"/>
      <c r="I45" s="405">
        <v>0</v>
      </c>
      <c r="J45" s="404">
        <v>0</v>
      </c>
      <c r="K45" s="403">
        <v>0</v>
      </c>
    </row>
    <row r="46" spans="1:11" ht="24" hidden="1">
      <c r="A46" s="214">
        <v>12020200</v>
      </c>
      <c r="B46" s="406" t="s">
        <v>543</v>
      </c>
      <c r="C46" s="413"/>
      <c r="D46" s="404"/>
      <c r="E46" s="403"/>
      <c r="F46" s="413"/>
      <c r="G46" s="404"/>
      <c r="H46" s="403"/>
      <c r="I46" s="405">
        <v>0</v>
      </c>
      <c r="J46" s="404">
        <v>0</v>
      </c>
      <c r="K46" s="403">
        <v>0</v>
      </c>
    </row>
    <row r="47" spans="1:11" ht="36" hidden="1">
      <c r="A47" s="214">
        <v>12020300</v>
      </c>
      <c r="B47" s="406" t="s">
        <v>544</v>
      </c>
      <c r="C47" s="413"/>
      <c r="D47" s="404"/>
      <c r="E47" s="403"/>
      <c r="F47" s="413"/>
      <c r="G47" s="404"/>
      <c r="H47" s="403"/>
      <c r="I47" s="405">
        <v>0</v>
      </c>
      <c r="J47" s="404">
        <v>0</v>
      </c>
      <c r="K47" s="403">
        <v>0</v>
      </c>
    </row>
    <row r="48" spans="1:11" hidden="1">
      <c r="A48" s="214">
        <v>12020400</v>
      </c>
      <c r="B48" s="406" t="s">
        <v>545</v>
      </c>
      <c r="C48" s="413"/>
      <c r="D48" s="404"/>
      <c r="E48" s="403"/>
      <c r="F48" s="413"/>
      <c r="G48" s="404"/>
      <c r="H48" s="403"/>
      <c r="I48" s="405">
        <v>0</v>
      </c>
      <c r="J48" s="404">
        <v>0</v>
      </c>
      <c r="K48" s="403">
        <v>0</v>
      </c>
    </row>
    <row r="49" spans="1:11" ht="24">
      <c r="A49" s="215">
        <v>13000000</v>
      </c>
      <c r="B49" s="216" t="s">
        <v>549</v>
      </c>
      <c r="C49" s="397">
        <v>62503363900</v>
      </c>
      <c r="D49" s="399">
        <v>62503363900</v>
      </c>
      <c r="E49" s="418">
        <v>44092213030.549988</v>
      </c>
      <c r="F49" s="397">
        <v>0</v>
      </c>
      <c r="G49" s="399">
        <v>0</v>
      </c>
      <c r="H49" s="399">
        <v>0</v>
      </c>
      <c r="I49" s="398">
        <v>62503363900</v>
      </c>
      <c r="J49" s="399">
        <v>62503363900</v>
      </c>
      <c r="K49" s="400">
        <v>44092213030.549988</v>
      </c>
    </row>
    <row r="50" spans="1:11" ht="24.75" customHeight="1">
      <c r="A50" s="208">
        <v>13010000</v>
      </c>
      <c r="B50" s="234" t="s">
        <v>550</v>
      </c>
      <c r="C50" s="413">
        <v>270500000</v>
      </c>
      <c r="D50" s="404">
        <v>270500000</v>
      </c>
      <c r="E50" s="403">
        <v>331352188.82999998</v>
      </c>
      <c r="F50" s="413">
        <v>0</v>
      </c>
      <c r="G50" s="404">
        <v>0</v>
      </c>
      <c r="H50" s="403">
        <v>0</v>
      </c>
      <c r="I50" s="405">
        <v>270500000</v>
      </c>
      <c r="J50" s="404">
        <v>270500000</v>
      </c>
      <c r="K50" s="403">
        <v>331352188.82999998</v>
      </c>
    </row>
    <row r="51" spans="1:11" ht="36">
      <c r="A51" s="208">
        <v>13010100</v>
      </c>
      <c r="B51" s="412" t="s">
        <v>551</v>
      </c>
      <c r="C51" s="413"/>
      <c r="D51" s="404"/>
      <c r="E51" s="403">
        <v>331352188.82999998</v>
      </c>
      <c r="F51" s="413">
        <v>0</v>
      </c>
      <c r="G51" s="404"/>
      <c r="H51" s="403"/>
      <c r="I51" s="405">
        <v>0</v>
      </c>
      <c r="J51" s="404">
        <v>0</v>
      </c>
      <c r="K51" s="403">
        <v>331352188.82999998</v>
      </c>
    </row>
    <row r="52" spans="1:11" ht="48" hidden="1" customHeight="1">
      <c r="A52" s="214">
        <v>13010200</v>
      </c>
      <c r="B52" s="406" t="s">
        <v>552</v>
      </c>
      <c r="C52" s="413"/>
      <c r="D52" s="404"/>
      <c r="E52" s="403"/>
      <c r="F52" s="413"/>
      <c r="G52" s="404"/>
      <c r="H52" s="403"/>
      <c r="I52" s="405">
        <v>0</v>
      </c>
      <c r="J52" s="404">
        <v>0</v>
      </c>
      <c r="K52" s="403">
        <v>0</v>
      </c>
    </row>
    <row r="53" spans="1:11" ht="30" hidden="1" customHeight="1">
      <c r="A53" s="208">
        <v>13010300</v>
      </c>
      <c r="B53" s="406" t="s">
        <v>553</v>
      </c>
      <c r="C53" s="413"/>
      <c r="D53" s="404"/>
      <c r="E53" s="403"/>
      <c r="F53" s="413"/>
      <c r="G53" s="404"/>
      <c r="H53" s="403"/>
      <c r="I53" s="405">
        <v>0</v>
      </c>
      <c r="J53" s="404">
        <v>0</v>
      </c>
      <c r="K53" s="403">
        <v>0</v>
      </c>
    </row>
    <row r="54" spans="1:11">
      <c r="A54" s="208">
        <v>13020000</v>
      </c>
      <c r="B54" s="234" t="s">
        <v>554</v>
      </c>
      <c r="C54" s="411">
        <v>844400000</v>
      </c>
      <c r="D54" s="404">
        <v>844400000</v>
      </c>
      <c r="E54" s="403">
        <v>698806541.71000004</v>
      </c>
      <c r="F54" s="411">
        <v>0</v>
      </c>
      <c r="G54" s="404"/>
      <c r="H54" s="403">
        <v>0</v>
      </c>
      <c r="I54" s="405">
        <v>844400000</v>
      </c>
      <c r="J54" s="404">
        <v>844400000</v>
      </c>
      <c r="K54" s="403">
        <v>698806541.71000004</v>
      </c>
    </row>
    <row r="55" spans="1:11" ht="36">
      <c r="A55" s="208">
        <v>13020100</v>
      </c>
      <c r="B55" s="412" t="s">
        <v>555</v>
      </c>
      <c r="C55" s="413"/>
      <c r="D55" s="404"/>
      <c r="E55" s="403">
        <v>576115221.71000004</v>
      </c>
      <c r="F55" s="413"/>
      <c r="G55" s="404"/>
      <c r="H55" s="403"/>
      <c r="I55" s="405">
        <v>0</v>
      </c>
      <c r="J55" s="404">
        <v>0</v>
      </c>
      <c r="K55" s="403">
        <v>576115221.71000004</v>
      </c>
    </row>
    <row r="56" spans="1:11" ht="13.5" hidden="1" customHeight="1">
      <c r="A56" s="208">
        <v>13020200</v>
      </c>
      <c r="B56" s="412" t="s">
        <v>556</v>
      </c>
      <c r="C56" s="413"/>
      <c r="D56" s="404"/>
      <c r="E56" s="403"/>
      <c r="F56" s="413"/>
      <c r="G56" s="404"/>
      <c r="H56" s="403"/>
      <c r="I56" s="405">
        <v>0</v>
      </c>
      <c r="J56" s="404">
        <v>0</v>
      </c>
      <c r="K56" s="403">
        <v>0</v>
      </c>
    </row>
    <row r="57" spans="1:11" ht="24">
      <c r="A57" s="208">
        <v>13020300</v>
      </c>
      <c r="B57" s="412" t="s">
        <v>557</v>
      </c>
      <c r="C57" s="413"/>
      <c r="D57" s="404"/>
      <c r="E57" s="403">
        <v>70582963.180000007</v>
      </c>
      <c r="F57" s="413"/>
      <c r="G57" s="404"/>
      <c r="H57" s="403"/>
      <c r="I57" s="405">
        <v>0</v>
      </c>
      <c r="J57" s="404">
        <v>0</v>
      </c>
      <c r="K57" s="403">
        <v>70582963.180000007</v>
      </c>
    </row>
    <row r="58" spans="1:11" ht="31.5" customHeight="1">
      <c r="A58" s="208">
        <v>13020400</v>
      </c>
      <c r="B58" s="412" t="s">
        <v>558</v>
      </c>
      <c r="C58" s="413"/>
      <c r="D58" s="404"/>
      <c r="E58" s="403">
        <v>46999983.140000001</v>
      </c>
      <c r="F58" s="413"/>
      <c r="G58" s="404"/>
      <c r="H58" s="403"/>
      <c r="I58" s="405">
        <v>0</v>
      </c>
      <c r="J58" s="404">
        <v>0</v>
      </c>
      <c r="K58" s="403">
        <v>46999983.140000001</v>
      </c>
    </row>
    <row r="59" spans="1:11" ht="30" hidden="1" customHeight="1">
      <c r="A59" s="208">
        <v>13020500</v>
      </c>
      <c r="B59" s="412" t="s">
        <v>1198</v>
      </c>
      <c r="C59" s="413"/>
      <c r="D59" s="404"/>
      <c r="E59" s="403"/>
      <c r="F59" s="413"/>
      <c r="G59" s="404"/>
      <c r="H59" s="403"/>
      <c r="I59" s="405">
        <v>0</v>
      </c>
      <c r="J59" s="404">
        <v>0</v>
      </c>
      <c r="K59" s="403">
        <v>0</v>
      </c>
    </row>
    <row r="60" spans="1:11" ht="50.25" customHeight="1">
      <c r="A60" s="208">
        <v>13020600</v>
      </c>
      <c r="B60" s="412" t="s">
        <v>559</v>
      </c>
      <c r="C60" s="413"/>
      <c r="D60" s="404"/>
      <c r="E60" s="403">
        <v>5108373.68</v>
      </c>
      <c r="F60" s="413"/>
      <c r="G60" s="404"/>
      <c r="H60" s="403"/>
      <c r="I60" s="405">
        <v>0</v>
      </c>
      <c r="J60" s="404">
        <v>0</v>
      </c>
      <c r="K60" s="403">
        <v>5108373.68</v>
      </c>
    </row>
    <row r="61" spans="1:11">
      <c r="A61" s="208">
        <v>13030000</v>
      </c>
      <c r="B61" s="234" t="s">
        <v>560</v>
      </c>
      <c r="C61" s="405">
        <v>58020659000</v>
      </c>
      <c r="D61" s="404">
        <v>58020659000</v>
      </c>
      <c r="E61" s="415">
        <v>39699139157.329994</v>
      </c>
      <c r="F61" s="405">
        <v>0</v>
      </c>
      <c r="G61" s="404">
        <v>0</v>
      </c>
      <c r="H61" s="415">
        <v>0</v>
      </c>
      <c r="I61" s="405">
        <v>58020659000</v>
      </c>
      <c r="J61" s="404">
        <v>58020659000</v>
      </c>
      <c r="K61" s="403">
        <v>39699139157.329994</v>
      </c>
    </row>
    <row r="62" spans="1:11" ht="26.25" customHeight="1">
      <c r="A62" s="208">
        <v>13030100</v>
      </c>
      <c r="B62" s="412" t="s">
        <v>561</v>
      </c>
      <c r="C62" s="411">
        <v>3397200000</v>
      </c>
      <c r="D62" s="404">
        <v>3397200000</v>
      </c>
      <c r="E62" s="403">
        <v>3001239900.1300001</v>
      </c>
      <c r="F62" s="411"/>
      <c r="G62" s="404"/>
      <c r="H62" s="403"/>
      <c r="I62" s="405">
        <v>3397200000</v>
      </c>
      <c r="J62" s="404">
        <v>3397200000</v>
      </c>
      <c r="K62" s="403">
        <v>3001239900.1300001</v>
      </c>
    </row>
    <row r="63" spans="1:11" ht="22.5" hidden="1" customHeight="1">
      <c r="A63" s="208">
        <v>13030200</v>
      </c>
      <c r="B63" s="412" t="s">
        <v>562</v>
      </c>
      <c r="C63" s="413"/>
      <c r="D63" s="404"/>
      <c r="E63" s="403"/>
      <c r="F63" s="413"/>
      <c r="G63" s="404"/>
      <c r="H63" s="403"/>
      <c r="I63" s="405">
        <v>0</v>
      </c>
      <c r="J63" s="404">
        <v>0</v>
      </c>
      <c r="K63" s="403">
        <v>0</v>
      </c>
    </row>
    <row r="64" spans="1:11" ht="33" customHeight="1">
      <c r="A64" s="214">
        <v>13030400</v>
      </c>
      <c r="B64" s="406" t="s">
        <v>563</v>
      </c>
      <c r="C64" s="413"/>
      <c r="D64" s="404"/>
      <c r="E64" s="403">
        <v>6174885.7400000002</v>
      </c>
      <c r="F64" s="413">
        <v>0</v>
      </c>
      <c r="G64" s="404"/>
      <c r="H64" s="403"/>
      <c r="I64" s="405">
        <v>0</v>
      </c>
      <c r="J64" s="404">
        <v>0</v>
      </c>
      <c r="K64" s="403">
        <v>6174885.7400000002</v>
      </c>
    </row>
    <row r="65" spans="1:11" ht="24">
      <c r="A65" s="214">
        <v>13030500</v>
      </c>
      <c r="B65" s="222" t="s">
        <v>564</v>
      </c>
      <c r="C65" s="415"/>
      <c r="D65" s="404"/>
      <c r="E65" s="403">
        <v>-42</v>
      </c>
      <c r="F65" s="413"/>
      <c r="G65" s="404"/>
      <c r="H65" s="403"/>
      <c r="I65" s="405">
        <v>0</v>
      </c>
      <c r="J65" s="404">
        <v>0</v>
      </c>
      <c r="K65" s="403">
        <v>-42</v>
      </c>
    </row>
    <row r="66" spans="1:11" ht="24" hidden="1">
      <c r="A66" s="214">
        <v>13030600</v>
      </c>
      <c r="B66" s="222" t="s">
        <v>565</v>
      </c>
      <c r="C66" s="415"/>
      <c r="D66" s="404"/>
      <c r="E66" s="403"/>
      <c r="F66" s="413"/>
      <c r="G66" s="404"/>
      <c r="H66" s="403"/>
      <c r="I66" s="405">
        <v>0</v>
      </c>
      <c r="J66" s="404">
        <v>0</v>
      </c>
      <c r="K66" s="403">
        <v>0</v>
      </c>
    </row>
    <row r="67" spans="1:11" ht="24.75" customHeight="1">
      <c r="A67" s="214" t="s">
        <v>566</v>
      </c>
      <c r="B67" s="222" t="s">
        <v>567</v>
      </c>
      <c r="C67" s="415">
        <v>7796037200</v>
      </c>
      <c r="D67" s="404">
        <v>7796037200</v>
      </c>
      <c r="E67" s="403">
        <v>3699206906.3000002</v>
      </c>
      <c r="F67" s="413"/>
      <c r="G67" s="404"/>
      <c r="H67" s="403"/>
      <c r="I67" s="405">
        <v>7796037200</v>
      </c>
      <c r="J67" s="404">
        <v>7796037200</v>
      </c>
      <c r="K67" s="403">
        <v>3699206906.3000002</v>
      </c>
    </row>
    <row r="68" spans="1:11" ht="24">
      <c r="A68" s="214" t="s">
        <v>568</v>
      </c>
      <c r="B68" s="222" t="s">
        <v>569</v>
      </c>
      <c r="C68" s="415">
        <v>42927789300</v>
      </c>
      <c r="D68" s="404">
        <v>42927789300</v>
      </c>
      <c r="E68" s="403">
        <v>31270815245.459999</v>
      </c>
      <c r="F68" s="413"/>
      <c r="G68" s="404"/>
      <c r="H68" s="403"/>
      <c r="I68" s="405">
        <v>42927789300</v>
      </c>
      <c r="J68" s="404">
        <v>42927789300</v>
      </c>
      <c r="K68" s="403">
        <v>31270815245.459999</v>
      </c>
    </row>
    <row r="69" spans="1:11" ht="24">
      <c r="A69" s="214" t="s">
        <v>570</v>
      </c>
      <c r="B69" s="222" t="s">
        <v>571</v>
      </c>
      <c r="C69" s="415">
        <v>2399632500</v>
      </c>
      <c r="D69" s="404">
        <v>2399632500</v>
      </c>
      <c r="E69" s="403">
        <v>1719617593.5999999</v>
      </c>
      <c r="F69" s="413"/>
      <c r="G69" s="404"/>
      <c r="H69" s="403"/>
      <c r="I69" s="405">
        <v>2399632500</v>
      </c>
      <c r="J69" s="404">
        <v>2399632500</v>
      </c>
      <c r="K69" s="403">
        <v>1719617593.5999999</v>
      </c>
    </row>
    <row r="70" spans="1:11" ht="24">
      <c r="A70" s="214" t="s">
        <v>1199</v>
      </c>
      <c r="B70" s="406" t="s">
        <v>1200</v>
      </c>
      <c r="C70" s="413">
        <v>1500000000</v>
      </c>
      <c r="D70" s="415">
        <v>1500000000</v>
      </c>
      <c r="E70" s="403">
        <v>2084668.1</v>
      </c>
      <c r="F70" s="413"/>
      <c r="G70" s="415"/>
      <c r="H70" s="403"/>
      <c r="I70" s="405">
        <v>1500000000</v>
      </c>
      <c r="J70" s="404">
        <v>1500000000</v>
      </c>
      <c r="K70" s="403">
        <v>2084668.1</v>
      </c>
    </row>
    <row r="71" spans="1:11" ht="24">
      <c r="A71" s="214">
        <v>13060000</v>
      </c>
      <c r="B71" s="223" t="s">
        <v>572</v>
      </c>
      <c r="C71" s="413">
        <v>2106949799.9999998</v>
      </c>
      <c r="D71" s="415">
        <v>2106949799.9999998</v>
      </c>
      <c r="E71" s="403">
        <v>2068475468.02</v>
      </c>
      <c r="F71" s="413"/>
      <c r="G71" s="415"/>
      <c r="H71" s="403"/>
      <c r="I71" s="405">
        <v>2106949799.9999998</v>
      </c>
      <c r="J71" s="404">
        <v>2106949799.9999998</v>
      </c>
      <c r="K71" s="403">
        <v>2068475468.02</v>
      </c>
    </row>
    <row r="72" spans="1:11" hidden="1">
      <c r="A72" s="208">
        <v>13070000</v>
      </c>
      <c r="B72" s="412" t="s">
        <v>573</v>
      </c>
      <c r="C72" s="401"/>
      <c r="D72" s="415"/>
      <c r="E72" s="403">
        <v>0</v>
      </c>
      <c r="F72" s="401">
        <v>0</v>
      </c>
      <c r="G72" s="415">
        <v>0</v>
      </c>
      <c r="H72" s="403">
        <v>0</v>
      </c>
      <c r="I72" s="405">
        <v>0</v>
      </c>
      <c r="J72" s="404">
        <v>0</v>
      </c>
      <c r="K72" s="403">
        <v>0</v>
      </c>
    </row>
    <row r="73" spans="1:11" hidden="1">
      <c r="A73" s="214">
        <v>13070100</v>
      </c>
      <c r="B73" s="406" t="s">
        <v>574</v>
      </c>
      <c r="C73" s="413"/>
      <c r="D73" s="415"/>
      <c r="E73" s="403"/>
      <c r="F73" s="413"/>
      <c r="G73" s="415"/>
      <c r="H73" s="403"/>
      <c r="I73" s="405">
        <v>0</v>
      </c>
      <c r="J73" s="404">
        <v>0</v>
      </c>
      <c r="K73" s="403">
        <v>0</v>
      </c>
    </row>
    <row r="74" spans="1:11" ht="24" hidden="1">
      <c r="A74" s="214">
        <v>13070200</v>
      </c>
      <c r="B74" s="406" t="s">
        <v>575</v>
      </c>
      <c r="C74" s="413"/>
      <c r="D74" s="415"/>
      <c r="E74" s="403"/>
      <c r="F74" s="413"/>
      <c r="G74" s="415"/>
      <c r="H74" s="403"/>
      <c r="I74" s="405">
        <v>0</v>
      </c>
      <c r="J74" s="404">
        <v>0</v>
      </c>
      <c r="K74" s="403">
        <v>0</v>
      </c>
    </row>
    <row r="75" spans="1:11" ht="24.75" hidden="1" customHeight="1">
      <c r="A75" s="214">
        <v>13070300</v>
      </c>
      <c r="B75" s="406" t="s">
        <v>576</v>
      </c>
      <c r="C75" s="413"/>
      <c r="D75" s="415"/>
      <c r="E75" s="403">
        <v>0</v>
      </c>
      <c r="F75" s="413"/>
      <c r="G75" s="415"/>
      <c r="H75" s="403">
        <v>0</v>
      </c>
      <c r="I75" s="405">
        <v>0</v>
      </c>
      <c r="J75" s="404">
        <v>0</v>
      </c>
      <c r="K75" s="403">
        <v>0</v>
      </c>
    </row>
    <row r="76" spans="1:11">
      <c r="A76" s="214" t="s">
        <v>1201</v>
      </c>
      <c r="B76" s="406" t="s">
        <v>1202</v>
      </c>
      <c r="C76" s="405">
        <v>1260855100</v>
      </c>
      <c r="D76" s="404">
        <v>1260855100</v>
      </c>
      <c r="E76" s="402">
        <v>1294439674.6599998</v>
      </c>
      <c r="F76" s="405">
        <v>0</v>
      </c>
      <c r="G76" s="404">
        <v>0</v>
      </c>
      <c r="H76" s="402">
        <v>0</v>
      </c>
      <c r="I76" s="405">
        <v>1260855100</v>
      </c>
      <c r="J76" s="404">
        <v>1260855100</v>
      </c>
      <c r="K76" s="403">
        <v>1294439674.6599998</v>
      </c>
    </row>
    <row r="77" spans="1:11" ht="36">
      <c r="A77" s="214">
        <v>13080100</v>
      </c>
      <c r="B77" s="406" t="s">
        <v>1203</v>
      </c>
      <c r="C77" s="405"/>
      <c r="D77" s="404"/>
      <c r="E77" s="402">
        <v>1100913.8</v>
      </c>
      <c r="F77" s="405"/>
      <c r="G77" s="404"/>
      <c r="H77" s="402"/>
      <c r="I77" s="405">
        <v>0</v>
      </c>
      <c r="J77" s="404">
        <v>0</v>
      </c>
      <c r="K77" s="403">
        <v>1100913.8</v>
      </c>
    </row>
    <row r="78" spans="1:11" ht="36">
      <c r="A78" s="214" t="s">
        <v>1204</v>
      </c>
      <c r="B78" s="406" t="s">
        <v>1205</v>
      </c>
      <c r="C78" s="405">
        <v>261032900</v>
      </c>
      <c r="D78" s="404">
        <v>261032900</v>
      </c>
      <c r="E78" s="402">
        <v>207655655.24000001</v>
      </c>
      <c r="F78" s="405"/>
      <c r="G78" s="404"/>
      <c r="H78" s="402"/>
      <c r="I78" s="405">
        <v>261032900</v>
      </c>
      <c r="J78" s="404">
        <v>261032900</v>
      </c>
      <c r="K78" s="403">
        <v>207655655.24000001</v>
      </c>
    </row>
    <row r="79" spans="1:11" ht="24">
      <c r="A79" s="214" t="s">
        <v>1206</v>
      </c>
      <c r="B79" s="406" t="s">
        <v>1207</v>
      </c>
      <c r="C79" s="405">
        <v>999822200</v>
      </c>
      <c r="D79" s="404">
        <v>999822200.00000012</v>
      </c>
      <c r="E79" s="402">
        <v>1085683105.6199999</v>
      </c>
      <c r="F79" s="405"/>
      <c r="G79" s="404"/>
      <c r="H79" s="402"/>
      <c r="I79" s="405">
        <v>999822200</v>
      </c>
      <c r="J79" s="404">
        <v>999822200.00000012</v>
      </c>
      <c r="K79" s="403">
        <v>1085683105.6199999</v>
      </c>
    </row>
    <row r="80" spans="1:11">
      <c r="A80" s="215">
        <v>14000000</v>
      </c>
      <c r="B80" s="419" t="s">
        <v>1208</v>
      </c>
      <c r="C80" s="398">
        <v>314550000000</v>
      </c>
      <c r="D80" s="399">
        <v>314550000000</v>
      </c>
      <c r="E80" s="397">
        <v>325628505121.70996</v>
      </c>
      <c r="F80" s="398">
        <v>0</v>
      </c>
      <c r="G80" s="399">
        <v>0</v>
      </c>
      <c r="H80" s="397">
        <v>0</v>
      </c>
      <c r="I80" s="398">
        <v>314550000000</v>
      </c>
      <c r="J80" s="399">
        <v>314550000000</v>
      </c>
      <c r="K80" s="400">
        <v>325628505121.70996</v>
      </c>
    </row>
    <row r="81" spans="1:12" ht="24">
      <c r="A81" s="208">
        <v>14020000</v>
      </c>
      <c r="B81" s="234" t="s">
        <v>587</v>
      </c>
      <c r="C81" s="411">
        <v>52711000000</v>
      </c>
      <c r="D81" s="404">
        <v>52711000000</v>
      </c>
      <c r="E81" s="407">
        <v>55116254665.389992</v>
      </c>
      <c r="F81" s="411"/>
      <c r="G81" s="404"/>
      <c r="H81" s="407">
        <v>0</v>
      </c>
      <c r="I81" s="405">
        <v>52711000000</v>
      </c>
      <c r="J81" s="404">
        <v>52711000000</v>
      </c>
      <c r="K81" s="403">
        <v>55116254665.389992</v>
      </c>
      <c r="L81" s="396"/>
    </row>
    <row r="82" spans="1:12">
      <c r="A82" s="214">
        <v>14020100</v>
      </c>
      <c r="B82" s="406" t="s">
        <v>598</v>
      </c>
      <c r="C82" s="413"/>
      <c r="D82" s="404"/>
      <c r="E82" s="407">
        <v>95699730.430000007</v>
      </c>
      <c r="F82" s="413"/>
      <c r="G82" s="404"/>
      <c r="H82" s="407"/>
      <c r="I82" s="405">
        <v>0</v>
      </c>
      <c r="J82" s="404">
        <v>0</v>
      </c>
      <c r="K82" s="403">
        <v>95699730.430000007</v>
      </c>
    </row>
    <row r="83" spans="1:12">
      <c r="A83" s="214">
        <v>14020200</v>
      </c>
      <c r="B83" s="406" t="s">
        <v>599</v>
      </c>
      <c r="C83" s="413"/>
      <c r="D83" s="404"/>
      <c r="E83" s="407">
        <v>6405580001.8100004</v>
      </c>
      <c r="F83" s="413"/>
      <c r="G83" s="404"/>
      <c r="H83" s="407"/>
      <c r="I83" s="405">
        <v>0</v>
      </c>
      <c r="J83" s="404">
        <v>0</v>
      </c>
      <c r="K83" s="403">
        <v>6405580001.8100004</v>
      </c>
    </row>
    <row r="84" spans="1:12">
      <c r="A84" s="214">
        <v>14020300</v>
      </c>
      <c r="B84" s="406" t="s">
        <v>588</v>
      </c>
      <c r="C84" s="413"/>
      <c r="D84" s="404"/>
      <c r="E84" s="407">
        <v>1199661559.1900001</v>
      </c>
      <c r="F84" s="413"/>
      <c r="G84" s="404"/>
      <c r="H84" s="407"/>
      <c r="I84" s="405">
        <v>0</v>
      </c>
      <c r="J84" s="404">
        <v>0</v>
      </c>
      <c r="K84" s="403">
        <v>1199661559.1900001</v>
      </c>
    </row>
    <row r="85" spans="1:12">
      <c r="A85" s="214">
        <v>14020400</v>
      </c>
      <c r="B85" s="406" t="s">
        <v>601</v>
      </c>
      <c r="C85" s="413"/>
      <c r="D85" s="404"/>
      <c r="E85" s="407">
        <v>4125915936.2199998</v>
      </c>
      <c r="F85" s="413"/>
      <c r="G85" s="404"/>
      <c r="H85" s="407"/>
      <c r="I85" s="405">
        <v>0</v>
      </c>
      <c r="J85" s="404">
        <v>0</v>
      </c>
      <c r="K85" s="403">
        <v>4125915936.2199998</v>
      </c>
    </row>
    <row r="86" spans="1:12" ht="24">
      <c r="A86" s="214">
        <v>14020600</v>
      </c>
      <c r="B86" s="412" t="s">
        <v>602</v>
      </c>
      <c r="C86" s="413"/>
      <c r="D86" s="404"/>
      <c r="E86" s="407">
        <v>23485125457.560001</v>
      </c>
      <c r="F86" s="413"/>
      <c r="G86" s="404"/>
      <c r="H86" s="407"/>
      <c r="I86" s="405">
        <v>0</v>
      </c>
      <c r="J86" s="404">
        <v>0</v>
      </c>
      <c r="K86" s="403">
        <v>23485125457.560001</v>
      </c>
    </row>
    <row r="87" spans="1:12" ht="24">
      <c r="A87" s="214">
        <v>14020700</v>
      </c>
      <c r="B87" s="406" t="s">
        <v>603</v>
      </c>
      <c r="C87" s="413"/>
      <c r="D87" s="404"/>
      <c r="E87" s="407">
        <v>8318683629.8100004</v>
      </c>
      <c r="F87" s="413"/>
      <c r="G87" s="404"/>
      <c r="H87" s="407"/>
      <c r="I87" s="405">
        <v>0</v>
      </c>
      <c r="J87" s="404">
        <v>0</v>
      </c>
      <c r="K87" s="403">
        <v>8318683629.8100004</v>
      </c>
    </row>
    <row r="88" spans="1:12">
      <c r="A88" s="214">
        <v>14020800</v>
      </c>
      <c r="B88" s="406" t="s">
        <v>604</v>
      </c>
      <c r="C88" s="413"/>
      <c r="D88" s="404"/>
      <c r="E88" s="407">
        <v>43640401.850000001</v>
      </c>
      <c r="F88" s="413"/>
      <c r="G88" s="404"/>
      <c r="H88" s="407"/>
      <c r="I88" s="405">
        <v>0</v>
      </c>
      <c r="J88" s="404">
        <v>0</v>
      </c>
      <c r="K88" s="403">
        <v>43640401.850000001</v>
      </c>
    </row>
    <row r="89" spans="1:12" hidden="1">
      <c r="A89" s="214">
        <v>14020900</v>
      </c>
      <c r="B89" s="406" t="s">
        <v>605</v>
      </c>
      <c r="C89" s="413"/>
      <c r="D89" s="404"/>
      <c r="E89" s="407"/>
      <c r="F89" s="413"/>
      <c r="G89" s="404"/>
      <c r="H89" s="407"/>
      <c r="I89" s="405">
        <v>0</v>
      </c>
      <c r="J89" s="404">
        <v>0</v>
      </c>
      <c r="K89" s="403">
        <v>0</v>
      </c>
    </row>
    <row r="90" spans="1:12">
      <c r="A90" s="214">
        <v>14021000</v>
      </c>
      <c r="B90" s="406" t="s">
        <v>606</v>
      </c>
      <c r="C90" s="413"/>
      <c r="D90" s="404"/>
      <c r="E90" s="407">
        <v>29.04</v>
      </c>
      <c r="F90" s="413"/>
      <c r="G90" s="404"/>
      <c r="H90" s="407"/>
      <c r="I90" s="405">
        <v>0</v>
      </c>
      <c r="J90" s="404">
        <v>0</v>
      </c>
      <c r="K90" s="403">
        <v>29.04</v>
      </c>
    </row>
    <row r="91" spans="1:12" ht="24">
      <c r="A91" s="214">
        <v>14021200</v>
      </c>
      <c r="B91" s="406" t="s">
        <v>590</v>
      </c>
      <c r="C91" s="413"/>
      <c r="D91" s="404"/>
      <c r="E91" s="407">
        <v>158556.22</v>
      </c>
      <c r="F91" s="413"/>
      <c r="G91" s="404"/>
      <c r="H91" s="407"/>
      <c r="I91" s="405">
        <v>0</v>
      </c>
      <c r="J91" s="404">
        <v>0</v>
      </c>
      <c r="K91" s="403">
        <v>158556.22</v>
      </c>
    </row>
    <row r="92" spans="1:12">
      <c r="A92" s="214">
        <v>14021300</v>
      </c>
      <c r="B92" s="406" t="s">
        <v>591</v>
      </c>
      <c r="C92" s="413"/>
      <c r="D92" s="404"/>
      <c r="E92" s="407">
        <v>4035422841.5599999</v>
      </c>
      <c r="F92" s="413"/>
      <c r="G92" s="404"/>
      <c r="H92" s="407"/>
      <c r="I92" s="405">
        <v>0</v>
      </c>
      <c r="J92" s="404">
        <v>0</v>
      </c>
      <c r="K92" s="403">
        <v>4035422841.5599999</v>
      </c>
    </row>
    <row r="93" spans="1:12">
      <c r="A93" s="214">
        <v>14021900</v>
      </c>
      <c r="B93" s="406" t="s">
        <v>1209</v>
      </c>
      <c r="C93" s="413"/>
      <c r="D93" s="404"/>
      <c r="E93" s="407">
        <v>7182169526.1000004</v>
      </c>
      <c r="F93" s="413"/>
      <c r="G93" s="404"/>
      <c r="H93" s="407"/>
      <c r="I93" s="405">
        <v>0</v>
      </c>
      <c r="J93" s="404">
        <v>0</v>
      </c>
      <c r="K93" s="403">
        <v>7182169526.1000004</v>
      </c>
    </row>
    <row r="94" spans="1:12">
      <c r="A94" s="214">
        <v>14022000</v>
      </c>
      <c r="B94" s="406" t="s">
        <v>1210</v>
      </c>
      <c r="C94" s="413"/>
      <c r="D94" s="404"/>
      <c r="E94" s="407">
        <v>1551.29</v>
      </c>
      <c r="F94" s="413"/>
      <c r="G94" s="404"/>
      <c r="H94" s="407"/>
      <c r="I94" s="405">
        <v>0</v>
      </c>
      <c r="J94" s="404">
        <v>0</v>
      </c>
      <c r="K94" s="403">
        <v>1551.29</v>
      </c>
    </row>
    <row r="95" spans="1:12" ht="36" hidden="1">
      <c r="A95" s="214">
        <v>14022100</v>
      </c>
      <c r="B95" s="406" t="s">
        <v>595</v>
      </c>
      <c r="C95" s="413"/>
      <c r="D95" s="404"/>
      <c r="E95" s="407"/>
      <c r="F95" s="413"/>
      <c r="G95" s="404"/>
      <c r="H95" s="407"/>
      <c r="I95" s="405">
        <v>0</v>
      </c>
      <c r="J95" s="404">
        <v>0</v>
      </c>
      <c r="K95" s="403">
        <v>0</v>
      </c>
    </row>
    <row r="96" spans="1:12" ht="15.75" customHeight="1">
      <c r="A96" s="214">
        <v>14022300</v>
      </c>
      <c r="B96" s="406" t="s">
        <v>596</v>
      </c>
      <c r="C96" s="420"/>
      <c r="D96" s="404"/>
      <c r="E96" s="407">
        <v>224195444.31</v>
      </c>
      <c r="F96" s="420"/>
      <c r="G96" s="404"/>
      <c r="H96" s="407"/>
      <c r="I96" s="405">
        <v>0</v>
      </c>
      <c r="J96" s="404">
        <v>0</v>
      </c>
      <c r="K96" s="403">
        <v>224195444.31</v>
      </c>
    </row>
    <row r="97" spans="1:11" ht="24">
      <c r="A97" s="208">
        <v>14030000</v>
      </c>
      <c r="B97" s="234" t="s">
        <v>1211</v>
      </c>
      <c r="C97" s="411">
        <v>29181000000</v>
      </c>
      <c r="D97" s="404">
        <v>29181000000</v>
      </c>
      <c r="E97" s="407">
        <v>35006220517.019997</v>
      </c>
      <c r="F97" s="411"/>
      <c r="G97" s="404"/>
      <c r="H97" s="407">
        <v>0</v>
      </c>
      <c r="I97" s="405">
        <v>29181000000</v>
      </c>
      <c r="J97" s="404">
        <v>29181000000</v>
      </c>
      <c r="K97" s="403">
        <v>35006220517.019997</v>
      </c>
    </row>
    <row r="98" spans="1:11">
      <c r="A98" s="214">
        <v>14030100</v>
      </c>
      <c r="B98" s="406" t="s">
        <v>598</v>
      </c>
      <c r="C98" s="413"/>
      <c r="D98" s="404"/>
      <c r="E98" s="407">
        <v>23701526.550000001</v>
      </c>
      <c r="F98" s="413"/>
      <c r="G98" s="404"/>
      <c r="H98" s="407"/>
      <c r="I98" s="405">
        <v>0</v>
      </c>
      <c r="J98" s="404">
        <v>0</v>
      </c>
      <c r="K98" s="403">
        <v>23701526.550000001</v>
      </c>
    </row>
    <row r="99" spans="1:11">
      <c r="A99" s="214">
        <v>14030200</v>
      </c>
      <c r="B99" s="406" t="s">
        <v>599</v>
      </c>
      <c r="C99" s="413"/>
      <c r="D99" s="404"/>
      <c r="E99" s="407">
        <v>485335719.5</v>
      </c>
      <c r="F99" s="413"/>
      <c r="G99" s="404"/>
      <c r="H99" s="407"/>
      <c r="I99" s="405">
        <v>0</v>
      </c>
      <c r="J99" s="404">
        <v>0</v>
      </c>
      <c r="K99" s="403">
        <v>485335719.5</v>
      </c>
    </row>
    <row r="100" spans="1:11">
      <c r="A100" s="214">
        <v>14030300</v>
      </c>
      <c r="B100" s="406" t="s">
        <v>600</v>
      </c>
      <c r="C100" s="413"/>
      <c r="D100" s="404"/>
      <c r="E100" s="407">
        <v>171389093.27000001</v>
      </c>
      <c r="F100" s="413"/>
      <c r="G100" s="404"/>
      <c r="H100" s="407"/>
      <c r="I100" s="405">
        <v>0</v>
      </c>
      <c r="J100" s="404">
        <v>0</v>
      </c>
      <c r="K100" s="403">
        <v>171389093.27000001</v>
      </c>
    </row>
    <row r="101" spans="1:11">
      <c r="A101" s="214">
        <v>14030400</v>
      </c>
      <c r="B101" s="406" t="s">
        <v>601</v>
      </c>
      <c r="C101" s="413"/>
      <c r="D101" s="404"/>
      <c r="E101" s="407">
        <v>46472939.240000002</v>
      </c>
      <c r="F101" s="413"/>
      <c r="G101" s="404"/>
      <c r="H101" s="407"/>
      <c r="I101" s="405">
        <v>0</v>
      </c>
      <c r="J101" s="404">
        <v>0</v>
      </c>
      <c r="K101" s="403">
        <v>46472939.240000002</v>
      </c>
    </row>
    <row r="102" spans="1:11" ht="24">
      <c r="A102" s="214">
        <v>14030600</v>
      </c>
      <c r="B102" s="406" t="s">
        <v>602</v>
      </c>
      <c r="C102" s="413"/>
      <c r="D102" s="404"/>
      <c r="E102" s="407">
        <v>1051034144.58</v>
      </c>
      <c r="F102" s="413"/>
      <c r="G102" s="404"/>
      <c r="H102" s="407"/>
      <c r="I102" s="405">
        <v>0</v>
      </c>
      <c r="J102" s="404">
        <v>0</v>
      </c>
      <c r="K102" s="403">
        <v>1051034144.58</v>
      </c>
    </row>
    <row r="103" spans="1:11" ht="24">
      <c r="A103" s="214">
        <v>14030700</v>
      </c>
      <c r="B103" s="406" t="s">
        <v>603</v>
      </c>
      <c r="C103" s="413"/>
      <c r="D103" s="404"/>
      <c r="E103" s="407">
        <v>370972763.94</v>
      </c>
      <c r="F103" s="413"/>
      <c r="G103" s="404"/>
      <c r="H103" s="407"/>
      <c r="I103" s="405">
        <v>0</v>
      </c>
      <c r="J103" s="404">
        <v>0</v>
      </c>
      <c r="K103" s="403">
        <v>370972763.94</v>
      </c>
    </row>
    <row r="104" spans="1:11">
      <c r="A104" s="214">
        <v>14030800</v>
      </c>
      <c r="B104" s="406" t="s">
        <v>604</v>
      </c>
      <c r="C104" s="413"/>
      <c r="D104" s="404"/>
      <c r="E104" s="407">
        <v>2652288382.5300002</v>
      </c>
      <c r="F104" s="413"/>
      <c r="G104" s="404"/>
      <c r="H104" s="407"/>
      <c r="I104" s="405">
        <v>0</v>
      </c>
      <c r="J104" s="404">
        <v>0</v>
      </c>
      <c r="K104" s="403">
        <v>2652288382.5300002</v>
      </c>
    </row>
    <row r="105" spans="1:11">
      <c r="A105" s="214">
        <v>14030900</v>
      </c>
      <c r="B105" s="406" t="s">
        <v>605</v>
      </c>
      <c r="C105" s="413"/>
      <c r="D105" s="404"/>
      <c r="E105" s="407">
        <v>38929349.299999997</v>
      </c>
      <c r="F105" s="413"/>
      <c r="G105" s="404"/>
      <c r="H105" s="407"/>
      <c r="I105" s="405">
        <v>0</v>
      </c>
      <c r="J105" s="404">
        <v>0</v>
      </c>
      <c r="K105" s="403">
        <v>38929349.299999997</v>
      </c>
    </row>
    <row r="106" spans="1:11">
      <c r="A106" s="214">
        <v>14031000</v>
      </c>
      <c r="B106" s="406" t="s">
        <v>606</v>
      </c>
      <c r="C106" s="413"/>
      <c r="D106" s="404"/>
      <c r="E106" s="407">
        <v>73969449.900000006</v>
      </c>
      <c r="F106" s="413"/>
      <c r="G106" s="404"/>
      <c r="H106" s="407"/>
      <c r="I106" s="405">
        <v>0</v>
      </c>
      <c r="J106" s="404">
        <v>0</v>
      </c>
      <c r="K106" s="403">
        <v>73969449.900000006</v>
      </c>
    </row>
    <row r="107" spans="1:11" hidden="1">
      <c r="A107" s="214">
        <v>14031100</v>
      </c>
      <c r="B107" s="406" t="s">
        <v>589</v>
      </c>
      <c r="C107" s="413"/>
      <c r="D107" s="404"/>
      <c r="E107" s="407"/>
      <c r="F107" s="413"/>
      <c r="G107" s="404"/>
      <c r="H107" s="407"/>
      <c r="I107" s="405">
        <v>0</v>
      </c>
      <c r="J107" s="404">
        <v>0</v>
      </c>
      <c r="K107" s="403">
        <v>0</v>
      </c>
    </row>
    <row r="108" spans="1:11" hidden="1">
      <c r="A108" s="214">
        <v>14031700</v>
      </c>
      <c r="B108" s="406" t="s">
        <v>593</v>
      </c>
      <c r="C108" s="413"/>
      <c r="D108" s="404"/>
      <c r="E108" s="407"/>
      <c r="F108" s="413"/>
      <c r="G108" s="404"/>
      <c r="H108" s="407"/>
      <c r="I108" s="405">
        <v>0</v>
      </c>
      <c r="J108" s="404">
        <v>0</v>
      </c>
      <c r="K108" s="403">
        <v>0</v>
      </c>
    </row>
    <row r="109" spans="1:11" hidden="1">
      <c r="A109" s="214">
        <v>14031800</v>
      </c>
      <c r="B109" s="406" t="s">
        <v>594</v>
      </c>
      <c r="C109" s="413"/>
      <c r="D109" s="404"/>
      <c r="E109" s="407"/>
      <c r="F109" s="413"/>
      <c r="G109" s="404"/>
      <c r="H109" s="407"/>
      <c r="I109" s="405">
        <v>0</v>
      </c>
      <c r="J109" s="404">
        <v>0</v>
      </c>
      <c r="K109" s="403">
        <v>0</v>
      </c>
    </row>
    <row r="110" spans="1:11">
      <c r="A110" s="214">
        <v>14031900</v>
      </c>
      <c r="B110" s="406" t="s">
        <v>1209</v>
      </c>
      <c r="C110" s="413"/>
      <c r="D110" s="404"/>
      <c r="E110" s="407">
        <v>30003674813.139999</v>
      </c>
      <c r="F110" s="413"/>
      <c r="G110" s="404"/>
      <c r="H110" s="407"/>
      <c r="I110" s="405">
        <v>0</v>
      </c>
      <c r="J110" s="404">
        <v>0</v>
      </c>
      <c r="K110" s="403">
        <v>30003674813.139999</v>
      </c>
    </row>
    <row r="111" spans="1:11">
      <c r="A111" s="214">
        <v>14032000</v>
      </c>
      <c r="B111" s="406" t="s">
        <v>1212</v>
      </c>
      <c r="C111" s="413"/>
      <c r="D111" s="404"/>
      <c r="E111" s="407">
        <v>88452335.069999993</v>
      </c>
      <c r="F111" s="413"/>
      <c r="G111" s="404"/>
      <c r="H111" s="407"/>
      <c r="I111" s="405">
        <v>0</v>
      </c>
      <c r="J111" s="404">
        <v>0</v>
      </c>
      <c r="K111" s="403">
        <v>88452335.069999993</v>
      </c>
    </row>
    <row r="112" spans="1:11" hidden="1">
      <c r="A112" s="214">
        <v>14050000</v>
      </c>
      <c r="B112" s="406" t="s">
        <v>609</v>
      </c>
      <c r="C112" s="413"/>
      <c r="D112" s="404"/>
      <c r="E112" s="407"/>
      <c r="F112" s="413"/>
      <c r="G112" s="404"/>
      <c r="H112" s="407"/>
      <c r="I112" s="405">
        <v>0</v>
      </c>
      <c r="J112" s="404">
        <v>0</v>
      </c>
      <c r="K112" s="403">
        <v>0</v>
      </c>
    </row>
    <row r="113" spans="1:11" ht="32.25" customHeight="1">
      <c r="A113" s="214" t="s">
        <v>1213</v>
      </c>
      <c r="B113" s="406" t="s">
        <v>1214</v>
      </c>
      <c r="C113" s="413">
        <v>61458000000</v>
      </c>
      <c r="D113" s="404">
        <v>61458000000</v>
      </c>
      <c r="E113" s="402">
        <v>54052747130.050003</v>
      </c>
      <c r="F113" s="405">
        <v>0</v>
      </c>
      <c r="G113" s="404">
        <v>0</v>
      </c>
      <c r="H113" s="402">
        <v>0</v>
      </c>
      <c r="I113" s="405">
        <v>61458000000</v>
      </c>
      <c r="J113" s="404">
        <v>61458000000</v>
      </c>
      <c r="K113" s="403">
        <v>54052747130.050003</v>
      </c>
    </row>
    <row r="114" spans="1:11" ht="24">
      <c r="A114" s="214">
        <v>14060100</v>
      </c>
      <c r="B114" s="406" t="s">
        <v>1215</v>
      </c>
      <c r="C114" s="413"/>
      <c r="D114" s="404"/>
      <c r="E114" s="402">
        <v>139489358733.54001</v>
      </c>
      <c r="F114" s="405"/>
      <c r="G114" s="404"/>
      <c r="H114" s="402"/>
      <c r="I114" s="405">
        <v>0</v>
      </c>
      <c r="J114" s="404">
        <v>0</v>
      </c>
      <c r="K114" s="403">
        <v>139489358733.54001</v>
      </c>
    </row>
    <row r="115" spans="1:11">
      <c r="A115" s="214">
        <v>14060200</v>
      </c>
      <c r="B115" s="406" t="s">
        <v>1216</v>
      </c>
      <c r="C115" s="413"/>
      <c r="D115" s="404"/>
      <c r="E115" s="402">
        <v>-94405435048.770004</v>
      </c>
      <c r="F115" s="405"/>
      <c r="G115" s="404"/>
      <c r="H115" s="402"/>
      <c r="I115" s="405">
        <v>0</v>
      </c>
      <c r="J115" s="404">
        <v>0</v>
      </c>
      <c r="K115" s="403">
        <v>-94405435048.770004</v>
      </c>
    </row>
    <row r="116" spans="1:11" ht="24" hidden="1">
      <c r="A116" s="214">
        <v>14060300</v>
      </c>
      <c r="B116" s="406" t="s">
        <v>1217</v>
      </c>
      <c r="C116" s="413"/>
      <c r="D116" s="404"/>
      <c r="E116" s="402"/>
      <c r="F116" s="405"/>
      <c r="G116" s="404"/>
      <c r="H116" s="402"/>
      <c r="I116" s="405">
        <v>0</v>
      </c>
      <c r="J116" s="404">
        <v>0</v>
      </c>
      <c r="K116" s="403">
        <v>0</v>
      </c>
    </row>
    <row r="117" spans="1:11" ht="24">
      <c r="A117" s="214">
        <v>14060400</v>
      </c>
      <c r="B117" s="406" t="s">
        <v>1218</v>
      </c>
      <c r="C117" s="413"/>
      <c r="D117" s="404"/>
      <c r="E117" s="402">
        <v>5453687.96</v>
      </c>
      <c r="F117" s="405"/>
      <c r="G117" s="404"/>
      <c r="H117" s="402"/>
      <c r="I117" s="405">
        <v>0</v>
      </c>
      <c r="J117" s="404">
        <v>0</v>
      </c>
      <c r="K117" s="403">
        <v>5453687.96</v>
      </c>
    </row>
    <row r="118" spans="1:11" ht="36">
      <c r="A118" s="214">
        <v>14060500</v>
      </c>
      <c r="B118" s="406" t="s">
        <v>1219</v>
      </c>
      <c r="C118" s="413"/>
      <c r="D118" s="404"/>
      <c r="E118" s="402">
        <v>1331</v>
      </c>
      <c r="F118" s="405"/>
      <c r="G118" s="404"/>
      <c r="H118" s="402"/>
      <c r="I118" s="405">
        <v>0</v>
      </c>
      <c r="J118" s="404">
        <v>0</v>
      </c>
      <c r="K118" s="403">
        <v>1331</v>
      </c>
    </row>
    <row r="119" spans="1:11" ht="192" hidden="1">
      <c r="A119" s="214">
        <v>14060600</v>
      </c>
      <c r="B119" s="414" t="s">
        <v>1220</v>
      </c>
      <c r="C119" s="413"/>
      <c r="D119" s="404"/>
      <c r="E119" s="402"/>
      <c r="F119" s="405"/>
      <c r="G119" s="404"/>
      <c r="H119" s="402"/>
      <c r="I119" s="405">
        <v>0</v>
      </c>
      <c r="J119" s="404">
        <v>0</v>
      </c>
      <c r="K119" s="403">
        <v>0</v>
      </c>
    </row>
    <row r="120" spans="1:11" ht="144" hidden="1">
      <c r="A120" s="214">
        <v>14060700</v>
      </c>
      <c r="B120" s="414" t="s">
        <v>1221</v>
      </c>
      <c r="C120" s="413"/>
      <c r="D120" s="404"/>
      <c r="E120" s="402"/>
      <c r="F120" s="405"/>
      <c r="G120" s="404"/>
      <c r="H120" s="402"/>
      <c r="I120" s="405">
        <v>0</v>
      </c>
      <c r="J120" s="404">
        <v>0</v>
      </c>
      <c r="K120" s="403">
        <v>0</v>
      </c>
    </row>
    <row r="121" spans="1:11" ht="135.75" customHeight="1">
      <c r="A121" s="214">
        <v>14060800</v>
      </c>
      <c r="B121" s="414" t="s">
        <v>1222</v>
      </c>
      <c r="C121" s="413"/>
      <c r="D121" s="404"/>
      <c r="E121" s="402">
        <v>3874.9</v>
      </c>
      <c r="F121" s="405"/>
      <c r="G121" s="404"/>
      <c r="H121" s="402"/>
      <c r="I121" s="405">
        <v>0</v>
      </c>
      <c r="J121" s="404">
        <v>0</v>
      </c>
      <c r="K121" s="403">
        <v>3874.9</v>
      </c>
    </row>
    <row r="122" spans="1:11" ht="60.75" customHeight="1">
      <c r="A122" s="214">
        <v>14060900</v>
      </c>
      <c r="B122" s="406" t="s">
        <v>1223</v>
      </c>
      <c r="C122" s="413"/>
      <c r="D122" s="404"/>
      <c r="E122" s="402">
        <v>2687890304.6399999</v>
      </c>
      <c r="F122" s="405"/>
      <c r="G122" s="404"/>
      <c r="H122" s="402"/>
      <c r="I122" s="405">
        <v>0</v>
      </c>
      <c r="J122" s="404">
        <v>0</v>
      </c>
      <c r="K122" s="403">
        <v>2687890304.6399999</v>
      </c>
    </row>
    <row r="123" spans="1:11" ht="36">
      <c r="A123" s="214">
        <v>14061000</v>
      </c>
      <c r="B123" s="406" t="s">
        <v>1224</v>
      </c>
      <c r="C123" s="413"/>
      <c r="D123" s="404"/>
      <c r="E123" s="402">
        <v>5533808839.8500004</v>
      </c>
      <c r="F123" s="405"/>
      <c r="G123" s="404"/>
      <c r="H123" s="402"/>
      <c r="I123" s="405">
        <v>0</v>
      </c>
      <c r="J123" s="404">
        <v>0</v>
      </c>
      <c r="K123" s="403">
        <v>5533808839.8500004</v>
      </c>
    </row>
    <row r="124" spans="1:11" ht="27" customHeight="1">
      <c r="A124" s="214">
        <v>14061100</v>
      </c>
      <c r="B124" s="406" t="s">
        <v>1225</v>
      </c>
      <c r="C124" s="413"/>
      <c r="D124" s="404"/>
      <c r="E124" s="402">
        <v>741665406.92999995</v>
      </c>
      <c r="F124" s="405"/>
      <c r="G124" s="404"/>
      <c r="H124" s="402"/>
      <c r="I124" s="405">
        <v>0</v>
      </c>
      <c r="J124" s="404">
        <v>0</v>
      </c>
      <c r="K124" s="403">
        <v>741665406.92999995</v>
      </c>
    </row>
    <row r="125" spans="1:11" ht="24">
      <c r="A125" s="214" t="s">
        <v>1226</v>
      </c>
      <c r="B125" s="406" t="s">
        <v>1227</v>
      </c>
      <c r="C125" s="413">
        <v>171200000000</v>
      </c>
      <c r="D125" s="404">
        <v>171200000000</v>
      </c>
      <c r="E125" s="402">
        <v>181453282809.25</v>
      </c>
      <c r="F125" s="405">
        <v>0</v>
      </c>
      <c r="G125" s="404">
        <v>0</v>
      </c>
      <c r="H125" s="402">
        <v>0</v>
      </c>
      <c r="I125" s="405">
        <v>171200000000</v>
      </c>
      <c r="J125" s="404">
        <v>171200000000</v>
      </c>
      <c r="K125" s="403">
        <v>181453282809.25</v>
      </c>
    </row>
    <row r="126" spans="1:11" ht="150" customHeight="1">
      <c r="A126" s="214">
        <v>14070100</v>
      </c>
      <c r="B126" s="414" t="s">
        <v>1228</v>
      </c>
      <c r="C126" s="413"/>
      <c r="D126" s="404"/>
      <c r="E126" s="402">
        <v>178197870715.94</v>
      </c>
      <c r="F126" s="405"/>
      <c r="G126" s="404"/>
      <c r="H126" s="402"/>
      <c r="I126" s="405">
        <v>0</v>
      </c>
      <c r="J126" s="404">
        <v>0</v>
      </c>
      <c r="K126" s="403">
        <v>178197870715.94</v>
      </c>
    </row>
    <row r="127" spans="1:11" ht="132.75" customHeight="1">
      <c r="A127" s="214">
        <v>14070200</v>
      </c>
      <c r="B127" s="414" t="s">
        <v>1229</v>
      </c>
      <c r="C127" s="413"/>
      <c r="D127" s="404"/>
      <c r="E127" s="402">
        <v>3255412093.3099999</v>
      </c>
      <c r="F127" s="405"/>
      <c r="G127" s="404"/>
      <c r="H127" s="402"/>
      <c r="I127" s="405">
        <v>0</v>
      </c>
      <c r="J127" s="404">
        <v>0</v>
      </c>
      <c r="K127" s="403">
        <v>3255412093.3099999</v>
      </c>
    </row>
    <row r="128" spans="1:11" ht="12.75" customHeight="1">
      <c r="A128" s="199">
        <v>15000000</v>
      </c>
      <c r="B128" s="421" t="s">
        <v>1230</v>
      </c>
      <c r="C128" s="422">
        <v>19642000000</v>
      </c>
      <c r="D128" s="399">
        <v>19642000000</v>
      </c>
      <c r="E128" s="423">
        <v>20370979949.91</v>
      </c>
      <c r="F128" s="398">
        <v>0</v>
      </c>
      <c r="G128" s="399">
        <v>0</v>
      </c>
      <c r="H128" s="423">
        <v>0</v>
      </c>
      <c r="I128" s="398">
        <v>19642000000</v>
      </c>
      <c r="J128" s="399">
        <v>19642000000</v>
      </c>
      <c r="K128" s="400">
        <v>20370979949.91</v>
      </c>
    </row>
    <row r="129" spans="1:11">
      <c r="A129" s="208">
        <v>15010000</v>
      </c>
      <c r="B129" s="234" t="s">
        <v>611</v>
      </c>
      <c r="C129" s="413">
        <v>19276000000</v>
      </c>
      <c r="D129" s="404">
        <v>19276000000</v>
      </c>
      <c r="E129" s="403">
        <v>20001257886.93</v>
      </c>
      <c r="F129" s="413"/>
      <c r="G129" s="404"/>
      <c r="H129" s="407">
        <v>0</v>
      </c>
      <c r="I129" s="405">
        <v>19276000000</v>
      </c>
      <c r="J129" s="404">
        <v>19276000000</v>
      </c>
      <c r="K129" s="403">
        <v>20001257886.93</v>
      </c>
    </row>
    <row r="130" spans="1:11" ht="24">
      <c r="A130" s="208">
        <v>15010100</v>
      </c>
      <c r="B130" s="412" t="s">
        <v>612</v>
      </c>
      <c r="C130" s="411"/>
      <c r="D130" s="404"/>
      <c r="E130" s="403">
        <v>15326586801.530001</v>
      </c>
      <c r="F130" s="411"/>
      <c r="G130" s="404"/>
      <c r="H130" s="407"/>
      <c r="I130" s="405">
        <v>0</v>
      </c>
      <c r="J130" s="404">
        <v>0</v>
      </c>
      <c r="K130" s="403">
        <v>15326586801.530001</v>
      </c>
    </row>
    <row r="131" spans="1:11" ht="24">
      <c r="A131" s="208">
        <v>15010200</v>
      </c>
      <c r="B131" s="412" t="s">
        <v>613</v>
      </c>
      <c r="C131" s="411"/>
      <c r="D131" s="404"/>
      <c r="E131" s="407">
        <v>98217249.519999996</v>
      </c>
      <c r="F131" s="411"/>
      <c r="G131" s="404"/>
      <c r="H131" s="407"/>
      <c r="I131" s="405">
        <v>0</v>
      </c>
      <c r="J131" s="404">
        <v>0</v>
      </c>
      <c r="K131" s="403">
        <v>98217249.519999996</v>
      </c>
    </row>
    <row r="132" spans="1:11" hidden="1">
      <c r="A132" s="214">
        <v>15010300</v>
      </c>
      <c r="B132" s="406" t="s">
        <v>614</v>
      </c>
      <c r="C132" s="413"/>
      <c r="D132" s="404"/>
      <c r="E132" s="407"/>
      <c r="F132" s="413"/>
      <c r="G132" s="404"/>
      <c r="H132" s="407"/>
      <c r="I132" s="405">
        <v>0</v>
      </c>
      <c r="J132" s="404">
        <v>0</v>
      </c>
      <c r="K132" s="403">
        <v>0</v>
      </c>
    </row>
    <row r="133" spans="1:11" ht="36">
      <c r="A133" s="208">
        <v>15010500</v>
      </c>
      <c r="B133" s="412" t="s">
        <v>615</v>
      </c>
      <c r="C133" s="411"/>
      <c r="D133" s="404"/>
      <c r="E133" s="407">
        <v>4315192089.0600004</v>
      </c>
      <c r="F133" s="411"/>
      <c r="G133" s="404"/>
      <c r="H133" s="407"/>
      <c r="I133" s="405">
        <v>0</v>
      </c>
      <c r="J133" s="404">
        <v>0</v>
      </c>
      <c r="K133" s="403">
        <v>4315192089.0600004</v>
      </c>
    </row>
    <row r="134" spans="1:11">
      <c r="A134" s="208">
        <v>15010800</v>
      </c>
      <c r="B134" s="412" t="s">
        <v>616</v>
      </c>
      <c r="C134" s="424"/>
      <c r="D134" s="404"/>
      <c r="E134" s="407">
        <v>43114041.030000001</v>
      </c>
      <c r="F134" s="424"/>
      <c r="G134" s="404"/>
      <c r="H134" s="407"/>
      <c r="I134" s="405">
        <v>0</v>
      </c>
      <c r="J134" s="404">
        <v>0</v>
      </c>
      <c r="K134" s="403">
        <v>43114041.030000001</v>
      </c>
    </row>
    <row r="135" spans="1:11">
      <c r="A135" s="208">
        <v>15010900</v>
      </c>
      <c r="B135" s="412" t="s">
        <v>617</v>
      </c>
      <c r="C135" s="401"/>
      <c r="D135" s="404"/>
      <c r="E135" s="407">
        <v>67826821.859999999</v>
      </c>
      <c r="F135" s="401"/>
      <c r="G135" s="404"/>
      <c r="H135" s="407"/>
      <c r="I135" s="405">
        <v>0</v>
      </c>
      <c r="J135" s="404">
        <v>0</v>
      </c>
      <c r="K135" s="403">
        <v>67826821.859999999</v>
      </c>
    </row>
    <row r="136" spans="1:11">
      <c r="A136" s="208">
        <v>15011000</v>
      </c>
      <c r="B136" s="412" t="s">
        <v>618</v>
      </c>
      <c r="C136" s="401"/>
      <c r="D136" s="404"/>
      <c r="E136" s="407">
        <v>102222858.45</v>
      </c>
      <c r="F136" s="401"/>
      <c r="G136" s="404"/>
      <c r="H136" s="407"/>
      <c r="I136" s="405">
        <v>0</v>
      </c>
      <c r="J136" s="404">
        <v>0</v>
      </c>
      <c r="K136" s="403">
        <v>102222858.45</v>
      </c>
    </row>
    <row r="137" spans="1:11">
      <c r="A137" s="208">
        <v>15011100</v>
      </c>
      <c r="B137" s="412" t="s">
        <v>619</v>
      </c>
      <c r="C137" s="401"/>
      <c r="D137" s="404"/>
      <c r="E137" s="407">
        <v>48098025.479999997</v>
      </c>
      <c r="F137" s="401"/>
      <c r="G137" s="404"/>
      <c r="H137" s="407"/>
      <c r="I137" s="405">
        <v>0</v>
      </c>
      <c r="J137" s="404">
        <v>0</v>
      </c>
      <c r="K137" s="403">
        <v>48098025.479999997</v>
      </c>
    </row>
    <row r="138" spans="1:11">
      <c r="A138" s="208">
        <v>15020000</v>
      </c>
      <c r="B138" s="234" t="s">
        <v>620</v>
      </c>
      <c r="C138" s="413">
        <v>366000000</v>
      </c>
      <c r="D138" s="404">
        <v>366000000</v>
      </c>
      <c r="E138" s="407">
        <v>369722062.98000002</v>
      </c>
      <c r="F138" s="413"/>
      <c r="G138" s="404"/>
      <c r="H138" s="407">
        <v>0</v>
      </c>
      <c r="I138" s="405">
        <v>366000000</v>
      </c>
      <c r="J138" s="404">
        <v>366000000</v>
      </c>
      <c r="K138" s="403">
        <v>369722062.98000002</v>
      </c>
    </row>
    <row r="139" spans="1:11" ht="24">
      <c r="A139" s="208">
        <v>15020100</v>
      </c>
      <c r="B139" s="412" t="s">
        <v>621</v>
      </c>
      <c r="C139" s="411"/>
      <c r="D139" s="404"/>
      <c r="E139" s="407">
        <v>369722062.98000002</v>
      </c>
      <c r="F139" s="411"/>
      <c r="G139" s="404"/>
      <c r="H139" s="407"/>
      <c r="I139" s="405">
        <v>0</v>
      </c>
      <c r="J139" s="404">
        <v>0</v>
      </c>
      <c r="K139" s="403">
        <v>369722062.98000002</v>
      </c>
    </row>
    <row r="140" spans="1:11" ht="24" hidden="1">
      <c r="A140" s="214">
        <v>15020200</v>
      </c>
      <c r="B140" s="406" t="s">
        <v>622</v>
      </c>
      <c r="C140" s="413"/>
      <c r="D140" s="404"/>
      <c r="E140" s="407"/>
      <c r="F140" s="413"/>
      <c r="G140" s="404"/>
      <c r="H140" s="407"/>
      <c r="I140" s="405">
        <v>0</v>
      </c>
      <c r="J140" s="404">
        <v>0</v>
      </c>
      <c r="K140" s="403">
        <v>0</v>
      </c>
    </row>
    <row r="141" spans="1:11" ht="36" hidden="1">
      <c r="A141" s="214">
        <v>15020300</v>
      </c>
      <c r="B141" s="406" t="s">
        <v>623</v>
      </c>
      <c r="C141" s="413"/>
      <c r="D141" s="404"/>
      <c r="E141" s="407"/>
      <c r="F141" s="413"/>
      <c r="G141" s="404"/>
      <c r="H141" s="407"/>
      <c r="I141" s="405">
        <v>0</v>
      </c>
      <c r="J141" s="404">
        <v>0</v>
      </c>
      <c r="K141" s="403">
        <v>0</v>
      </c>
    </row>
    <row r="142" spans="1:11" ht="24" hidden="1">
      <c r="A142" s="208">
        <v>16000000</v>
      </c>
      <c r="B142" s="416" t="s">
        <v>624</v>
      </c>
      <c r="C142" s="422">
        <v>0</v>
      </c>
      <c r="D142" s="422">
        <v>0</v>
      </c>
      <c r="E142" s="399">
        <v>0</v>
      </c>
      <c r="F142" s="399">
        <v>0</v>
      </c>
      <c r="G142" s="399">
        <v>0</v>
      </c>
      <c r="H142" s="399">
        <v>0</v>
      </c>
      <c r="I142" s="398">
        <v>0</v>
      </c>
      <c r="J142" s="399">
        <v>0</v>
      </c>
      <c r="K142" s="400">
        <v>0</v>
      </c>
    </row>
    <row r="143" spans="1:11" ht="24" hidden="1">
      <c r="A143" s="208">
        <v>16010000</v>
      </c>
      <c r="B143" s="412" t="s">
        <v>625</v>
      </c>
      <c r="C143" s="411">
        <v>0</v>
      </c>
      <c r="D143" s="404">
        <v>0</v>
      </c>
      <c r="E143" s="407">
        <v>0</v>
      </c>
      <c r="F143" s="411">
        <v>0</v>
      </c>
      <c r="G143" s="404">
        <v>0</v>
      </c>
      <c r="H143" s="407">
        <v>0</v>
      </c>
      <c r="I143" s="405">
        <v>0</v>
      </c>
      <c r="J143" s="404">
        <v>0</v>
      </c>
      <c r="K143" s="403">
        <v>0</v>
      </c>
    </row>
    <row r="144" spans="1:11" hidden="1">
      <c r="A144" s="208">
        <v>16010100</v>
      </c>
      <c r="B144" s="412" t="s">
        <v>626</v>
      </c>
      <c r="C144" s="413"/>
      <c r="D144" s="404"/>
      <c r="E144" s="407"/>
      <c r="F144" s="413"/>
      <c r="G144" s="404"/>
      <c r="H144" s="407"/>
      <c r="I144" s="405">
        <v>0</v>
      </c>
      <c r="J144" s="404">
        <v>0</v>
      </c>
      <c r="K144" s="403">
        <v>0</v>
      </c>
    </row>
    <row r="145" spans="1:11" hidden="1">
      <c r="A145" s="208">
        <v>16010200</v>
      </c>
      <c r="B145" s="412" t="s">
        <v>627</v>
      </c>
      <c r="C145" s="413"/>
      <c r="D145" s="404"/>
      <c r="E145" s="407"/>
      <c r="F145" s="413"/>
      <c r="G145" s="404"/>
      <c r="H145" s="407"/>
      <c r="I145" s="405">
        <v>0</v>
      </c>
      <c r="J145" s="404">
        <v>0</v>
      </c>
      <c r="K145" s="403">
        <v>0</v>
      </c>
    </row>
    <row r="146" spans="1:11" hidden="1">
      <c r="A146" s="208">
        <v>16010400</v>
      </c>
      <c r="B146" s="412" t="s">
        <v>628</v>
      </c>
      <c r="C146" s="413"/>
      <c r="D146" s="404"/>
      <c r="E146" s="407"/>
      <c r="F146" s="413"/>
      <c r="G146" s="404"/>
      <c r="H146" s="407"/>
      <c r="I146" s="405">
        <v>0</v>
      </c>
      <c r="J146" s="404">
        <v>0</v>
      </c>
      <c r="K146" s="403">
        <v>0</v>
      </c>
    </row>
    <row r="147" spans="1:11" hidden="1">
      <c r="A147" s="208">
        <v>16010500</v>
      </c>
      <c r="B147" s="412" t="s">
        <v>629</v>
      </c>
      <c r="C147" s="413"/>
      <c r="D147" s="404"/>
      <c r="E147" s="407"/>
      <c r="F147" s="413"/>
      <c r="G147" s="404"/>
      <c r="H147" s="407"/>
      <c r="I147" s="405">
        <v>0</v>
      </c>
      <c r="J147" s="404">
        <v>0</v>
      </c>
      <c r="K147" s="403">
        <v>0</v>
      </c>
    </row>
    <row r="148" spans="1:11" hidden="1">
      <c r="A148" s="208">
        <v>16010600</v>
      </c>
      <c r="B148" s="412" t="s">
        <v>630</v>
      </c>
      <c r="C148" s="413"/>
      <c r="D148" s="404"/>
      <c r="E148" s="407"/>
      <c r="F148" s="413"/>
      <c r="G148" s="404"/>
      <c r="H148" s="407"/>
      <c r="I148" s="405">
        <v>0</v>
      </c>
      <c r="J148" s="404">
        <v>0</v>
      </c>
      <c r="K148" s="403">
        <v>0</v>
      </c>
    </row>
    <row r="149" spans="1:11" hidden="1">
      <c r="A149" s="208">
        <v>16010700</v>
      </c>
      <c r="B149" s="412" t="s">
        <v>631</v>
      </c>
      <c r="C149" s="413"/>
      <c r="D149" s="404"/>
      <c r="E149" s="407"/>
      <c r="F149" s="413"/>
      <c r="G149" s="404"/>
      <c r="H149" s="407"/>
      <c r="I149" s="405">
        <v>0</v>
      </c>
      <c r="J149" s="404">
        <v>0</v>
      </c>
      <c r="K149" s="403">
        <v>0</v>
      </c>
    </row>
    <row r="150" spans="1:11" hidden="1">
      <c r="A150" s="208">
        <v>16010800</v>
      </c>
      <c r="B150" s="412" t="s">
        <v>632</v>
      </c>
      <c r="C150" s="413"/>
      <c r="D150" s="404"/>
      <c r="E150" s="407"/>
      <c r="F150" s="413"/>
      <c r="G150" s="404"/>
      <c r="H150" s="407"/>
      <c r="I150" s="405">
        <v>0</v>
      </c>
      <c r="J150" s="404">
        <v>0</v>
      </c>
      <c r="K150" s="403">
        <v>0</v>
      </c>
    </row>
    <row r="151" spans="1:11" hidden="1">
      <c r="A151" s="208">
        <v>16010900</v>
      </c>
      <c r="B151" s="412" t="s">
        <v>633</v>
      </c>
      <c r="C151" s="413"/>
      <c r="D151" s="404"/>
      <c r="E151" s="407"/>
      <c r="F151" s="413"/>
      <c r="G151" s="404"/>
      <c r="H151" s="407"/>
      <c r="I151" s="405">
        <v>0</v>
      </c>
      <c r="J151" s="404">
        <v>0</v>
      </c>
      <c r="K151" s="403">
        <v>0</v>
      </c>
    </row>
    <row r="152" spans="1:11" ht="24" hidden="1">
      <c r="A152" s="208">
        <v>16011000</v>
      </c>
      <c r="B152" s="412" t="s">
        <v>634</v>
      </c>
      <c r="C152" s="413"/>
      <c r="D152" s="404"/>
      <c r="E152" s="407"/>
      <c r="F152" s="413"/>
      <c r="G152" s="404"/>
      <c r="H152" s="407"/>
      <c r="I152" s="405">
        <v>0</v>
      </c>
      <c r="J152" s="404">
        <v>0</v>
      </c>
      <c r="K152" s="403">
        <v>0</v>
      </c>
    </row>
    <row r="153" spans="1:11" hidden="1">
      <c r="A153" s="208">
        <v>16011100</v>
      </c>
      <c r="B153" s="412" t="s">
        <v>635</v>
      </c>
      <c r="C153" s="413"/>
      <c r="D153" s="404"/>
      <c r="E153" s="407"/>
      <c r="F153" s="413"/>
      <c r="G153" s="404"/>
      <c r="H153" s="407"/>
      <c r="I153" s="405">
        <v>0</v>
      </c>
      <c r="J153" s="404">
        <v>0</v>
      </c>
      <c r="K153" s="403">
        <v>0</v>
      </c>
    </row>
    <row r="154" spans="1:11" hidden="1">
      <c r="A154" s="208">
        <v>16011200</v>
      </c>
      <c r="B154" s="412" t="s">
        <v>636</v>
      </c>
      <c r="C154" s="413"/>
      <c r="D154" s="404"/>
      <c r="E154" s="407"/>
      <c r="F154" s="413"/>
      <c r="G154" s="404"/>
      <c r="H154" s="407"/>
      <c r="I154" s="405">
        <v>0</v>
      </c>
      <c r="J154" s="404">
        <v>0</v>
      </c>
      <c r="K154" s="403">
        <v>0</v>
      </c>
    </row>
    <row r="155" spans="1:11" ht="24" hidden="1">
      <c r="A155" s="208">
        <v>16011300</v>
      </c>
      <c r="B155" s="412" t="s">
        <v>637</v>
      </c>
      <c r="C155" s="413"/>
      <c r="D155" s="404"/>
      <c r="E155" s="407"/>
      <c r="F155" s="413"/>
      <c r="G155" s="404"/>
      <c r="H155" s="407"/>
      <c r="I155" s="405">
        <v>0</v>
      </c>
      <c r="J155" s="404">
        <v>0</v>
      </c>
      <c r="K155" s="403">
        <v>0</v>
      </c>
    </row>
    <row r="156" spans="1:11" ht="24" hidden="1">
      <c r="A156" s="208">
        <v>16011500</v>
      </c>
      <c r="B156" s="412" t="s">
        <v>638</v>
      </c>
      <c r="C156" s="413"/>
      <c r="D156" s="404"/>
      <c r="E156" s="407"/>
      <c r="F156" s="413"/>
      <c r="G156" s="404"/>
      <c r="H156" s="407"/>
      <c r="I156" s="405">
        <v>0</v>
      </c>
      <c r="J156" s="404">
        <v>0</v>
      </c>
      <c r="K156" s="403">
        <v>0</v>
      </c>
    </row>
    <row r="157" spans="1:11" hidden="1">
      <c r="A157" s="208">
        <v>16011600</v>
      </c>
      <c r="B157" s="412" t="s">
        <v>639</v>
      </c>
      <c r="C157" s="413"/>
      <c r="D157" s="404"/>
      <c r="E157" s="407"/>
      <c r="F157" s="413"/>
      <c r="G157" s="404"/>
      <c r="H157" s="407"/>
      <c r="I157" s="405">
        <v>0</v>
      </c>
      <c r="J157" s="404">
        <v>0</v>
      </c>
      <c r="K157" s="403">
        <v>0</v>
      </c>
    </row>
    <row r="158" spans="1:11" ht="24" hidden="1">
      <c r="A158" s="208">
        <v>16011700</v>
      </c>
      <c r="B158" s="412" t="s">
        <v>640</v>
      </c>
      <c r="C158" s="413"/>
      <c r="D158" s="404"/>
      <c r="E158" s="407"/>
      <c r="F158" s="413"/>
      <c r="G158" s="404"/>
      <c r="H158" s="407"/>
      <c r="I158" s="405">
        <v>0</v>
      </c>
      <c r="J158" s="404">
        <v>0</v>
      </c>
      <c r="K158" s="403">
        <v>0</v>
      </c>
    </row>
    <row r="159" spans="1:11" ht="24" hidden="1">
      <c r="A159" s="208">
        <v>16011800</v>
      </c>
      <c r="B159" s="412" t="s">
        <v>641</v>
      </c>
      <c r="C159" s="413"/>
      <c r="D159" s="404"/>
      <c r="E159" s="407"/>
      <c r="F159" s="413"/>
      <c r="G159" s="404"/>
      <c r="H159" s="407"/>
      <c r="I159" s="405">
        <v>0</v>
      </c>
      <c r="J159" s="404">
        <v>0</v>
      </c>
      <c r="K159" s="403">
        <v>0</v>
      </c>
    </row>
    <row r="160" spans="1:11" ht="24" hidden="1">
      <c r="A160" s="208">
        <v>16011900</v>
      </c>
      <c r="B160" s="412" t="s">
        <v>642</v>
      </c>
      <c r="C160" s="413"/>
      <c r="D160" s="404"/>
      <c r="E160" s="407"/>
      <c r="F160" s="413"/>
      <c r="G160" s="404"/>
      <c r="H160" s="407"/>
      <c r="I160" s="405">
        <v>0</v>
      </c>
      <c r="J160" s="404">
        <v>0</v>
      </c>
      <c r="K160" s="403">
        <v>0</v>
      </c>
    </row>
    <row r="161" spans="1:11" hidden="1">
      <c r="A161" s="208">
        <v>16012100</v>
      </c>
      <c r="B161" s="412" t="s">
        <v>643</v>
      </c>
      <c r="C161" s="413"/>
      <c r="D161" s="404"/>
      <c r="E161" s="407"/>
      <c r="F161" s="413"/>
      <c r="G161" s="404"/>
      <c r="H161" s="407"/>
      <c r="I161" s="405">
        <v>0</v>
      </c>
      <c r="J161" s="404">
        <v>0</v>
      </c>
      <c r="K161" s="403">
        <v>0</v>
      </c>
    </row>
    <row r="162" spans="1:11">
      <c r="A162" s="215" t="s">
        <v>644</v>
      </c>
      <c r="B162" s="216" t="s">
        <v>1231</v>
      </c>
      <c r="C162" s="425">
        <v>0</v>
      </c>
      <c r="D162" s="426">
        <v>0</v>
      </c>
      <c r="E162" s="427">
        <v>278974883.63999999</v>
      </c>
      <c r="F162" s="426">
        <v>0</v>
      </c>
      <c r="G162" s="428">
        <v>0</v>
      </c>
      <c r="H162" s="428">
        <v>0</v>
      </c>
      <c r="I162" s="429">
        <v>0</v>
      </c>
      <c r="J162" s="428">
        <v>0</v>
      </c>
      <c r="K162" s="430">
        <v>278974883.63999999</v>
      </c>
    </row>
    <row r="163" spans="1:11" ht="36.75" customHeight="1">
      <c r="A163" s="214" t="s">
        <v>658</v>
      </c>
      <c r="B163" s="223" t="s">
        <v>1232</v>
      </c>
      <c r="C163" s="413"/>
      <c r="D163" s="404"/>
      <c r="E163" s="407">
        <v>278974883.63999999</v>
      </c>
      <c r="F163" s="413"/>
      <c r="G163" s="404"/>
      <c r="H163" s="407"/>
      <c r="I163" s="405">
        <v>0</v>
      </c>
      <c r="J163" s="404">
        <v>0</v>
      </c>
      <c r="K163" s="403">
        <v>278974883.63999999</v>
      </c>
    </row>
    <row r="164" spans="1:11" ht="60">
      <c r="A164" s="214">
        <v>17060100</v>
      </c>
      <c r="B164" s="406" t="s">
        <v>1233</v>
      </c>
      <c r="C164" s="405"/>
      <c r="D164" s="404"/>
      <c r="E164" s="402">
        <v>256783113.72999999</v>
      </c>
      <c r="F164" s="405"/>
      <c r="G164" s="404"/>
      <c r="H164" s="402"/>
      <c r="I164" s="405">
        <v>0</v>
      </c>
      <c r="J164" s="404">
        <v>0</v>
      </c>
      <c r="K164" s="403">
        <v>256783113.72999999</v>
      </c>
    </row>
    <row r="165" spans="1:11" ht="62.25" customHeight="1">
      <c r="A165" s="214">
        <v>17060200</v>
      </c>
      <c r="B165" s="406" t="s">
        <v>1234</v>
      </c>
      <c r="C165" s="405"/>
      <c r="D165" s="404"/>
      <c r="E165" s="402">
        <v>8450016.7899999991</v>
      </c>
      <c r="F165" s="405"/>
      <c r="G165" s="404"/>
      <c r="H165" s="402"/>
      <c r="I165" s="405">
        <v>0</v>
      </c>
      <c r="J165" s="404">
        <v>0</v>
      </c>
      <c r="K165" s="403">
        <v>8450016.7899999991</v>
      </c>
    </row>
    <row r="166" spans="1:11" ht="62.25" customHeight="1">
      <c r="A166" s="214">
        <v>17060300</v>
      </c>
      <c r="B166" s="406" t="s">
        <v>1235</v>
      </c>
      <c r="C166" s="405"/>
      <c r="D166" s="404"/>
      <c r="E166" s="402">
        <v>13741753.119999999</v>
      </c>
      <c r="F166" s="405"/>
      <c r="G166" s="404"/>
      <c r="H166" s="402"/>
      <c r="I166" s="405">
        <v>0</v>
      </c>
      <c r="J166" s="404">
        <v>0</v>
      </c>
      <c r="K166" s="403">
        <v>13741753.119999999</v>
      </c>
    </row>
    <row r="167" spans="1:11" ht="53.25" hidden="1" customHeight="1">
      <c r="A167" s="214">
        <v>17070000</v>
      </c>
      <c r="B167" s="406" t="s">
        <v>663</v>
      </c>
      <c r="C167" s="405"/>
      <c r="D167" s="404"/>
      <c r="E167" s="402"/>
      <c r="F167" s="405"/>
      <c r="G167" s="404"/>
      <c r="H167" s="402"/>
      <c r="I167" s="405">
        <v>0</v>
      </c>
      <c r="J167" s="404">
        <v>0</v>
      </c>
      <c r="K167" s="403">
        <v>0</v>
      </c>
    </row>
    <row r="168" spans="1:11">
      <c r="A168" s="215" t="s">
        <v>705</v>
      </c>
      <c r="B168" s="419" t="s">
        <v>706</v>
      </c>
      <c r="C168" s="429">
        <v>1168024900</v>
      </c>
      <c r="D168" s="428">
        <v>1168024900</v>
      </c>
      <c r="E168" s="426">
        <v>-649428464.61000001</v>
      </c>
      <c r="F168" s="429">
        <v>0</v>
      </c>
      <c r="G168" s="428">
        <v>0</v>
      </c>
      <c r="H168" s="426">
        <v>3595606.2299999995</v>
      </c>
      <c r="I168" s="429">
        <v>1168024900</v>
      </c>
      <c r="J168" s="428">
        <v>1168024900</v>
      </c>
      <c r="K168" s="430">
        <v>-645832858.38</v>
      </c>
    </row>
    <row r="169" spans="1:11">
      <c r="A169" s="214" t="s">
        <v>707</v>
      </c>
      <c r="B169" s="431" t="s">
        <v>708</v>
      </c>
      <c r="C169" s="402">
        <v>1167901900</v>
      </c>
      <c r="D169" s="404">
        <v>1167901900</v>
      </c>
      <c r="E169" s="403">
        <v>1619170127.25</v>
      </c>
      <c r="F169" s="413"/>
      <c r="G169" s="404"/>
      <c r="H169" s="407">
        <v>0</v>
      </c>
      <c r="I169" s="405">
        <v>1167901900</v>
      </c>
      <c r="J169" s="404">
        <v>1167901900</v>
      </c>
      <c r="K169" s="403">
        <v>1619170127.25</v>
      </c>
    </row>
    <row r="170" spans="1:11" ht="26.25" customHeight="1">
      <c r="A170" s="214">
        <v>19010100</v>
      </c>
      <c r="B170" s="406" t="s">
        <v>709</v>
      </c>
      <c r="C170" s="413"/>
      <c r="D170" s="404"/>
      <c r="E170" s="407">
        <v>626406751.98000002</v>
      </c>
      <c r="F170" s="413"/>
      <c r="G170" s="404"/>
      <c r="H170" s="407"/>
      <c r="I170" s="405">
        <v>0</v>
      </c>
      <c r="J170" s="404">
        <v>0</v>
      </c>
      <c r="K170" s="403">
        <v>626406751.98000002</v>
      </c>
    </row>
    <row r="171" spans="1:11" ht="24">
      <c r="A171" s="214">
        <v>19010200</v>
      </c>
      <c r="B171" s="406" t="s">
        <v>710</v>
      </c>
      <c r="C171" s="413"/>
      <c r="D171" s="404"/>
      <c r="E171" s="407">
        <v>28462727.43</v>
      </c>
      <c r="F171" s="413"/>
      <c r="G171" s="404"/>
      <c r="H171" s="407"/>
      <c r="I171" s="405">
        <v>0</v>
      </c>
      <c r="J171" s="404">
        <v>0</v>
      </c>
      <c r="K171" s="403">
        <v>28462727.43</v>
      </c>
    </row>
    <row r="172" spans="1:11" ht="35.25" customHeight="1">
      <c r="A172" s="214">
        <v>19010300</v>
      </c>
      <c r="B172" s="406" t="s">
        <v>711</v>
      </c>
      <c r="C172" s="413"/>
      <c r="D172" s="404"/>
      <c r="E172" s="407">
        <v>187196799.22999999</v>
      </c>
      <c r="F172" s="413"/>
      <c r="G172" s="404"/>
      <c r="H172" s="407"/>
      <c r="I172" s="405">
        <v>0</v>
      </c>
      <c r="J172" s="404">
        <v>0</v>
      </c>
      <c r="K172" s="403">
        <v>187196799.22999999</v>
      </c>
    </row>
    <row r="173" spans="1:11" ht="48.75" customHeight="1">
      <c r="A173" s="214">
        <v>19010400</v>
      </c>
      <c r="B173" s="406" t="s">
        <v>712</v>
      </c>
      <c r="C173" s="413"/>
      <c r="D173" s="404"/>
      <c r="E173" s="407">
        <v>777103848.61000001</v>
      </c>
      <c r="F173" s="413"/>
      <c r="G173" s="404"/>
      <c r="H173" s="407"/>
      <c r="I173" s="405">
        <v>0</v>
      </c>
      <c r="J173" s="404">
        <v>0</v>
      </c>
      <c r="K173" s="403">
        <v>777103848.61000001</v>
      </c>
    </row>
    <row r="174" spans="1:11" ht="48.75" hidden="1" customHeight="1">
      <c r="A174" s="214">
        <v>19010700</v>
      </c>
      <c r="B174" s="406" t="s">
        <v>713</v>
      </c>
      <c r="C174" s="413"/>
      <c r="D174" s="404"/>
      <c r="E174" s="407"/>
      <c r="F174" s="413"/>
      <c r="G174" s="404"/>
      <c r="H174" s="407"/>
      <c r="I174" s="405">
        <v>0</v>
      </c>
      <c r="J174" s="404">
        <v>0</v>
      </c>
      <c r="K174" s="403">
        <v>0</v>
      </c>
    </row>
    <row r="175" spans="1:11" ht="38.25" customHeight="1">
      <c r="A175" s="214">
        <v>19020000</v>
      </c>
      <c r="B175" s="223" t="s">
        <v>716</v>
      </c>
      <c r="C175" s="413"/>
      <c r="D175" s="404"/>
      <c r="E175" s="407">
        <v>-2267850333.5</v>
      </c>
      <c r="F175" s="413"/>
      <c r="G175" s="404"/>
      <c r="H175" s="407"/>
      <c r="I175" s="405">
        <v>0</v>
      </c>
      <c r="J175" s="404">
        <v>0</v>
      </c>
      <c r="K175" s="403">
        <v>-2267850333.5</v>
      </c>
    </row>
    <row r="176" spans="1:11" ht="24">
      <c r="A176" s="214">
        <v>19020100</v>
      </c>
      <c r="B176" s="406" t="s">
        <v>717</v>
      </c>
      <c r="C176" s="413"/>
      <c r="D176" s="404"/>
      <c r="E176" s="407">
        <v>-2267850333.5</v>
      </c>
      <c r="F176" s="413"/>
      <c r="G176" s="404"/>
      <c r="H176" s="407"/>
      <c r="I176" s="405">
        <v>0</v>
      </c>
      <c r="J176" s="404">
        <v>0</v>
      </c>
      <c r="K176" s="403">
        <v>-2267850333.5</v>
      </c>
    </row>
    <row r="177" spans="1:12" ht="24" customHeight="1">
      <c r="A177" s="214">
        <v>19050000</v>
      </c>
      <c r="B177" s="223" t="s">
        <v>719</v>
      </c>
      <c r="C177" s="413">
        <v>0</v>
      </c>
      <c r="D177" s="404">
        <v>0</v>
      </c>
      <c r="E177" s="407">
        <v>0</v>
      </c>
      <c r="F177" s="413">
        <v>0</v>
      </c>
      <c r="G177" s="404">
        <v>0</v>
      </c>
      <c r="H177" s="407">
        <v>3595606.2299999995</v>
      </c>
      <c r="I177" s="405">
        <v>0</v>
      </c>
      <c r="J177" s="404">
        <v>0</v>
      </c>
      <c r="K177" s="403">
        <v>3595606.2299999995</v>
      </c>
    </row>
    <row r="178" spans="1:12" ht="25.5" customHeight="1">
      <c r="A178" s="214">
        <v>19050100</v>
      </c>
      <c r="B178" s="406" t="s">
        <v>720</v>
      </c>
      <c r="C178" s="413"/>
      <c r="D178" s="404"/>
      <c r="E178" s="407"/>
      <c r="F178" s="413"/>
      <c r="G178" s="404"/>
      <c r="H178" s="407">
        <v>0.3</v>
      </c>
      <c r="I178" s="405">
        <v>0</v>
      </c>
      <c r="J178" s="404">
        <v>0</v>
      </c>
      <c r="K178" s="403">
        <v>0.3</v>
      </c>
    </row>
    <row r="179" spans="1:12" ht="36">
      <c r="A179" s="214">
        <v>19050200</v>
      </c>
      <c r="B179" s="406" t="s">
        <v>721</v>
      </c>
      <c r="C179" s="413"/>
      <c r="D179" s="404"/>
      <c r="E179" s="407"/>
      <c r="F179" s="413"/>
      <c r="G179" s="404"/>
      <c r="H179" s="407">
        <v>3591454.13</v>
      </c>
      <c r="I179" s="405">
        <v>0</v>
      </c>
      <c r="J179" s="404">
        <v>0</v>
      </c>
      <c r="K179" s="403">
        <v>3591454.13</v>
      </c>
    </row>
    <row r="180" spans="1:12" ht="30" customHeight="1">
      <c r="A180" s="214">
        <v>19050300</v>
      </c>
      <c r="B180" s="406" t="s">
        <v>722</v>
      </c>
      <c r="C180" s="413"/>
      <c r="D180" s="404"/>
      <c r="E180" s="407"/>
      <c r="F180" s="413"/>
      <c r="G180" s="404"/>
      <c r="H180" s="407">
        <v>4151.8</v>
      </c>
      <c r="I180" s="405">
        <v>0</v>
      </c>
      <c r="J180" s="404">
        <v>0</v>
      </c>
      <c r="K180" s="403">
        <v>4151.8</v>
      </c>
    </row>
    <row r="181" spans="1:12" ht="24">
      <c r="A181" s="214" t="s">
        <v>723</v>
      </c>
      <c r="B181" s="223" t="s">
        <v>724</v>
      </c>
      <c r="C181" s="413"/>
      <c r="D181" s="404"/>
      <c r="E181" s="407">
        <v>-843572.39</v>
      </c>
      <c r="F181" s="413"/>
      <c r="G181" s="404"/>
      <c r="H181" s="407">
        <v>0</v>
      </c>
      <c r="I181" s="405">
        <v>0</v>
      </c>
      <c r="J181" s="404">
        <v>0</v>
      </c>
      <c r="K181" s="403">
        <v>-843572.39</v>
      </c>
    </row>
    <row r="182" spans="1:12" ht="24">
      <c r="A182" s="214">
        <v>19060100</v>
      </c>
      <c r="B182" s="406" t="s">
        <v>724</v>
      </c>
      <c r="C182" s="413"/>
      <c r="D182" s="404"/>
      <c r="E182" s="407">
        <v>-843572.39</v>
      </c>
      <c r="F182" s="413"/>
      <c r="G182" s="404"/>
      <c r="H182" s="407"/>
      <c r="I182" s="405">
        <v>0</v>
      </c>
      <c r="J182" s="404">
        <v>0</v>
      </c>
      <c r="K182" s="403">
        <v>-843572.39</v>
      </c>
    </row>
    <row r="183" spans="1:12" ht="26.25" hidden="1" customHeight="1">
      <c r="A183" s="214">
        <v>19060200</v>
      </c>
      <c r="B183" s="406" t="s">
        <v>725</v>
      </c>
      <c r="C183" s="413"/>
      <c r="D183" s="404"/>
      <c r="E183" s="407"/>
      <c r="F183" s="413"/>
      <c r="G183" s="404"/>
      <c r="H183" s="407"/>
      <c r="I183" s="405">
        <v>0</v>
      </c>
      <c r="J183" s="404">
        <v>0</v>
      </c>
      <c r="K183" s="403">
        <v>0</v>
      </c>
    </row>
    <row r="184" spans="1:12">
      <c r="A184" s="214" t="s">
        <v>726</v>
      </c>
      <c r="B184" s="223" t="s">
        <v>1236</v>
      </c>
      <c r="C184" s="413">
        <v>123000</v>
      </c>
      <c r="D184" s="404">
        <v>123000</v>
      </c>
      <c r="E184" s="211">
        <v>95314.03</v>
      </c>
      <c r="F184" s="413">
        <v>0</v>
      </c>
      <c r="G184" s="404"/>
      <c r="H184" s="407"/>
      <c r="I184" s="405">
        <v>123000</v>
      </c>
      <c r="J184" s="404">
        <v>123000</v>
      </c>
      <c r="K184" s="403">
        <v>95314.03</v>
      </c>
    </row>
    <row r="185" spans="1:12" ht="85.5" customHeight="1">
      <c r="A185" s="214">
        <v>19090400</v>
      </c>
      <c r="B185" s="414" t="s">
        <v>728</v>
      </c>
      <c r="C185" s="413"/>
      <c r="D185" s="404"/>
      <c r="E185" s="211">
        <v>50120</v>
      </c>
      <c r="F185" s="413"/>
      <c r="G185" s="404"/>
      <c r="H185" s="407"/>
      <c r="I185" s="405">
        <v>0</v>
      </c>
      <c r="J185" s="404">
        <v>0</v>
      </c>
      <c r="K185" s="403">
        <v>50120</v>
      </c>
    </row>
    <row r="186" spans="1:12" ht="15">
      <c r="A186" s="199">
        <v>20000000</v>
      </c>
      <c r="B186" s="432" t="s">
        <v>729</v>
      </c>
      <c r="C186" s="433">
        <v>66139849100</v>
      </c>
      <c r="D186" s="434">
        <v>66139849100</v>
      </c>
      <c r="E186" s="435">
        <v>65189257589.350006</v>
      </c>
      <c r="F186" s="433">
        <v>21506937000</v>
      </c>
      <c r="G186" s="436">
        <v>43913019585.190002</v>
      </c>
      <c r="H186" s="435">
        <v>38454424853.739998</v>
      </c>
      <c r="I186" s="433">
        <v>87646786100</v>
      </c>
      <c r="J186" s="436">
        <v>110052868685.19</v>
      </c>
      <c r="K186" s="437">
        <v>103643682443.09</v>
      </c>
      <c r="L186" s="396"/>
    </row>
    <row r="187" spans="1:12" ht="14.25" customHeight="1">
      <c r="A187" s="199">
        <v>21000000</v>
      </c>
      <c r="B187" s="421" t="s">
        <v>730</v>
      </c>
      <c r="C187" s="398">
        <v>52486326300</v>
      </c>
      <c r="D187" s="399">
        <v>52486326300</v>
      </c>
      <c r="E187" s="397">
        <v>51579186760.32</v>
      </c>
      <c r="F187" s="398">
        <v>3713300</v>
      </c>
      <c r="G187" s="399">
        <v>3713300</v>
      </c>
      <c r="H187" s="397">
        <v>10755306.18</v>
      </c>
      <c r="I187" s="398">
        <v>52490039600</v>
      </c>
      <c r="J187" s="399">
        <v>52490039600</v>
      </c>
      <c r="K187" s="400">
        <v>51589942066.5</v>
      </c>
    </row>
    <row r="188" spans="1:12" ht="73.5" customHeight="1">
      <c r="A188" s="208">
        <v>21010000</v>
      </c>
      <c r="B188" s="234" t="s">
        <v>731</v>
      </c>
      <c r="C188" s="411">
        <v>13186000000</v>
      </c>
      <c r="D188" s="404">
        <v>13186000000</v>
      </c>
      <c r="E188" s="403">
        <v>11780596677.110001</v>
      </c>
      <c r="F188" s="438"/>
      <c r="G188" s="404"/>
      <c r="H188" s="403">
        <v>0</v>
      </c>
      <c r="I188" s="405">
        <v>13186000000</v>
      </c>
      <c r="J188" s="404">
        <v>13186000000</v>
      </c>
      <c r="K188" s="403">
        <v>11780596677.110001</v>
      </c>
    </row>
    <row r="189" spans="1:12" ht="50.25" customHeight="1">
      <c r="A189" s="208">
        <v>21010100</v>
      </c>
      <c r="B189" s="412" t="s">
        <v>732</v>
      </c>
      <c r="C189" s="413"/>
      <c r="D189" s="404"/>
      <c r="E189" s="407">
        <v>10346594756.41</v>
      </c>
      <c r="F189" s="413"/>
      <c r="G189" s="404"/>
      <c r="H189" s="407"/>
      <c r="I189" s="405">
        <v>0</v>
      </c>
      <c r="J189" s="404">
        <v>0</v>
      </c>
      <c r="K189" s="403">
        <v>10346594756.41</v>
      </c>
    </row>
    <row r="190" spans="1:12" ht="36" hidden="1">
      <c r="A190" s="208">
        <v>21010300</v>
      </c>
      <c r="B190" s="412" t="s">
        <v>733</v>
      </c>
      <c r="C190" s="413"/>
      <c r="D190" s="404"/>
      <c r="E190" s="407"/>
      <c r="F190" s="413"/>
      <c r="G190" s="404"/>
      <c r="H190" s="407"/>
      <c r="I190" s="405">
        <v>0</v>
      </c>
      <c r="J190" s="404">
        <v>0</v>
      </c>
      <c r="K190" s="403">
        <v>0</v>
      </c>
    </row>
    <row r="191" spans="1:12" ht="36">
      <c r="A191" s="208">
        <v>21010500</v>
      </c>
      <c r="B191" s="412" t="s">
        <v>734</v>
      </c>
      <c r="C191" s="411"/>
      <c r="D191" s="404"/>
      <c r="E191" s="407">
        <v>1434001920.7</v>
      </c>
      <c r="F191" s="411"/>
      <c r="G191" s="404"/>
      <c r="H191" s="407"/>
      <c r="I191" s="405">
        <v>0</v>
      </c>
      <c r="J191" s="404">
        <v>0</v>
      </c>
      <c r="K191" s="403">
        <v>1434001920.7</v>
      </c>
    </row>
    <row r="192" spans="1:12" ht="97.5" hidden="1" customHeight="1">
      <c r="A192" s="208">
        <v>21010600</v>
      </c>
      <c r="B192" s="439" t="s">
        <v>735</v>
      </c>
      <c r="C192" s="424"/>
      <c r="D192" s="404"/>
      <c r="E192" s="407"/>
      <c r="F192" s="440"/>
      <c r="G192" s="404"/>
      <c r="H192" s="407"/>
      <c r="I192" s="413">
        <v>0</v>
      </c>
      <c r="J192" s="404">
        <v>0</v>
      </c>
      <c r="K192" s="403">
        <v>0</v>
      </c>
    </row>
    <row r="193" spans="1:12" ht="49.5" hidden="1" customHeight="1">
      <c r="A193" s="208">
        <v>21010700</v>
      </c>
      <c r="B193" s="412" t="s">
        <v>736</v>
      </c>
      <c r="C193" s="441"/>
      <c r="D193" s="442"/>
      <c r="E193" s="443"/>
      <c r="F193" s="408"/>
      <c r="G193" s="442"/>
      <c r="H193" s="443"/>
      <c r="I193" s="444">
        <v>0</v>
      </c>
      <c r="J193" s="404">
        <v>0</v>
      </c>
      <c r="K193" s="403">
        <v>0</v>
      </c>
    </row>
    <row r="194" spans="1:12" ht="37.5" hidden="1" customHeight="1">
      <c r="A194" s="208">
        <v>21010800</v>
      </c>
      <c r="B194" s="406" t="s">
        <v>737</v>
      </c>
      <c r="C194" s="413"/>
      <c r="D194" s="404"/>
      <c r="E194" s="407"/>
      <c r="F194" s="411"/>
      <c r="G194" s="404"/>
      <c r="H194" s="407"/>
      <c r="I194" s="405">
        <v>0</v>
      </c>
      <c r="J194" s="404">
        <v>0</v>
      </c>
      <c r="K194" s="403">
        <v>0</v>
      </c>
    </row>
    <row r="195" spans="1:12" ht="36" hidden="1" customHeight="1">
      <c r="A195" s="208">
        <v>21010900</v>
      </c>
      <c r="B195" s="406" t="s">
        <v>738</v>
      </c>
      <c r="C195" s="445"/>
      <c r="D195" s="404"/>
      <c r="E195" s="407"/>
      <c r="F195" s="411"/>
      <c r="G195" s="404"/>
      <c r="H195" s="407"/>
      <c r="I195" s="405">
        <v>0</v>
      </c>
      <c r="J195" s="404">
        <v>0</v>
      </c>
      <c r="K195" s="403">
        <v>0</v>
      </c>
    </row>
    <row r="196" spans="1:12" ht="36.75" customHeight="1">
      <c r="A196" s="208">
        <v>21020000</v>
      </c>
      <c r="B196" s="234" t="s">
        <v>1237</v>
      </c>
      <c r="C196" s="411">
        <v>38000000000</v>
      </c>
      <c r="D196" s="404">
        <v>38000000000</v>
      </c>
      <c r="E196" s="407">
        <v>38163777327.709999</v>
      </c>
      <c r="F196" s="411"/>
      <c r="G196" s="404"/>
      <c r="H196" s="407"/>
      <c r="I196" s="405">
        <v>38000000000</v>
      </c>
      <c r="J196" s="404">
        <v>38000000000</v>
      </c>
      <c r="K196" s="403">
        <v>38163777327.709999</v>
      </c>
      <c r="L196" s="396"/>
    </row>
    <row r="197" spans="1:12" ht="24" hidden="1">
      <c r="A197" s="208">
        <v>21030000</v>
      </c>
      <c r="B197" s="234" t="s">
        <v>1238</v>
      </c>
      <c r="C197" s="411"/>
      <c r="D197" s="404"/>
      <c r="E197" s="407"/>
      <c r="F197" s="411"/>
      <c r="G197" s="404"/>
      <c r="H197" s="407"/>
      <c r="I197" s="405">
        <v>0</v>
      </c>
      <c r="J197" s="404">
        <v>0</v>
      </c>
      <c r="K197" s="403">
        <v>0</v>
      </c>
    </row>
    <row r="198" spans="1:12" ht="24">
      <c r="A198" s="208">
        <v>21040000</v>
      </c>
      <c r="B198" s="223" t="s">
        <v>1239</v>
      </c>
      <c r="C198" s="413">
        <v>28467500</v>
      </c>
      <c r="D198" s="404">
        <v>28467500</v>
      </c>
      <c r="E198" s="407">
        <v>18286533.48</v>
      </c>
      <c r="F198" s="413"/>
      <c r="G198" s="404"/>
      <c r="H198" s="407"/>
      <c r="I198" s="405">
        <v>28467500</v>
      </c>
      <c r="J198" s="404">
        <v>28467500</v>
      </c>
      <c r="K198" s="403">
        <v>18286533.48</v>
      </c>
    </row>
    <row r="199" spans="1:12">
      <c r="A199" s="208">
        <v>21080000</v>
      </c>
      <c r="B199" s="234" t="s">
        <v>1240</v>
      </c>
      <c r="C199" s="411">
        <v>1271858800</v>
      </c>
      <c r="D199" s="404">
        <v>1271858800</v>
      </c>
      <c r="E199" s="407">
        <v>1616521236.02</v>
      </c>
      <c r="F199" s="411">
        <v>3713300</v>
      </c>
      <c r="G199" s="404">
        <v>3713300</v>
      </c>
      <c r="H199" s="407">
        <v>10755306.18</v>
      </c>
      <c r="I199" s="405">
        <v>1275572100</v>
      </c>
      <c r="J199" s="404">
        <v>1275572100</v>
      </c>
      <c r="K199" s="403">
        <v>1627276542.2</v>
      </c>
      <c r="L199" s="396"/>
    </row>
    <row r="200" spans="1:12" ht="36" hidden="1">
      <c r="A200" s="208">
        <v>21080100</v>
      </c>
      <c r="B200" s="406" t="s">
        <v>744</v>
      </c>
      <c r="C200" s="413"/>
      <c r="D200" s="404"/>
      <c r="E200" s="407"/>
      <c r="F200" s="413"/>
      <c r="G200" s="404"/>
      <c r="H200" s="407"/>
      <c r="I200" s="405">
        <v>0</v>
      </c>
      <c r="J200" s="404">
        <v>0</v>
      </c>
      <c r="K200" s="403">
        <v>0</v>
      </c>
    </row>
    <row r="201" spans="1:12" ht="72.75" hidden="1" customHeight="1">
      <c r="A201" s="208">
        <v>21080200</v>
      </c>
      <c r="B201" s="406" t="s">
        <v>745</v>
      </c>
      <c r="C201" s="413"/>
      <c r="D201" s="404"/>
      <c r="E201" s="407"/>
      <c r="F201" s="413"/>
      <c r="G201" s="404"/>
      <c r="H201" s="407"/>
      <c r="I201" s="405">
        <v>0</v>
      </c>
      <c r="J201" s="404">
        <v>0</v>
      </c>
      <c r="K201" s="403">
        <v>0</v>
      </c>
    </row>
    <row r="202" spans="1:12">
      <c r="A202" s="208">
        <v>21080500</v>
      </c>
      <c r="B202" s="406" t="s">
        <v>746</v>
      </c>
      <c r="C202" s="413"/>
      <c r="D202" s="404"/>
      <c r="E202" s="407">
        <v>26198196.25</v>
      </c>
      <c r="F202" s="413"/>
      <c r="G202" s="404"/>
      <c r="H202" s="407"/>
      <c r="I202" s="405">
        <v>0</v>
      </c>
      <c r="J202" s="404">
        <v>0</v>
      </c>
      <c r="K202" s="403">
        <v>26198196.25</v>
      </c>
    </row>
    <row r="203" spans="1:12" ht="24">
      <c r="A203" s="208">
        <v>21080600</v>
      </c>
      <c r="B203" s="406" t="s">
        <v>747</v>
      </c>
      <c r="C203" s="413"/>
      <c r="D203" s="404"/>
      <c r="E203" s="407">
        <v>165682908.86000001</v>
      </c>
      <c r="F203" s="413"/>
      <c r="G203" s="404"/>
      <c r="H203" s="407"/>
      <c r="I203" s="405">
        <v>0</v>
      </c>
      <c r="J203" s="404">
        <v>0</v>
      </c>
      <c r="K203" s="403">
        <v>165682908.86000001</v>
      </c>
    </row>
    <row r="204" spans="1:12" ht="60" customHeight="1">
      <c r="A204" s="208">
        <v>21080700</v>
      </c>
      <c r="B204" s="406" t="s">
        <v>748</v>
      </c>
      <c r="C204" s="413"/>
      <c r="D204" s="404"/>
      <c r="E204" s="407">
        <v>136</v>
      </c>
      <c r="F204" s="413"/>
      <c r="G204" s="404"/>
      <c r="H204" s="407"/>
      <c r="I204" s="405">
        <v>0</v>
      </c>
      <c r="J204" s="404">
        <v>0</v>
      </c>
      <c r="K204" s="403">
        <v>136</v>
      </c>
    </row>
    <row r="205" spans="1:12" ht="24">
      <c r="A205" s="208">
        <v>21080800</v>
      </c>
      <c r="B205" s="406" t="s">
        <v>749</v>
      </c>
      <c r="C205" s="413"/>
      <c r="D205" s="404"/>
      <c r="E205" s="407">
        <v>3421805.5</v>
      </c>
      <c r="F205" s="413"/>
      <c r="G205" s="404"/>
      <c r="H205" s="407"/>
      <c r="I205" s="405">
        <v>0</v>
      </c>
      <c r="J205" s="404">
        <v>0</v>
      </c>
      <c r="K205" s="403">
        <v>3421805.5</v>
      </c>
    </row>
    <row r="206" spans="1:12" ht="61.5" customHeight="1">
      <c r="A206" s="208">
        <v>21080900</v>
      </c>
      <c r="B206" s="406" t="s">
        <v>750</v>
      </c>
      <c r="C206" s="413"/>
      <c r="D206" s="404"/>
      <c r="E206" s="407">
        <v>68307266.569999993</v>
      </c>
      <c r="F206" s="413"/>
      <c r="G206" s="404"/>
      <c r="H206" s="407"/>
      <c r="I206" s="405">
        <v>0</v>
      </c>
      <c r="J206" s="404">
        <v>0</v>
      </c>
      <c r="K206" s="403">
        <v>68307266.569999993</v>
      </c>
    </row>
    <row r="207" spans="1:12" ht="48">
      <c r="A207" s="208">
        <v>21081000</v>
      </c>
      <c r="B207" s="406" t="s">
        <v>751</v>
      </c>
      <c r="C207" s="413"/>
      <c r="D207" s="404"/>
      <c r="E207" s="407">
        <v>410153327.92000002</v>
      </c>
      <c r="F207" s="413"/>
      <c r="G207" s="404"/>
      <c r="H207" s="407"/>
      <c r="I207" s="405">
        <v>0</v>
      </c>
      <c r="J207" s="404">
        <v>0</v>
      </c>
      <c r="K207" s="403">
        <v>410153327.92000002</v>
      </c>
    </row>
    <row r="208" spans="1:12">
      <c r="A208" s="208">
        <v>21081100</v>
      </c>
      <c r="B208" s="406" t="s">
        <v>752</v>
      </c>
      <c r="C208" s="413"/>
      <c r="D208" s="404"/>
      <c r="E208" s="407">
        <v>478244046.89999998</v>
      </c>
      <c r="F208" s="413"/>
      <c r="G208" s="404"/>
      <c r="H208" s="407"/>
      <c r="I208" s="405">
        <v>0</v>
      </c>
      <c r="J208" s="404">
        <v>0</v>
      </c>
      <c r="K208" s="403">
        <v>478244046.89999998</v>
      </c>
    </row>
    <row r="209" spans="1:11" ht="36">
      <c r="A209" s="208">
        <v>21081200</v>
      </c>
      <c r="B209" s="406" t="s">
        <v>753</v>
      </c>
      <c r="C209" s="413"/>
      <c r="D209" s="404"/>
      <c r="E209" s="407">
        <v>2530717.79</v>
      </c>
      <c r="F209" s="413"/>
      <c r="G209" s="404"/>
      <c r="H209" s="407"/>
      <c r="I209" s="405">
        <v>0</v>
      </c>
      <c r="J209" s="404">
        <v>0</v>
      </c>
      <c r="K209" s="403">
        <v>2530717.79</v>
      </c>
    </row>
    <row r="210" spans="1:11" ht="24">
      <c r="A210" s="208">
        <v>21081300</v>
      </c>
      <c r="B210" s="406" t="s">
        <v>754</v>
      </c>
      <c r="C210" s="413"/>
      <c r="D210" s="404"/>
      <c r="E210" s="407">
        <v>437617795.75</v>
      </c>
      <c r="F210" s="413"/>
      <c r="G210" s="404"/>
      <c r="H210" s="407"/>
      <c r="I210" s="405">
        <v>0</v>
      </c>
      <c r="J210" s="404">
        <v>0</v>
      </c>
      <c r="K210" s="403">
        <v>437617795.75</v>
      </c>
    </row>
    <row r="211" spans="1:11" ht="95.25" customHeight="1">
      <c r="A211" s="208">
        <v>21081400</v>
      </c>
      <c r="B211" s="406" t="s">
        <v>755</v>
      </c>
      <c r="C211" s="413"/>
      <c r="D211" s="404"/>
      <c r="E211" s="407">
        <v>11235277.890000001</v>
      </c>
      <c r="F211" s="413"/>
      <c r="G211" s="404"/>
      <c r="H211" s="407"/>
      <c r="I211" s="405">
        <v>0</v>
      </c>
      <c r="J211" s="404">
        <v>0</v>
      </c>
      <c r="K211" s="403">
        <v>11235277.890000001</v>
      </c>
    </row>
    <row r="212" spans="1:11" ht="36">
      <c r="A212" s="208">
        <v>21082000</v>
      </c>
      <c r="B212" s="406" t="s">
        <v>757</v>
      </c>
      <c r="C212" s="413"/>
      <c r="D212" s="404"/>
      <c r="E212" s="407"/>
      <c r="F212" s="413"/>
      <c r="G212" s="404"/>
      <c r="H212" s="407">
        <v>10755306.18</v>
      </c>
      <c r="I212" s="405">
        <v>0</v>
      </c>
      <c r="J212" s="404">
        <v>0</v>
      </c>
      <c r="K212" s="403">
        <v>10755306.18</v>
      </c>
    </row>
    <row r="213" spans="1:11" ht="86.25" customHeight="1">
      <c r="A213" s="208">
        <v>21083000</v>
      </c>
      <c r="B213" s="414" t="s">
        <v>758</v>
      </c>
      <c r="C213" s="413"/>
      <c r="D213" s="404"/>
      <c r="E213" s="407">
        <v>13129756.59</v>
      </c>
      <c r="F213" s="413"/>
      <c r="G213" s="404"/>
      <c r="H213" s="407"/>
      <c r="I213" s="405">
        <v>0</v>
      </c>
      <c r="J213" s="404">
        <v>0</v>
      </c>
      <c r="K213" s="403">
        <v>13129756.59</v>
      </c>
    </row>
    <row r="214" spans="1:11" ht="60" customHeight="1">
      <c r="A214" s="226">
        <v>21090000</v>
      </c>
      <c r="B214" s="223" t="s">
        <v>759</v>
      </c>
      <c r="C214" s="413"/>
      <c r="D214" s="404"/>
      <c r="E214" s="407">
        <v>4986</v>
      </c>
      <c r="F214" s="413"/>
      <c r="G214" s="404"/>
      <c r="H214" s="407"/>
      <c r="I214" s="405">
        <v>0</v>
      </c>
      <c r="J214" s="404">
        <v>0</v>
      </c>
      <c r="K214" s="403">
        <v>4986</v>
      </c>
    </row>
    <row r="215" spans="1:11" ht="23.25" hidden="1" customHeight="1">
      <c r="A215" s="226">
        <v>21110000</v>
      </c>
      <c r="B215" s="406" t="s">
        <v>760</v>
      </c>
      <c r="C215" s="413"/>
      <c r="D215" s="404"/>
      <c r="E215" s="407"/>
      <c r="F215" s="413"/>
      <c r="G215" s="404"/>
      <c r="H215" s="407"/>
      <c r="I215" s="405">
        <v>0</v>
      </c>
      <c r="J215" s="404">
        <v>0</v>
      </c>
      <c r="K215" s="403">
        <v>0</v>
      </c>
    </row>
    <row r="216" spans="1:11" ht="24">
      <c r="A216" s="199">
        <v>22000000</v>
      </c>
      <c r="B216" s="421" t="s">
        <v>1241</v>
      </c>
      <c r="C216" s="398">
        <v>3331032100</v>
      </c>
      <c r="D216" s="399">
        <v>3331032100</v>
      </c>
      <c r="E216" s="423">
        <v>4019549180.9400001</v>
      </c>
      <c r="F216" s="398">
        <v>2143896600</v>
      </c>
      <c r="G216" s="399">
        <v>3284974599.0000005</v>
      </c>
      <c r="H216" s="423">
        <v>4007084839.9000001</v>
      </c>
      <c r="I216" s="398">
        <v>5474928700</v>
      </c>
      <c r="J216" s="399">
        <v>6616006699</v>
      </c>
      <c r="K216" s="400">
        <v>8026634020.8400002</v>
      </c>
    </row>
    <row r="217" spans="1:11">
      <c r="A217" s="208" t="s">
        <v>762</v>
      </c>
      <c r="B217" s="234" t="s">
        <v>1242</v>
      </c>
      <c r="C217" s="446">
        <v>1430096300</v>
      </c>
      <c r="D217" s="228">
        <v>1430096300</v>
      </c>
      <c r="E217" s="447">
        <v>1264129426.6900001</v>
      </c>
      <c r="F217" s="446">
        <v>125346600</v>
      </c>
      <c r="G217" s="228">
        <v>125346600</v>
      </c>
      <c r="H217" s="447">
        <v>75943666.280000001</v>
      </c>
      <c r="I217" s="405">
        <v>1555442900</v>
      </c>
      <c r="J217" s="404">
        <v>1555442900</v>
      </c>
      <c r="K217" s="403">
        <v>1340073092.97</v>
      </c>
    </row>
    <row r="218" spans="1:11" ht="36">
      <c r="A218" s="208">
        <v>22010300</v>
      </c>
      <c r="B218" s="412" t="s">
        <v>1243</v>
      </c>
      <c r="C218" s="446">
        <v>35697800</v>
      </c>
      <c r="D218" s="228">
        <v>35697800</v>
      </c>
      <c r="E218" s="448">
        <v>35012287.899999999</v>
      </c>
      <c r="F218" s="446"/>
      <c r="G218" s="228"/>
      <c r="H218" s="448"/>
      <c r="I218" s="405">
        <v>35697800</v>
      </c>
      <c r="J218" s="404">
        <v>35697800</v>
      </c>
      <c r="K218" s="403">
        <v>35012287.899999999</v>
      </c>
    </row>
    <row r="219" spans="1:11" ht="26.25" customHeight="1">
      <c r="A219" s="208" t="s">
        <v>766</v>
      </c>
      <c r="B219" s="412" t="s">
        <v>1244</v>
      </c>
      <c r="C219" s="227">
        <v>6025000</v>
      </c>
      <c r="D219" s="228">
        <v>6025000</v>
      </c>
      <c r="E219" s="229">
        <v>5263105.84</v>
      </c>
      <c r="F219" s="422"/>
      <c r="G219" s="228"/>
      <c r="H219" s="418"/>
      <c r="I219" s="405">
        <v>6025000</v>
      </c>
      <c r="J219" s="404">
        <v>6025000</v>
      </c>
      <c r="K219" s="403">
        <v>5263105.84</v>
      </c>
    </row>
    <row r="220" spans="1:11" ht="36">
      <c r="A220" s="208" t="s">
        <v>773</v>
      </c>
      <c r="B220" s="412" t="s">
        <v>1245</v>
      </c>
      <c r="C220" s="227">
        <v>17000000</v>
      </c>
      <c r="D220" s="228">
        <v>17000000</v>
      </c>
      <c r="E220" s="229">
        <v>33860771.609999999</v>
      </c>
      <c r="F220" s="422"/>
      <c r="G220" s="228"/>
      <c r="H220" s="418"/>
      <c r="I220" s="405">
        <v>17000000</v>
      </c>
      <c r="J220" s="404">
        <v>17000000</v>
      </c>
      <c r="K220" s="403">
        <v>33860771.609999999</v>
      </c>
    </row>
    <row r="221" spans="1:11" ht="36">
      <c r="A221" s="208" t="s">
        <v>774</v>
      </c>
      <c r="B221" s="412" t="s">
        <v>1246</v>
      </c>
      <c r="C221" s="227">
        <v>85000000</v>
      </c>
      <c r="D221" s="228">
        <v>85000000</v>
      </c>
      <c r="E221" s="229">
        <v>104177325.09999999</v>
      </c>
      <c r="F221" s="422"/>
      <c r="G221" s="228"/>
      <c r="H221" s="418"/>
      <c r="I221" s="405">
        <v>85000000</v>
      </c>
      <c r="J221" s="404">
        <v>85000000</v>
      </c>
      <c r="K221" s="403">
        <v>104177325.09999999</v>
      </c>
    </row>
    <row r="222" spans="1:11" ht="36">
      <c r="A222" s="208" t="s">
        <v>775</v>
      </c>
      <c r="B222" s="412" t="s">
        <v>776</v>
      </c>
      <c r="C222" s="227">
        <v>200000</v>
      </c>
      <c r="D222" s="228">
        <v>200000</v>
      </c>
      <c r="E222" s="229">
        <v>317234.56</v>
      </c>
      <c r="F222" s="422"/>
      <c r="G222" s="228"/>
      <c r="H222" s="418"/>
      <c r="I222" s="405">
        <v>200000</v>
      </c>
      <c r="J222" s="404">
        <v>200000</v>
      </c>
      <c r="K222" s="403">
        <v>317234.56</v>
      </c>
    </row>
    <row r="223" spans="1:11" ht="45" customHeight="1">
      <c r="A223" s="208" t="s">
        <v>777</v>
      </c>
      <c r="B223" s="412" t="s">
        <v>1247</v>
      </c>
      <c r="C223" s="227">
        <v>11000000</v>
      </c>
      <c r="D223" s="228">
        <v>11000000</v>
      </c>
      <c r="E223" s="229">
        <v>2603757.17</v>
      </c>
      <c r="F223" s="422"/>
      <c r="G223" s="228"/>
      <c r="H223" s="418"/>
      <c r="I223" s="405">
        <v>11000000</v>
      </c>
      <c r="J223" s="404">
        <v>11000000</v>
      </c>
      <c r="K223" s="403">
        <v>2603757.17</v>
      </c>
    </row>
    <row r="224" spans="1:11" ht="36.75" customHeight="1">
      <c r="A224" s="208" t="s">
        <v>1248</v>
      </c>
      <c r="B224" s="412" t="s">
        <v>779</v>
      </c>
      <c r="C224" s="227">
        <v>740000</v>
      </c>
      <c r="D224" s="228">
        <v>740000</v>
      </c>
      <c r="E224" s="229">
        <v>916094.61</v>
      </c>
      <c r="F224" s="422"/>
      <c r="G224" s="228"/>
      <c r="H224" s="418"/>
      <c r="I224" s="405">
        <v>740000</v>
      </c>
      <c r="J224" s="404">
        <v>740000</v>
      </c>
      <c r="K224" s="403">
        <v>916094.61</v>
      </c>
    </row>
    <row r="225" spans="1:12" ht="48">
      <c r="A225" s="208" t="s">
        <v>1249</v>
      </c>
      <c r="B225" s="412" t="s">
        <v>780</v>
      </c>
      <c r="C225" s="227">
        <v>3500000</v>
      </c>
      <c r="D225" s="228">
        <v>3500000</v>
      </c>
      <c r="E225" s="229">
        <v>6811964.5899999999</v>
      </c>
      <c r="F225" s="422"/>
      <c r="G225" s="399"/>
      <c r="H225" s="418"/>
      <c r="I225" s="405">
        <v>3500000</v>
      </c>
      <c r="J225" s="404">
        <v>3500000</v>
      </c>
      <c r="K225" s="403">
        <v>6811964.5899999999</v>
      </c>
    </row>
    <row r="226" spans="1:12" ht="24">
      <c r="A226" s="208" t="s">
        <v>1250</v>
      </c>
      <c r="B226" s="412" t="s">
        <v>781</v>
      </c>
      <c r="C226" s="227">
        <v>260000000</v>
      </c>
      <c r="D226" s="228">
        <v>260000000</v>
      </c>
      <c r="E226" s="229">
        <v>433800941.12</v>
      </c>
      <c r="F226" s="422"/>
      <c r="G226" s="399"/>
      <c r="H226" s="418"/>
      <c r="I226" s="405">
        <v>260000000</v>
      </c>
      <c r="J226" s="404">
        <v>260000000</v>
      </c>
      <c r="K226" s="403">
        <v>433800941.12</v>
      </c>
    </row>
    <row r="227" spans="1:12">
      <c r="A227" s="208" t="s">
        <v>1251</v>
      </c>
      <c r="B227" s="412" t="s">
        <v>782</v>
      </c>
      <c r="C227" s="227">
        <v>400000</v>
      </c>
      <c r="D227" s="228">
        <v>400000</v>
      </c>
      <c r="E227" s="229">
        <v>553051</v>
      </c>
      <c r="F227" s="422"/>
      <c r="G227" s="399"/>
      <c r="H227" s="418"/>
      <c r="I227" s="405">
        <v>400000</v>
      </c>
      <c r="J227" s="404">
        <v>400000</v>
      </c>
      <c r="K227" s="403">
        <v>553051</v>
      </c>
    </row>
    <row r="228" spans="1:12" ht="24">
      <c r="A228" s="208" t="s">
        <v>1252</v>
      </c>
      <c r="B228" s="412" t="s">
        <v>783</v>
      </c>
      <c r="C228" s="227">
        <v>87100</v>
      </c>
      <c r="D228" s="228">
        <v>87100.000000000015</v>
      </c>
      <c r="E228" s="229">
        <v>160564.82</v>
      </c>
      <c r="F228" s="422"/>
      <c r="G228" s="399"/>
      <c r="H228" s="418"/>
      <c r="I228" s="405">
        <v>87100</v>
      </c>
      <c r="J228" s="404">
        <v>87100.000000000015</v>
      </c>
      <c r="K228" s="403">
        <v>160564.82</v>
      </c>
    </row>
    <row r="229" spans="1:12" ht="13.5" customHeight="1">
      <c r="A229" s="208" t="s">
        <v>1253</v>
      </c>
      <c r="B229" s="412" t="s">
        <v>784</v>
      </c>
      <c r="C229" s="227">
        <v>270000</v>
      </c>
      <c r="D229" s="228">
        <v>270000</v>
      </c>
      <c r="E229" s="229">
        <v>93953.03</v>
      </c>
      <c r="F229" s="422"/>
      <c r="G229" s="399"/>
      <c r="H229" s="418"/>
      <c r="I229" s="405">
        <v>270000</v>
      </c>
      <c r="J229" s="404">
        <v>270000</v>
      </c>
      <c r="K229" s="403">
        <v>93953.03</v>
      </c>
    </row>
    <row r="230" spans="1:12" hidden="1">
      <c r="A230" s="208" t="s">
        <v>1254</v>
      </c>
      <c r="B230" s="412" t="s">
        <v>785</v>
      </c>
      <c r="C230" s="227"/>
      <c r="D230" s="228"/>
      <c r="E230" s="229"/>
      <c r="F230" s="422"/>
      <c r="G230" s="399"/>
      <c r="H230" s="418"/>
      <c r="I230" s="405">
        <v>0</v>
      </c>
      <c r="J230" s="404">
        <v>0</v>
      </c>
      <c r="K230" s="403">
        <v>0</v>
      </c>
    </row>
    <row r="231" spans="1:12" ht="24">
      <c r="A231" s="208">
        <v>22012600</v>
      </c>
      <c r="B231" s="412" t="s">
        <v>786</v>
      </c>
      <c r="C231" s="227">
        <v>298879000</v>
      </c>
      <c r="D231" s="228">
        <v>298879000</v>
      </c>
      <c r="E231" s="229">
        <v>204368203.56</v>
      </c>
      <c r="F231" s="422"/>
      <c r="G231" s="399"/>
      <c r="H231" s="418"/>
      <c r="I231" s="405">
        <v>298879000</v>
      </c>
      <c r="J231" s="404">
        <v>298879000</v>
      </c>
      <c r="K231" s="403">
        <v>204368203.56</v>
      </c>
    </row>
    <row r="232" spans="1:12" ht="131.25" customHeight="1">
      <c r="A232" s="208">
        <v>22012700</v>
      </c>
      <c r="B232" s="439" t="s">
        <v>1255</v>
      </c>
      <c r="C232" s="227">
        <v>710297400</v>
      </c>
      <c r="D232" s="228">
        <v>710297400</v>
      </c>
      <c r="E232" s="229">
        <v>430346967.67000002</v>
      </c>
      <c r="F232" s="227">
        <v>125346600</v>
      </c>
      <c r="G232" s="228">
        <v>125346600</v>
      </c>
      <c r="H232" s="229">
        <v>75943666.280000001</v>
      </c>
      <c r="I232" s="405">
        <v>835644000</v>
      </c>
      <c r="J232" s="404">
        <v>835644000</v>
      </c>
      <c r="K232" s="403">
        <v>506290633.95000005</v>
      </c>
    </row>
    <row r="233" spans="1:12" ht="49.5" hidden="1" customHeight="1">
      <c r="A233" s="208">
        <v>22012800</v>
      </c>
      <c r="B233" s="412" t="s">
        <v>788</v>
      </c>
      <c r="C233" s="227"/>
      <c r="D233" s="228"/>
      <c r="E233" s="229"/>
      <c r="F233" s="227"/>
      <c r="G233" s="228"/>
      <c r="H233" s="229"/>
      <c r="I233" s="405">
        <v>0</v>
      </c>
      <c r="J233" s="404">
        <v>0</v>
      </c>
      <c r="K233" s="403">
        <v>0</v>
      </c>
    </row>
    <row r="234" spans="1:12" ht="72">
      <c r="A234" s="208">
        <v>22012900</v>
      </c>
      <c r="B234" s="439" t="s">
        <v>1256</v>
      </c>
      <c r="C234" s="227">
        <v>1000000</v>
      </c>
      <c r="D234" s="228">
        <v>1000000</v>
      </c>
      <c r="E234" s="229">
        <v>5843204.1100000003</v>
      </c>
      <c r="F234" s="227"/>
      <c r="G234" s="228"/>
      <c r="H234" s="229"/>
      <c r="I234" s="405">
        <v>1000000</v>
      </c>
      <c r="J234" s="404">
        <v>1000000</v>
      </c>
      <c r="K234" s="403">
        <v>5843204.1100000003</v>
      </c>
    </row>
    <row r="235" spans="1:12" hidden="1">
      <c r="A235" s="208">
        <v>22020000</v>
      </c>
      <c r="B235" s="412" t="s">
        <v>790</v>
      </c>
      <c r="C235" s="413"/>
      <c r="D235" s="404"/>
      <c r="E235" s="407"/>
      <c r="F235" s="413"/>
      <c r="G235" s="404"/>
      <c r="H235" s="407"/>
      <c r="I235" s="405">
        <v>0</v>
      </c>
      <c r="J235" s="404">
        <v>0</v>
      </c>
      <c r="K235" s="403">
        <v>0</v>
      </c>
    </row>
    <row r="236" spans="1:12" ht="24">
      <c r="A236" s="208">
        <v>22030000</v>
      </c>
      <c r="B236" s="234" t="s">
        <v>1257</v>
      </c>
      <c r="C236" s="413">
        <v>0</v>
      </c>
      <c r="D236" s="404">
        <v>0</v>
      </c>
      <c r="E236" s="407">
        <v>0</v>
      </c>
      <c r="F236" s="413">
        <v>1821150000</v>
      </c>
      <c r="G236" s="404">
        <v>2962227999.0000005</v>
      </c>
      <c r="H236" s="407">
        <v>3597609122.0699997</v>
      </c>
      <c r="I236" s="405">
        <v>1821150000</v>
      </c>
      <c r="J236" s="404">
        <v>2962227999.0000005</v>
      </c>
      <c r="K236" s="403">
        <v>3597609122.0699997</v>
      </c>
    </row>
    <row r="237" spans="1:12">
      <c r="A237" s="208">
        <v>22030100</v>
      </c>
      <c r="B237" s="234" t="s">
        <v>1258</v>
      </c>
      <c r="C237" s="413"/>
      <c r="D237" s="404"/>
      <c r="E237" s="407"/>
      <c r="F237" s="413"/>
      <c r="G237" s="404"/>
      <c r="H237" s="407">
        <v>3579138865.5199995</v>
      </c>
      <c r="I237" s="405">
        <v>0</v>
      </c>
      <c r="J237" s="404">
        <v>0</v>
      </c>
      <c r="K237" s="403">
        <v>3579138865.5199995</v>
      </c>
    </row>
    <row r="238" spans="1:12">
      <c r="A238" s="208">
        <v>22030200</v>
      </c>
      <c r="B238" s="234" t="s">
        <v>1259</v>
      </c>
      <c r="C238" s="445"/>
      <c r="D238" s="404"/>
      <c r="E238" s="407"/>
      <c r="F238" s="445"/>
      <c r="G238" s="404"/>
      <c r="H238" s="407">
        <v>18470256.550000001</v>
      </c>
      <c r="I238" s="405">
        <v>0</v>
      </c>
      <c r="J238" s="404">
        <v>0</v>
      </c>
      <c r="K238" s="403">
        <v>18470256.550000001</v>
      </c>
    </row>
    <row r="239" spans="1:12">
      <c r="A239" s="208">
        <v>22060000</v>
      </c>
      <c r="B239" s="234" t="s">
        <v>1260</v>
      </c>
      <c r="C239" s="411">
        <v>626429500</v>
      </c>
      <c r="D239" s="404">
        <v>626429500</v>
      </c>
      <c r="E239" s="407">
        <v>768302334.40999997</v>
      </c>
      <c r="F239" s="411"/>
      <c r="G239" s="404"/>
      <c r="H239" s="407"/>
      <c r="I239" s="405">
        <v>626429500</v>
      </c>
      <c r="J239" s="404">
        <v>626429500</v>
      </c>
      <c r="K239" s="403">
        <v>768302334.40999997</v>
      </c>
    </row>
    <row r="240" spans="1:12">
      <c r="A240" s="208">
        <v>22070000</v>
      </c>
      <c r="B240" s="234" t="s">
        <v>1261</v>
      </c>
      <c r="C240" s="411">
        <v>197400000</v>
      </c>
      <c r="D240" s="404">
        <v>197400000</v>
      </c>
      <c r="E240" s="407">
        <v>333532075.60000002</v>
      </c>
      <c r="F240" s="411">
        <v>197400000</v>
      </c>
      <c r="G240" s="404">
        <v>197400000</v>
      </c>
      <c r="H240" s="407">
        <v>333532051.55000001</v>
      </c>
      <c r="I240" s="405">
        <v>394800000</v>
      </c>
      <c r="J240" s="404">
        <v>394800000</v>
      </c>
      <c r="K240" s="403">
        <v>667064127.1500001</v>
      </c>
      <c r="L240" s="396"/>
    </row>
    <row r="241" spans="1:11" ht="24.75" customHeight="1">
      <c r="A241" s="208">
        <v>22080000</v>
      </c>
      <c r="B241" s="412" t="s">
        <v>1262</v>
      </c>
      <c r="C241" s="411">
        <v>615000000</v>
      </c>
      <c r="D241" s="404">
        <v>615000000</v>
      </c>
      <c r="E241" s="404">
        <v>1028713162.9</v>
      </c>
      <c r="F241" s="411"/>
      <c r="G241" s="404">
        <v>0</v>
      </c>
      <c r="H241" s="407">
        <v>0</v>
      </c>
      <c r="I241" s="405">
        <v>615000000</v>
      </c>
      <c r="J241" s="404">
        <v>615000000</v>
      </c>
      <c r="K241" s="403">
        <v>1028713162.9</v>
      </c>
    </row>
    <row r="242" spans="1:11" ht="24">
      <c r="A242" s="214">
        <v>22080100</v>
      </c>
      <c r="B242" s="412" t="s">
        <v>797</v>
      </c>
      <c r="C242" s="413"/>
      <c r="D242" s="404"/>
      <c r="E242" s="407">
        <v>290426585.80000001</v>
      </c>
      <c r="F242" s="413"/>
      <c r="G242" s="404"/>
      <c r="H242" s="407"/>
      <c r="I242" s="405">
        <v>0</v>
      </c>
      <c r="J242" s="404">
        <v>0</v>
      </c>
      <c r="K242" s="403">
        <v>290426585.80000001</v>
      </c>
    </row>
    <row r="243" spans="1:11" ht="24">
      <c r="A243" s="214">
        <v>22080200</v>
      </c>
      <c r="B243" s="412" t="s">
        <v>798</v>
      </c>
      <c r="C243" s="413"/>
      <c r="D243" s="404"/>
      <c r="E243" s="407">
        <v>177018545.96000001</v>
      </c>
      <c r="F243" s="413"/>
      <c r="G243" s="404"/>
      <c r="H243" s="407"/>
      <c r="I243" s="405">
        <v>0</v>
      </c>
      <c r="J243" s="404">
        <v>0</v>
      </c>
      <c r="K243" s="403">
        <v>177018545.96000001</v>
      </c>
    </row>
    <row r="244" spans="1:11" ht="24">
      <c r="A244" s="214">
        <v>22080300</v>
      </c>
      <c r="B244" s="412" t="s">
        <v>799</v>
      </c>
      <c r="C244" s="413"/>
      <c r="D244" s="404"/>
      <c r="E244" s="407">
        <v>561112432.35000002</v>
      </c>
      <c r="F244" s="413"/>
      <c r="G244" s="404"/>
      <c r="H244" s="407"/>
      <c r="I244" s="405">
        <v>0</v>
      </c>
      <c r="J244" s="404">
        <v>0</v>
      </c>
      <c r="K244" s="403">
        <v>561112432.35000002</v>
      </c>
    </row>
    <row r="245" spans="1:11" ht="36" hidden="1">
      <c r="A245" s="214">
        <v>22080400</v>
      </c>
      <c r="B245" s="230" t="s">
        <v>800</v>
      </c>
      <c r="C245" s="413"/>
      <c r="D245" s="404"/>
      <c r="E245" s="407"/>
      <c r="F245" s="413"/>
      <c r="G245" s="404"/>
      <c r="H245" s="407"/>
      <c r="I245" s="405">
        <v>0</v>
      </c>
      <c r="J245" s="404">
        <v>0</v>
      </c>
      <c r="K245" s="403">
        <v>0</v>
      </c>
    </row>
    <row r="246" spans="1:11" ht="24">
      <c r="A246" s="214">
        <v>22080500</v>
      </c>
      <c r="B246" s="412" t="s">
        <v>801</v>
      </c>
      <c r="C246" s="445"/>
      <c r="D246" s="404"/>
      <c r="E246" s="407">
        <v>155598.79</v>
      </c>
      <c r="F246" s="445"/>
      <c r="G246" s="404"/>
      <c r="H246" s="407"/>
      <c r="I246" s="405">
        <v>0</v>
      </c>
      <c r="J246" s="404">
        <v>0</v>
      </c>
      <c r="K246" s="403">
        <v>155598.79</v>
      </c>
    </row>
    <row r="247" spans="1:11" hidden="1">
      <c r="A247" s="208">
        <v>22090000</v>
      </c>
      <c r="B247" s="412" t="s">
        <v>802</v>
      </c>
      <c r="C247" s="411"/>
      <c r="D247" s="404"/>
      <c r="E247" s="407"/>
      <c r="F247" s="411"/>
      <c r="G247" s="404"/>
      <c r="H247" s="407">
        <v>0</v>
      </c>
      <c r="I247" s="405">
        <v>0</v>
      </c>
      <c r="J247" s="404">
        <v>0</v>
      </c>
      <c r="K247" s="403">
        <v>0</v>
      </c>
    </row>
    <row r="248" spans="1:11" ht="36" hidden="1">
      <c r="A248" s="208">
        <v>22090100</v>
      </c>
      <c r="B248" s="412" t="s">
        <v>803</v>
      </c>
      <c r="C248" s="408"/>
      <c r="D248" s="404"/>
      <c r="E248" s="407"/>
      <c r="F248" s="408"/>
      <c r="G248" s="404"/>
      <c r="H248" s="407"/>
      <c r="I248" s="405">
        <v>0</v>
      </c>
      <c r="J248" s="404">
        <v>0</v>
      </c>
      <c r="K248" s="403">
        <v>0</v>
      </c>
    </row>
    <row r="249" spans="1:11" hidden="1">
      <c r="A249" s="214">
        <v>22090200</v>
      </c>
      <c r="B249" s="412" t="s">
        <v>804</v>
      </c>
      <c r="C249" s="413"/>
      <c r="D249" s="404"/>
      <c r="E249" s="407"/>
      <c r="F249" s="413"/>
      <c r="G249" s="404"/>
      <c r="H249" s="407"/>
      <c r="I249" s="405">
        <v>0</v>
      </c>
      <c r="J249" s="404">
        <v>0</v>
      </c>
      <c r="K249" s="403">
        <v>0</v>
      </c>
    </row>
    <row r="250" spans="1:11" ht="36.75" hidden="1" customHeight="1">
      <c r="A250" s="214">
        <v>22090300</v>
      </c>
      <c r="B250" s="412" t="s">
        <v>805</v>
      </c>
      <c r="C250" s="413"/>
      <c r="D250" s="404"/>
      <c r="E250" s="407"/>
      <c r="F250" s="413"/>
      <c r="G250" s="404"/>
      <c r="H250" s="407"/>
      <c r="I250" s="405">
        <v>0</v>
      </c>
      <c r="J250" s="404">
        <v>0</v>
      </c>
      <c r="K250" s="403">
        <v>0</v>
      </c>
    </row>
    <row r="251" spans="1:11" ht="36" hidden="1">
      <c r="A251" s="214">
        <v>22090400</v>
      </c>
      <c r="B251" s="412" t="s">
        <v>806</v>
      </c>
      <c r="C251" s="413"/>
      <c r="D251" s="404"/>
      <c r="E251" s="407"/>
      <c r="F251" s="413"/>
      <c r="G251" s="404"/>
      <c r="H251" s="407"/>
      <c r="I251" s="405">
        <v>0</v>
      </c>
      <c r="J251" s="404">
        <v>0</v>
      </c>
      <c r="K251" s="403">
        <v>0</v>
      </c>
    </row>
    <row r="252" spans="1:11" ht="24" hidden="1">
      <c r="A252" s="214">
        <v>22090500</v>
      </c>
      <c r="B252" s="406" t="s">
        <v>807</v>
      </c>
      <c r="C252" s="413"/>
      <c r="D252" s="404"/>
      <c r="E252" s="407"/>
      <c r="F252" s="413"/>
      <c r="G252" s="404"/>
      <c r="H252" s="407"/>
      <c r="I252" s="405">
        <v>0</v>
      </c>
      <c r="J252" s="404">
        <v>0</v>
      </c>
      <c r="K252" s="403">
        <v>0</v>
      </c>
    </row>
    <row r="253" spans="1:11" ht="48" hidden="1">
      <c r="A253" s="214">
        <v>22090600</v>
      </c>
      <c r="B253" s="406" t="s">
        <v>808</v>
      </c>
      <c r="C253" s="413"/>
      <c r="D253" s="438"/>
      <c r="E253" s="402"/>
      <c r="F253" s="405"/>
      <c r="G253" s="404"/>
      <c r="H253" s="402"/>
      <c r="I253" s="405">
        <v>0</v>
      </c>
      <c r="J253" s="404">
        <v>0</v>
      </c>
      <c r="K253" s="403">
        <v>0</v>
      </c>
    </row>
    <row r="254" spans="1:11" ht="24">
      <c r="A254" s="208">
        <v>22110000</v>
      </c>
      <c r="B254" s="234" t="s">
        <v>1263</v>
      </c>
      <c r="C254" s="411">
        <v>264000000</v>
      </c>
      <c r="D254" s="404">
        <v>264000000</v>
      </c>
      <c r="E254" s="407">
        <v>349122416.55000001</v>
      </c>
      <c r="F254" s="411"/>
      <c r="G254" s="404"/>
      <c r="H254" s="407"/>
      <c r="I254" s="405">
        <v>264000000</v>
      </c>
      <c r="J254" s="404">
        <v>264000000</v>
      </c>
      <c r="K254" s="403">
        <v>349122416.55000001</v>
      </c>
    </row>
    <row r="255" spans="1:11" ht="12.75" hidden="1" customHeight="1">
      <c r="A255" s="208">
        <v>22130000</v>
      </c>
      <c r="B255" s="412" t="s">
        <v>809</v>
      </c>
      <c r="C255" s="424"/>
      <c r="D255" s="404"/>
      <c r="E255" s="407"/>
      <c r="F255" s="424"/>
      <c r="G255" s="404"/>
      <c r="H255" s="407"/>
      <c r="I255" s="405">
        <v>0</v>
      </c>
      <c r="J255" s="404">
        <v>0</v>
      </c>
      <c r="K255" s="403">
        <v>0</v>
      </c>
    </row>
    <row r="256" spans="1:11" ht="12.75" customHeight="1">
      <c r="A256" s="208" t="s">
        <v>1264</v>
      </c>
      <c r="B256" s="234" t="s">
        <v>810</v>
      </c>
      <c r="C256" s="440">
        <v>135524300</v>
      </c>
      <c r="D256" s="404">
        <v>135524300</v>
      </c>
      <c r="E256" s="407">
        <v>189012136.09</v>
      </c>
      <c r="F256" s="440"/>
      <c r="G256" s="404"/>
      <c r="H256" s="407">
        <v>0</v>
      </c>
      <c r="I256" s="405">
        <v>135524300</v>
      </c>
      <c r="J256" s="404">
        <v>135524300</v>
      </c>
      <c r="K256" s="403">
        <v>189012136.09</v>
      </c>
    </row>
    <row r="257" spans="1:12" ht="36.75" customHeight="1">
      <c r="A257" s="208">
        <v>22150100</v>
      </c>
      <c r="B257" s="412" t="s">
        <v>811</v>
      </c>
      <c r="C257" s="440"/>
      <c r="D257" s="404"/>
      <c r="E257" s="407">
        <v>189011262.27000001</v>
      </c>
      <c r="F257" s="440"/>
      <c r="G257" s="404"/>
      <c r="H257" s="407"/>
      <c r="I257" s="405">
        <v>0</v>
      </c>
      <c r="J257" s="404">
        <v>0</v>
      </c>
      <c r="K257" s="403">
        <v>189011262.27000001</v>
      </c>
    </row>
    <row r="258" spans="1:12" ht="25.5" customHeight="1">
      <c r="A258" s="208">
        <v>22150200</v>
      </c>
      <c r="B258" s="412" t="s">
        <v>812</v>
      </c>
      <c r="C258" s="440"/>
      <c r="D258" s="404"/>
      <c r="E258" s="407">
        <v>873.82</v>
      </c>
      <c r="F258" s="440"/>
      <c r="G258" s="404"/>
      <c r="H258" s="407"/>
      <c r="I258" s="405">
        <v>0</v>
      </c>
      <c r="J258" s="404">
        <v>0</v>
      </c>
      <c r="K258" s="403">
        <v>873.82</v>
      </c>
    </row>
    <row r="259" spans="1:12" ht="12.75" customHeight="1">
      <c r="A259" s="208" t="s">
        <v>1265</v>
      </c>
      <c r="B259" s="234" t="s">
        <v>813</v>
      </c>
      <c r="C259" s="440">
        <v>15582000</v>
      </c>
      <c r="D259" s="404">
        <v>15582000</v>
      </c>
      <c r="E259" s="407">
        <v>21080618.969999999</v>
      </c>
      <c r="F259" s="440">
        <v>0</v>
      </c>
      <c r="G259" s="404">
        <v>0</v>
      </c>
      <c r="H259" s="407">
        <v>0</v>
      </c>
      <c r="I259" s="405">
        <v>15582000</v>
      </c>
      <c r="J259" s="404">
        <v>15582000</v>
      </c>
      <c r="K259" s="403">
        <v>21080618.969999999</v>
      </c>
    </row>
    <row r="260" spans="1:12" ht="36" customHeight="1">
      <c r="A260" s="208">
        <v>22160100</v>
      </c>
      <c r="B260" s="412" t="s">
        <v>814</v>
      </c>
      <c r="C260" s="440">
        <v>15582000</v>
      </c>
      <c r="D260" s="404">
        <v>15582000</v>
      </c>
      <c r="E260" s="407">
        <v>21080618.969999999</v>
      </c>
      <c r="F260" s="440"/>
      <c r="G260" s="404"/>
      <c r="H260" s="407"/>
      <c r="I260" s="405">
        <v>15582000</v>
      </c>
      <c r="J260" s="404">
        <v>15582000</v>
      </c>
      <c r="K260" s="403">
        <v>21080618.969999999</v>
      </c>
    </row>
    <row r="261" spans="1:12" ht="36.75" customHeight="1">
      <c r="A261" s="208">
        <v>22200000</v>
      </c>
      <c r="B261" s="449" t="s">
        <v>815</v>
      </c>
      <c r="C261" s="401">
        <v>47000000</v>
      </c>
      <c r="D261" s="404">
        <v>47000000</v>
      </c>
      <c r="E261" s="407">
        <v>65657009.729999997</v>
      </c>
      <c r="F261" s="401">
        <v>0</v>
      </c>
      <c r="G261" s="404"/>
      <c r="H261" s="407"/>
      <c r="I261" s="405">
        <v>47000000</v>
      </c>
      <c r="J261" s="404">
        <v>47000000</v>
      </c>
      <c r="K261" s="403">
        <v>65657009.729999997</v>
      </c>
    </row>
    <row r="262" spans="1:12">
      <c r="A262" s="199">
        <v>24000000</v>
      </c>
      <c r="B262" s="421" t="s">
        <v>1266</v>
      </c>
      <c r="C262" s="398">
        <v>10322490700</v>
      </c>
      <c r="D262" s="399">
        <v>10322490700</v>
      </c>
      <c r="E262" s="423">
        <v>9590521648.0900021</v>
      </c>
      <c r="F262" s="398">
        <v>316090000</v>
      </c>
      <c r="G262" s="399">
        <v>316090000</v>
      </c>
      <c r="H262" s="423">
        <v>353779316.78000003</v>
      </c>
      <c r="I262" s="398">
        <v>10638580700</v>
      </c>
      <c r="J262" s="399">
        <v>10638580700</v>
      </c>
      <c r="K262" s="400">
        <v>9944300964.8700027</v>
      </c>
      <c r="L262" s="396"/>
    </row>
    <row r="263" spans="1:12" ht="38.25" customHeight="1">
      <c r="A263" s="208">
        <v>24010000</v>
      </c>
      <c r="B263" s="234" t="s">
        <v>1267</v>
      </c>
      <c r="C263" s="411">
        <v>112811000</v>
      </c>
      <c r="D263" s="404">
        <v>112811000</v>
      </c>
      <c r="E263" s="407">
        <v>82220412.959999993</v>
      </c>
      <c r="F263" s="411"/>
      <c r="G263" s="404">
        <v>0</v>
      </c>
      <c r="H263" s="407">
        <v>0</v>
      </c>
      <c r="I263" s="405">
        <v>112811000</v>
      </c>
      <c r="J263" s="404">
        <v>112811000</v>
      </c>
      <c r="K263" s="403">
        <v>82220412.959999993</v>
      </c>
    </row>
    <row r="264" spans="1:12" ht="24">
      <c r="A264" s="208">
        <v>24010100</v>
      </c>
      <c r="B264" s="450" t="s">
        <v>817</v>
      </c>
      <c r="C264" s="413"/>
      <c r="D264" s="404"/>
      <c r="E264" s="407">
        <v>15343930.9</v>
      </c>
      <c r="F264" s="413"/>
      <c r="G264" s="404"/>
      <c r="H264" s="407"/>
      <c r="I264" s="405">
        <v>0</v>
      </c>
      <c r="J264" s="404">
        <v>0</v>
      </c>
      <c r="K264" s="403">
        <v>15343930.9</v>
      </c>
    </row>
    <row r="265" spans="1:12" ht="36">
      <c r="A265" s="226">
        <v>24010200</v>
      </c>
      <c r="B265" s="450" t="s">
        <v>818</v>
      </c>
      <c r="C265" s="413"/>
      <c r="D265" s="404"/>
      <c r="E265" s="407">
        <v>5474508.3399999999</v>
      </c>
      <c r="F265" s="413"/>
      <c r="G265" s="404"/>
      <c r="H265" s="407"/>
      <c r="I265" s="405">
        <v>0</v>
      </c>
      <c r="J265" s="404">
        <v>0</v>
      </c>
      <c r="K265" s="403">
        <v>5474508.3399999999</v>
      </c>
    </row>
    <row r="266" spans="1:12" ht="24">
      <c r="A266" s="208">
        <v>24010300</v>
      </c>
      <c r="B266" s="222" t="s">
        <v>819</v>
      </c>
      <c r="C266" s="415"/>
      <c r="D266" s="404"/>
      <c r="E266" s="407">
        <v>29882657.98</v>
      </c>
      <c r="F266" s="404"/>
      <c r="G266" s="404"/>
      <c r="H266" s="407"/>
      <c r="I266" s="405">
        <v>0</v>
      </c>
      <c r="J266" s="404">
        <v>0</v>
      </c>
      <c r="K266" s="403">
        <v>29882657.98</v>
      </c>
    </row>
    <row r="267" spans="1:12" ht="36">
      <c r="A267" s="208">
        <v>24010400</v>
      </c>
      <c r="B267" s="222" t="s">
        <v>820</v>
      </c>
      <c r="C267" s="415"/>
      <c r="D267" s="404"/>
      <c r="E267" s="407">
        <v>31519315.739999998</v>
      </c>
      <c r="F267" s="413"/>
      <c r="G267" s="404"/>
      <c r="H267" s="407"/>
      <c r="I267" s="405">
        <v>0</v>
      </c>
      <c r="J267" s="404">
        <v>0</v>
      </c>
      <c r="K267" s="403">
        <v>31519315.739999998</v>
      </c>
    </row>
    <row r="268" spans="1:12" ht="36">
      <c r="A268" s="208">
        <v>24030000</v>
      </c>
      <c r="B268" s="234" t="s">
        <v>1268</v>
      </c>
      <c r="C268" s="411">
        <v>27560000</v>
      </c>
      <c r="D268" s="404">
        <v>27560000</v>
      </c>
      <c r="E268" s="407">
        <v>25899127.350000001</v>
      </c>
      <c r="F268" s="411">
        <v>0</v>
      </c>
      <c r="G268" s="404"/>
      <c r="H268" s="407"/>
      <c r="I268" s="405">
        <v>27560000</v>
      </c>
      <c r="J268" s="404">
        <v>27560000</v>
      </c>
      <c r="K268" s="403">
        <v>25899127.350000001</v>
      </c>
    </row>
    <row r="269" spans="1:12" ht="24" hidden="1">
      <c r="A269" s="208">
        <v>24040000</v>
      </c>
      <c r="B269" s="234" t="s">
        <v>822</v>
      </c>
      <c r="C269" s="411"/>
      <c r="D269" s="404"/>
      <c r="E269" s="407"/>
      <c r="F269" s="411"/>
      <c r="G269" s="404"/>
      <c r="H269" s="407"/>
      <c r="I269" s="405">
        <v>0</v>
      </c>
      <c r="J269" s="404">
        <v>0</v>
      </c>
      <c r="K269" s="403">
        <v>0</v>
      </c>
    </row>
    <row r="270" spans="1:12" ht="61.5" customHeight="1">
      <c r="A270" s="208">
        <v>24050000</v>
      </c>
      <c r="B270" s="234" t="s">
        <v>823</v>
      </c>
      <c r="C270" s="411">
        <v>17062000</v>
      </c>
      <c r="D270" s="404">
        <v>17062000</v>
      </c>
      <c r="E270" s="407">
        <v>6381095.9199999999</v>
      </c>
      <c r="F270" s="411">
        <v>17062000</v>
      </c>
      <c r="G270" s="404">
        <v>17062000</v>
      </c>
      <c r="H270" s="407">
        <v>6381096.04</v>
      </c>
      <c r="I270" s="405">
        <v>34124000</v>
      </c>
      <c r="J270" s="404">
        <v>34124000</v>
      </c>
      <c r="K270" s="403">
        <v>12762191.960000001</v>
      </c>
      <c r="L270" s="396"/>
    </row>
    <row r="271" spans="1:12">
      <c r="A271" s="208">
        <v>24060000</v>
      </c>
      <c r="B271" s="213" t="s">
        <v>743</v>
      </c>
      <c r="C271" s="451">
        <v>2946033900</v>
      </c>
      <c r="D271" s="452">
        <v>2946033900</v>
      </c>
      <c r="E271" s="453">
        <v>2567360375.9600005</v>
      </c>
      <c r="F271" s="454">
        <v>299028000</v>
      </c>
      <c r="G271" s="452">
        <v>299028000</v>
      </c>
      <c r="H271" s="453">
        <v>347398220.74000001</v>
      </c>
      <c r="I271" s="405">
        <v>3245061900</v>
      </c>
      <c r="J271" s="404">
        <v>3245061900</v>
      </c>
      <c r="K271" s="403">
        <v>2914758596.7000008</v>
      </c>
    </row>
    <row r="272" spans="1:12">
      <c r="A272" s="208">
        <v>24060300</v>
      </c>
      <c r="B272" s="412" t="s">
        <v>743</v>
      </c>
      <c r="C272" s="411">
        <v>2756738900</v>
      </c>
      <c r="D272" s="404">
        <v>2756738900</v>
      </c>
      <c r="E272" s="407">
        <v>2363235175.4000001</v>
      </c>
      <c r="F272" s="411">
        <v>0</v>
      </c>
      <c r="G272" s="404"/>
      <c r="H272" s="407"/>
      <c r="I272" s="405">
        <v>2756738900</v>
      </c>
      <c r="J272" s="404">
        <v>2756738900</v>
      </c>
      <c r="K272" s="403">
        <v>2363235175.4000001</v>
      </c>
      <c r="L272" s="396"/>
    </row>
    <row r="273" spans="1:11" ht="36">
      <c r="A273" s="208">
        <v>24060500</v>
      </c>
      <c r="B273" s="412" t="s">
        <v>1269</v>
      </c>
      <c r="C273" s="411">
        <v>395000</v>
      </c>
      <c r="D273" s="404">
        <v>395000</v>
      </c>
      <c r="E273" s="407">
        <v>826201.65</v>
      </c>
      <c r="F273" s="411"/>
      <c r="G273" s="404"/>
      <c r="H273" s="407"/>
      <c r="I273" s="405">
        <v>395000</v>
      </c>
      <c r="J273" s="404">
        <v>395000</v>
      </c>
      <c r="K273" s="403">
        <v>826201.65</v>
      </c>
    </row>
    <row r="274" spans="1:11">
      <c r="A274" s="226">
        <v>24060600</v>
      </c>
      <c r="B274" s="406" t="s">
        <v>825</v>
      </c>
      <c r="C274" s="413"/>
      <c r="D274" s="404"/>
      <c r="E274" s="407">
        <v>241333.55</v>
      </c>
      <c r="F274" s="413"/>
      <c r="G274" s="404"/>
      <c r="H274" s="407"/>
      <c r="I274" s="405">
        <v>0</v>
      </c>
      <c r="J274" s="404">
        <v>0</v>
      </c>
      <c r="K274" s="403">
        <v>241333.55</v>
      </c>
    </row>
    <row r="275" spans="1:11">
      <c r="A275" s="226">
        <v>24060700</v>
      </c>
      <c r="B275" s="406" t="s">
        <v>826</v>
      </c>
      <c r="C275" s="413"/>
      <c r="D275" s="404"/>
      <c r="E275" s="407">
        <v>-62534.52</v>
      </c>
      <c r="F275" s="413"/>
      <c r="G275" s="404"/>
      <c r="H275" s="407"/>
      <c r="I275" s="405">
        <v>0</v>
      </c>
      <c r="J275" s="404">
        <v>0</v>
      </c>
      <c r="K275" s="403">
        <v>-62534.52</v>
      </c>
    </row>
    <row r="276" spans="1:11" ht="18" hidden="1" customHeight="1">
      <c r="A276" s="208">
        <v>24060800</v>
      </c>
      <c r="B276" s="455" t="s">
        <v>827</v>
      </c>
      <c r="C276" s="411"/>
      <c r="D276" s="404"/>
      <c r="E276" s="407"/>
      <c r="F276" s="411"/>
      <c r="G276" s="404"/>
      <c r="H276" s="407"/>
      <c r="I276" s="405">
        <v>0</v>
      </c>
      <c r="J276" s="404">
        <v>0</v>
      </c>
      <c r="K276" s="403">
        <v>0</v>
      </c>
    </row>
    <row r="277" spans="1:11" ht="48">
      <c r="A277" s="208">
        <v>24061500</v>
      </c>
      <c r="B277" s="412" t="s">
        <v>1270</v>
      </c>
      <c r="C277" s="411">
        <v>188900000</v>
      </c>
      <c r="D277" s="404">
        <v>188900000</v>
      </c>
      <c r="E277" s="407">
        <v>189101203.80000001</v>
      </c>
      <c r="F277" s="411"/>
      <c r="G277" s="404"/>
      <c r="H277" s="407"/>
      <c r="I277" s="405">
        <v>188900000</v>
      </c>
      <c r="J277" s="404">
        <v>188900000</v>
      </c>
      <c r="K277" s="403">
        <v>189101203.80000001</v>
      </c>
    </row>
    <row r="278" spans="1:11" ht="24" hidden="1">
      <c r="A278" s="208">
        <v>24061600</v>
      </c>
      <c r="B278" s="412" t="s">
        <v>829</v>
      </c>
      <c r="C278" s="408"/>
      <c r="D278" s="404"/>
      <c r="E278" s="407"/>
      <c r="F278" s="408"/>
      <c r="G278" s="404"/>
      <c r="H278" s="407"/>
      <c r="I278" s="405">
        <v>0</v>
      </c>
      <c r="J278" s="404">
        <v>0</v>
      </c>
      <c r="K278" s="403">
        <v>0</v>
      </c>
    </row>
    <row r="279" spans="1:11" ht="36">
      <c r="A279" s="208">
        <v>24061800</v>
      </c>
      <c r="B279" s="406" t="s">
        <v>830</v>
      </c>
      <c r="C279" s="413"/>
      <c r="D279" s="404"/>
      <c r="E279" s="407">
        <v>13291671.039999999</v>
      </c>
      <c r="F279" s="413"/>
      <c r="G279" s="404"/>
      <c r="H279" s="407"/>
      <c r="I279" s="405">
        <v>0</v>
      </c>
      <c r="J279" s="404">
        <v>0</v>
      </c>
      <c r="K279" s="403">
        <v>13291671.039999999</v>
      </c>
    </row>
    <row r="280" spans="1:11" ht="60">
      <c r="A280" s="208">
        <v>24061900</v>
      </c>
      <c r="B280" s="222" t="s">
        <v>831</v>
      </c>
      <c r="C280" s="413"/>
      <c r="D280" s="404"/>
      <c r="E280" s="407">
        <v>298157.59999999998</v>
      </c>
      <c r="F280" s="413"/>
      <c r="G280" s="404"/>
      <c r="H280" s="407"/>
      <c r="I280" s="405">
        <v>0</v>
      </c>
      <c r="J280" s="404">
        <v>0</v>
      </c>
      <c r="K280" s="403">
        <v>298157.59999999998</v>
      </c>
    </row>
    <row r="281" spans="1:11" ht="48">
      <c r="A281" s="208">
        <v>24062000</v>
      </c>
      <c r="B281" s="222" t="s">
        <v>832</v>
      </c>
      <c r="C281" s="413"/>
      <c r="D281" s="404"/>
      <c r="E281" s="407">
        <v>164095.38</v>
      </c>
      <c r="F281" s="413"/>
      <c r="G281" s="404"/>
      <c r="H281" s="407"/>
      <c r="I281" s="405">
        <v>0</v>
      </c>
      <c r="J281" s="404">
        <v>0</v>
      </c>
      <c r="K281" s="403">
        <v>164095.38</v>
      </c>
    </row>
    <row r="282" spans="1:11" ht="38.25" customHeight="1">
      <c r="A282" s="208" t="s">
        <v>833</v>
      </c>
      <c r="B282" s="412" t="s">
        <v>1271</v>
      </c>
      <c r="C282" s="413"/>
      <c r="D282" s="404"/>
      <c r="E282" s="407"/>
      <c r="F282" s="413">
        <v>10628000</v>
      </c>
      <c r="G282" s="404">
        <v>10628000</v>
      </c>
      <c r="H282" s="407">
        <v>46185220.740000002</v>
      </c>
      <c r="I282" s="405">
        <v>10628000</v>
      </c>
      <c r="J282" s="404">
        <v>10628000</v>
      </c>
      <c r="K282" s="403">
        <v>46185220.740000002</v>
      </c>
    </row>
    <row r="283" spans="1:11" ht="109.5" customHeight="1">
      <c r="A283" s="208">
        <v>24062200</v>
      </c>
      <c r="B283" s="439" t="s">
        <v>835</v>
      </c>
      <c r="C283" s="413"/>
      <c r="D283" s="404"/>
      <c r="E283" s="407">
        <v>265072.06</v>
      </c>
      <c r="F283" s="413"/>
      <c r="G283" s="404"/>
      <c r="H283" s="407"/>
      <c r="I283" s="405">
        <v>0</v>
      </c>
      <c r="J283" s="404">
        <v>0</v>
      </c>
      <c r="K283" s="403">
        <v>265072.06</v>
      </c>
    </row>
    <row r="284" spans="1:11" ht="50.25" customHeight="1">
      <c r="A284" s="208" t="s">
        <v>836</v>
      </c>
      <c r="B284" s="412" t="s">
        <v>837</v>
      </c>
      <c r="C284" s="413"/>
      <c r="D284" s="404"/>
      <c r="E284" s="407"/>
      <c r="F284" s="413">
        <v>5000000</v>
      </c>
      <c r="G284" s="404">
        <v>5000000</v>
      </c>
      <c r="H284" s="407"/>
      <c r="I284" s="405">
        <v>5000000</v>
      </c>
      <c r="J284" s="404">
        <v>5000000</v>
      </c>
      <c r="K284" s="403">
        <v>0</v>
      </c>
    </row>
    <row r="285" spans="1:11" ht="60.75" customHeight="1">
      <c r="A285" s="208" t="s">
        <v>838</v>
      </c>
      <c r="B285" s="414" t="s">
        <v>839</v>
      </c>
      <c r="C285" s="413"/>
      <c r="D285" s="404"/>
      <c r="E285" s="407"/>
      <c r="F285" s="413">
        <v>283400000</v>
      </c>
      <c r="G285" s="404">
        <v>283400000</v>
      </c>
      <c r="H285" s="407">
        <v>301213000</v>
      </c>
      <c r="I285" s="405">
        <v>283400000</v>
      </c>
      <c r="J285" s="404">
        <v>283400000</v>
      </c>
      <c r="K285" s="403">
        <v>301213000</v>
      </c>
    </row>
    <row r="286" spans="1:11" ht="24" hidden="1">
      <c r="A286" s="208" t="s">
        <v>840</v>
      </c>
      <c r="B286" s="406" t="s">
        <v>841</v>
      </c>
      <c r="C286" s="413"/>
      <c r="D286" s="404"/>
      <c r="E286" s="407"/>
      <c r="F286" s="413"/>
      <c r="G286" s="404"/>
      <c r="H286" s="407"/>
      <c r="I286" s="405">
        <v>0</v>
      </c>
      <c r="J286" s="404">
        <v>0</v>
      </c>
      <c r="K286" s="403">
        <v>0</v>
      </c>
    </row>
    <row r="287" spans="1:11" ht="24">
      <c r="A287" s="208">
        <v>24110000</v>
      </c>
      <c r="B287" s="234" t="s">
        <v>842</v>
      </c>
      <c r="C287" s="413">
        <v>1425115000</v>
      </c>
      <c r="D287" s="404">
        <v>1425115000</v>
      </c>
      <c r="E287" s="407">
        <v>1191296724.25</v>
      </c>
      <c r="F287" s="413">
        <v>0</v>
      </c>
      <c r="G287" s="404">
        <v>0</v>
      </c>
      <c r="H287" s="403">
        <v>0</v>
      </c>
      <c r="I287" s="405">
        <v>1425115000</v>
      </c>
      <c r="J287" s="404">
        <v>1425115000</v>
      </c>
      <c r="K287" s="403">
        <v>1191296724.25</v>
      </c>
    </row>
    <row r="288" spans="1:11" ht="24">
      <c r="A288" s="226">
        <v>24110100</v>
      </c>
      <c r="B288" s="412" t="s">
        <v>843</v>
      </c>
      <c r="C288" s="411">
        <v>639726600</v>
      </c>
      <c r="D288" s="404">
        <v>639726600</v>
      </c>
      <c r="E288" s="407">
        <v>505010139.14999998</v>
      </c>
      <c r="F288" s="411"/>
      <c r="G288" s="404"/>
      <c r="H288" s="407"/>
      <c r="I288" s="405">
        <v>639726600</v>
      </c>
      <c r="J288" s="404">
        <v>639726600</v>
      </c>
      <c r="K288" s="403">
        <v>505010139.14999998</v>
      </c>
    </row>
    <row r="289" spans="1:12" ht="24">
      <c r="A289" s="208">
        <v>24110200</v>
      </c>
      <c r="B289" s="412" t="s">
        <v>1272</v>
      </c>
      <c r="C289" s="411">
        <v>784110600</v>
      </c>
      <c r="D289" s="404">
        <v>784110600</v>
      </c>
      <c r="E289" s="407">
        <v>683616548.23000002</v>
      </c>
      <c r="F289" s="411"/>
      <c r="G289" s="404"/>
      <c r="H289" s="407"/>
      <c r="I289" s="405">
        <v>784110600</v>
      </c>
      <c r="J289" s="404">
        <v>784110600</v>
      </c>
      <c r="K289" s="403">
        <v>683616548.23000002</v>
      </c>
    </row>
    <row r="290" spans="1:12" ht="36" hidden="1">
      <c r="A290" s="208">
        <v>24110300</v>
      </c>
      <c r="B290" s="406" t="s">
        <v>845</v>
      </c>
      <c r="C290" s="413"/>
      <c r="D290" s="404"/>
      <c r="E290" s="407"/>
      <c r="F290" s="413"/>
      <c r="G290" s="404"/>
      <c r="H290" s="407"/>
      <c r="I290" s="405">
        <v>0</v>
      </c>
      <c r="J290" s="404">
        <v>0</v>
      </c>
      <c r="K290" s="403">
        <v>0</v>
      </c>
    </row>
    <row r="291" spans="1:12" ht="48">
      <c r="A291" s="208">
        <v>24110400</v>
      </c>
      <c r="B291" s="412" t="s">
        <v>846</v>
      </c>
      <c r="C291" s="413">
        <v>700000</v>
      </c>
      <c r="D291" s="404">
        <v>700000</v>
      </c>
      <c r="E291" s="407">
        <v>738167.55</v>
      </c>
      <c r="F291" s="413"/>
      <c r="G291" s="404"/>
      <c r="H291" s="407"/>
      <c r="I291" s="405">
        <v>700000</v>
      </c>
      <c r="J291" s="404">
        <v>700000</v>
      </c>
      <c r="K291" s="403">
        <v>738167.55</v>
      </c>
      <c r="L291" s="396"/>
    </row>
    <row r="292" spans="1:12">
      <c r="A292" s="208">
        <v>24110500</v>
      </c>
      <c r="B292" s="406" t="s">
        <v>847</v>
      </c>
      <c r="C292" s="413"/>
      <c r="D292" s="404"/>
      <c r="E292" s="407">
        <v>17098.7</v>
      </c>
      <c r="F292" s="413"/>
      <c r="G292" s="404"/>
      <c r="H292" s="407"/>
      <c r="I292" s="405">
        <v>0</v>
      </c>
      <c r="J292" s="404">
        <v>0</v>
      </c>
      <c r="K292" s="403">
        <v>17098.7</v>
      </c>
    </row>
    <row r="293" spans="1:12" ht="24" hidden="1">
      <c r="A293" s="208">
        <v>24110600</v>
      </c>
      <c r="B293" s="406" t="s">
        <v>848</v>
      </c>
      <c r="C293" s="413"/>
      <c r="D293" s="404"/>
      <c r="E293" s="407"/>
      <c r="F293" s="413"/>
      <c r="G293" s="404"/>
      <c r="H293" s="407"/>
      <c r="I293" s="405">
        <v>0</v>
      </c>
      <c r="J293" s="404">
        <v>0</v>
      </c>
      <c r="K293" s="403">
        <v>0</v>
      </c>
    </row>
    <row r="294" spans="1:12" ht="24" hidden="1">
      <c r="A294" s="208">
        <v>24110700</v>
      </c>
      <c r="B294" s="406" t="s">
        <v>849</v>
      </c>
      <c r="C294" s="413"/>
      <c r="D294" s="404"/>
      <c r="E294" s="407"/>
      <c r="F294" s="413"/>
      <c r="G294" s="404"/>
      <c r="H294" s="407"/>
      <c r="I294" s="405">
        <v>0</v>
      </c>
      <c r="J294" s="404">
        <v>0</v>
      </c>
      <c r="K294" s="403">
        <v>0</v>
      </c>
    </row>
    <row r="295" spans="1:12" ht="12.75" customHeight="1">
      <c r="A295" s="208">
        <v>24110800</v>
      </c>
      <c r="B295" s="412" t="s">
        <v>1273</v>
      </c>
      <c r="C295" s="413">
        <v>440000</v>
      </c>
      <c r="D295" s="404">
        <v>440000</v>
      </c>
      <c r="E295" s="407">
        <v>1795756.76</v>
      </c>
      <c r="F295" s="413"/>
      <c r="G295" s="404"/>
      <c r="H295" s="407"/>
      <c r="I295" s="405">
        <v>440000</v>
      </c>
      <c r="J295" s="404">
        <v>440000</v>
      </c>
      <c r="K295" s="403">
        <v>1795756.76</v>
      </c>
    </row>
    <row r="296" spans="1:12" ht="24" customHeight="1">
      <c r="A296" s="208">
        <v>24111000</v>
      </c>
      <c r="B296" s="234" t="s">
        <v>852</v>
      </c>
      <c r="C296" s="413">
        <v>137800</v>
      </c>
      <c r="D296" s="404">
        <v>137800</v>
      </c>
      <c r="E296" s="403">
        <v>119013.86</v>
      </c>
      <c r="F296" s="413"/>
      <c r="G296" s="404"/>
      <c r="H296" s="407"/>
      <c r="I296" s="405">
        <v>137800</v>
      </c>
      <c r="J296" s="404">
        <v>137800</v>
      </c>
      <c r="K296" s="403">
        <v>119013.86</v>
      </c>
    </row>
    <row r="297" spans="1:12" ht="24" customHeight="1">
      <c r="A297" s="208">
        <v>24130000</v>
      </c>
      <c r="B297" s="234" t="s">
        <v>1274</v>
      </c>
      <c r="C297" s="413">
        <v>356298800</v>
      </c>
      <c r="D297" s="404">
        <v>356298800</v>
      </c>
      <c r="E297" s="403">
        <v>352690692.31999999</v>
      </c>
      <c r="F297" s="413"/>
      <c r="G297" s="404"/>
      <c r="H297" s="407">
        <v>0</v>
      </c>
      <c r="I297" s="405">
        <v>356298800</v>
      </c>
      <c r="J297" s="404">
        <v>356298800</v>
      </c>
      <c r="K297" s="403">
        <v>352690692.31999999</v>
      </c>
    </row>
    <row r="298" spans="1:12" ht="48">
      <c r="A298" s="208">
        <v>24130100</v>
      </c>
      <c r="B298" s="230" t="s">
        <v>854</v>
      </c>
      <c r="C298" s="415"/>
      <c r="D298" s="404"/>
      <c r="E298" s="407">
        <v>349014263.81999999</v>
      </c>
      <c r="F298" s="415"/>
      <c r="G298" s="404"/>
      <c r="H298" s="407"/>
      <c r="I298" s="405">
        <v>0</v>
      </c>
      <c r="J298" s="404">
        <v>0</v>
      </c>
      <c r="K298" s="403">
        <v>349014263.81999999</v>
      </c>
    </row>
    <row r="299" spans="1:12" ht="49.5" customHeight="1">
      <c r="A299" s="208">
        <v>24130200</v>
      </c>
      <c r="B299" s="230" t="s">
        <v>855</v>
      </c>
      <c r="C299" s="415"/>
      <c r="D299" s="404"/>
      <c r="E299" s="407">
        <v>3673027.5</v>
      </c>
      <c r="F299" s="415"/>
      <c r="G299" s="404"/>
      <c r="H299" s="407"/>
      <c r="I299" s="405">
        <v>0</v>
      </c>
      <c r="J299" s="404">
        <v>0</v>
      </c>
      <c r="K299" s="403">
        <v>3673027.5</v>
      </c>
    </row>
    <row r="300" spans="1:12" ht="48.75" customHeight="1">
      <c r="A300" s="208">
        <v>24130300</v>
      </c>
      <c r="B300" s="230" t="s">
        <v>856</v>
      </c>
      <c r="C300" s="415"/>
      <c r="D300" s="404"/>
      <c r="E300" s="407">
        <v>3401</v>
      </c>
      <c r="F300" s="415"/>
      <c r="G300" s="404"/>
      <c r="H300" s="407"/>
      <c r="I300" s="405">
        <v>0</v>
      </c>
      <c r="J300" s="404">
        <v>0</v>
      </c>
      <c r="K300" s="403">
        <v>3401</v>
      </c>
    </row>
    <row r="301" spans="1:12" ht="24">
      <c r="A301" s="208">
        <v>24140000</v>
      </c>
      <c r="B301" s="213" t="s">
        <v>1275</v>
      </c>
      <c r="C301" s="415">
        <v>5437610000</v>
      </c>
      <c r="D301" s="404">
        <v>5437610000</v>
      </c>
      <c r="E301" s="407">
        <v>5358541958.6400003</v>
      </c>
      <c r="F301" s="404">
        <v>0</v>
      </c>
      <c r="G301" s="404">
        <v>0</v>
      </c>
      <c r="H301" s="407">
        <v>0</v>
      </c>
      <c r="I301" s="405">
        <v>5437610000</v>
      </c>
      <c r="J301" s="404">
        <v>5437610000</v>
      </c>
      <c r="K301" s="403">
        <v>5358541958.6400003</v>
      </c>
    </row>
    <row r="302" spans="1:12" ht="24">
      <c r="A302" s="208">
        <v>24140100</v>
      </c>
      <c r="B302" s="412" t="s">
        <v>858</v>
      </c>
      <c r="C302" s="413">
        <v>360664000</v>
      </c>
      <c r="D302" s="404">
        <v>360664000</v>
      </c>
      <c r="E302" s="407">
        <v>377915422.12</v>
      </c>
      <c r="F302" s="413"/>
      <c r="G302" s="404"/>
      <c r="H302" s="407"/>
      <c r="I302" s="405">
        <v>360664000</v>
      </c>
      <c r="J302" s="404">
        <v>360664000</v>
      </c>
      <c r="K302" s="403">
        <v>377915422.12</v>
      </c>
    </row>
    <row r="303" spans="1:12" ht="40.5" customHeight="1">
      <c r="A303" s="208">
        <v>24140200</v>
      </c>
      <c r="B303" s="412" t="s">
        <v>859</v>
      </c>
      <c r="C303" s="413">
        <v>291082000</v>
      </c>
      <c r="D303" s="404">
        <v>291082000</v>
      </c>
      <c r="E303" s="407">
        <v>284252267.38999999</v>
      </c>
      <c r="F303" s="413"/>
      <c r="G303" s="404"/>
      <c r="H303" s="407"/>
      <c r="I303" s="405">
        <v>291082000</v>
      </c>
      <c r="J303" s="404">
        <v>291082000</v>
      </c>
      <c r="K303" s="403">
        <v>284252267.38999999</v>
      </c>
    </row>
    <row r="304" spans="1:12" ht="23.25" customHeight="1">
      <c r="A304" s="208">
        <v>24140300</v>
      </c>
      <c r="B304" s="412" t="s">
        <v>860</v>
      </c>
      <c r="C304" s="413">
        <v>2253208000</v>
      </c>
      <c r="D304" s="404">
        <v>2253208000</v>
      </c>
      <c r="E304" s="407">
        <v>2230351934.75</v>
      </c>
      <c r="F304" s="413"/>
      <c r="G304" s="404"/>
      <c r="H304" s="407"/>
      <c r="I304" s="405">
        <v>2253208000</v>
      </c>
      <c r="J304" s="404">
        <v>2253208000</v>
      </c>
      <c r="K304" s="403">
        <v>2230351934.75</v>
      </c>
    </row>
    <row r="305" spans="1:12" ht="24">
      <c r="A305" s="208">
        <v>24140500</v>
      </c>
      <c r="B305" s="412" t="s">
        <v>1276</v>
      </c>
      <c r="C305" s="413">
        <v>928291000</v>
      </c>
      <c r="D305" s="404">
        <v>928291000</v>
      </c>
      <c r="E305" s="407">
        <v>873055939.41999996</v>
      </c>
      <c r="F305" s="413"/>
      <c r="G305" s="404"/>
      <c r="H305" s="407"/>
      <c r="I305" s="405">
        <v>928291000</v>
      </c>
      <c r="J305" s="404">
        <v>928291000</v>
      </c>
      <c r="K305" s="403">
        <v>873055939.41999996</v>
      </c>
    </row>
    <row r="306" spans="1:12" ht="24.75" customHeight="1">
      <c r="A306" s="208">
        <v>24140600</v>
      </c>
      <c r="B306" s="412" t="s">
        <v>1277</v>
      </c>
      <c r="C306" s="413">
        <v>1604365000</v>
      </c>
      <c r="D306" s="404">
        <v>1604365000</v>
      </c>
      <c r="E306" s="407">
        <v>1592966394.96</v>
      </c>
      <c r="F306" s="413"/>
      <c r="G306" s="404"/>
      <c r="H306" s="407"/>
      <c r="I306" s="405">
        <v>1604365000</v>
      </c>
      <c r="J306" s="404">
        <v>1604365000</v>
      </c>
      <c r="K306" s="403">
        <v>1592966394.96</v>
      </c>
    </row>
    <row r="307" spans="1:12">
      <c r="A307" s="208">
        <v>24160000</v>
      </c>
      <c r="B307" s="213" t="s">
        <v>1278</v>
      </c>
      <c r="C307" s="415"/>
      <c r="D307" s="404"/>
      <c r="E307" s="407">
        <v>6131260.6900000004</v>
      </c>
      <c r="F307" s="415"/>
      <c r="G307" s="404"/>
      <c r="H307" s="407"/>
      <c r="I307" s="405">
        <v>0</v>
      </c>
      <c r="J307" s="404">
        <v>0</v>
      </c>
      <c r="K307" s="403">
        <v>6131260.6900000004</v>
      </c>
    </row>
    <row r="308" spans="1:12">
      <c r="A308" s="208">
        <v>24160300</v>
      </c>
      <c r="B308" s="230" t="s">
        <v>865</v>
      </c>
      <c r="C308" s="415"/>
      <c r="D308" s="404"/>
      <c r="E308" s="407">
        <v>6131260.6900000004</v>
      </c>
      <c r="F308" s="415"/>
      <c r="G308" s="404"/>
      <c r="H308" s="407"/>
      <c r="I308" s="405">
        <v>0</v>
      </c>
      <c r="J308" s="404">
        <v>0</v>
      </c>
      <c r="K308" s="403">
        <v>6131260.6900000004</v>
      </c>
    </row>
    <row r="309" spans="1:12">
      <c r="A309" s="199">
        <v>25000000</v>
      </c>
      <c r="B309" s="204" t="s">
        <v>1279</v>
      </c>
      <c r="C309" s="397">
        <v>0</v>
      </c>
      <c r="D309" s="399">
        <v>0</v>
      </c>
      <c r="E309" s="418">
        <v>0</v>
      </c>
      <c r="F309" s="399">
        <v>19043237100</v>
      </c>
      <c r="G309" s="399">
        <v>40308241686.190002</v>
      </c>
      <c r="H309" s="418">
        <v>34082805390.880001</v>
      </c>
      <c r="I309" s="398">
        <v>19043237100</v>
      </c>
      <c r="J309" s="399">
        <v>40308241686.190002</v>
      </c>
      <c r="K309" s="400">
        <v>34082805390.880001</v>
      </c>
    </row>
    <row r="310" spans="1:12" ht="24">
      <c r="A310" s="208">
        <v>25010000</v>
      </c>
      <c r="B310" s="234" t="s">
        <v>1280</v>
      </c>
      <c r="C310" s="413"/>
      <c r="D310" s="404">
        <v>0</v>
      </c>
      <c r="E310" s="407"/>
      <c r="F310" s="413">
        <v>18526797800</v>
      </c>
      <c r="G310" s="404">
        <v>24166792275.950001</v>
      </c>
      <c r="H310" s="407">
        <v>20953512734.68</v>
      </c>
      <c r="I310" s="405">
        <v>18526797800</v>
      </c>
      <c r="J310" s="404">
        <v>24166792275.950001</v>
      </c>
      <c r="K310" s="403">
        <v>20953512734.68</v>
      </c>
      <c r="L310" s="396"/>
    </row>
    <row r="311" spans="1:12" ht="24" hidden="1">
      <c r="A311" s="208">
        <v>25010100</v>
      </c>
      <c r="B311" s="412" t="s">
        <v>868</v>
      </c>
      <c r="C311" s="413"/>
      <c r="D311" s="404"/>
      <c r="E311" s="407"/>
      <c r="F311" s="405"/>
      <c r="G311" s="404"/>
      <c r="H311" s="407"/>
      <c r="I311" s="405">
        <v>0</v>
      </c>
      <c r="J311" s="404">
        <v>0</v>
      </c>
      <c r="K311" s="403">
        <v>0</v>
      </c>
    </row>
    <row r="312" spans="1:12" ht="24" hidden="1">
      <c r="A312" s="208">
        <v>25010200</v>
      </c>
      <c r="B312" s="412" t="s">
        <v>869</v>
      </c>
      <c r="C312" s="413"/>
      <c r="D312" s="404"/>
      <c r="E312" s="407"/>
      <c r="F312" s="405"/>
      <c r="G312" s="404"/>
      <c r="H312" s="407"/>
      <c r="I312" s="405">
        <v>0</v>
      </c>
      <c r="J312" s="404">
        <v>0</v>
      </c>
      <c r="K312" s="403">
        <v>0</v>
      </c>
    </row>
    <row r="313" spans="1:12" hidden="1">
      <c r="A313" s="208">
        <v>25010300</v>
      </c>
      <c r="B313" s="412" t="s">
        <v>870</v>
      </c>
      <c r="C313" s="413"/>
      <c r="D313" s="404"/>
      <c r="E313" s="407"/>
      <c r="F313" s="405"/>
      <c r="G313" s="404"/>
      <c r="H313" s="407"/>
      <c r="I313" s="405">
        <v>0</v>
      </c>
      <c r="J313" s="404">
        <v>0</v>
      </c>
      <c r="K313" s="403">
        <v>0</v>
      </c>
    </row>
    <row r="314" spans="1:12" ht="36" hidden="1">
      <c r="A314" s="208">
        <v>25010400</v>
      </c>
      <c r="B314" s="412" t="s">
        <v>871</v>
      </c>
      <c r="C314" s="413"/>
      <c r="D314" s="404"/>
      <c r="E314" s="407"/>
      <c r="F314" s="405"/>
      <c r="G314" s="404"/>
      <c r="H314" s="407"/>
      <c r="I314" s="405">
        <v>0</v>
      </c>
      <c r="J314" s="404">
        <v>0</v>
      </c>
      <c r="K314" s="403">
        <v>0</v>
      </c>
    </row>
    <row r="315" spans="1:12" ht="21" customHeight="1">
      <c r="A315" s="208">
        <v>25020000</v>
      </c>
      <c r="B315" s="234" t="s">
        <v>1281</v>
      </c>
      <c r="C315" s="413"/>
      <c r="D315" s="404">
        <v>0</v>
      </c>
      <c r="E315" s="407"/>
      <c r="F315" s="413">
        <v>516439300</v>
      </c>
      <c r="G315" s="404">
        <v>16141449410.24</v>
      </c>
      <c r="H315" s="407">
        <v>13129292656.200001</v>
      </c>
      <c r="I315" s="405">
        <v>516439300</v>
      </c>
      <c r="J315" s="404">
        <v>16141449410.24</v>
      </c>
      <c r="K315" s="403">
        <v>13129292656.200001</v>
      </c>
      <c r="L315" s="396"/>
    </row>
    <row r="316" spans="1:12" hidden="1">
      <c r="A316" s="208">
        <v>25020100</v>
      </c>
      <c r="B316" s="412" t="s">
        <v>873</v>
      </c>
      <c r="C316" s="413"/>
      <c r="D316" s="404"/>
      <c r="E316" s="407"/>
      <c r="F316" s="413"/>
      <c r="G316" s="404"/>
      <c r="H316" s="407"/>
      <c r="I316" s="405">
        <v>0</v>
      </c>
      <c r="J316" s="404">
        <v>0</v>
      </c>
      <c r="K316" s="403">
        <v>0</v>
      </c>
    </row>
    <row r="317" spans="1:12" ht="36" hidden="1">
      <c r="A317" s="208">
        <v>25020200</v>
      </c>
      <c r="B317" s="456" t="s">
        <v>874</v>
      </c>
      <c r="C317" s="413"/>
      <c r="D317" s="404"/>
      <c r="E317" s="407"/>
      <c r="F317" s="413"/>
      <c r="G317" s="404"/>
      <c r="H317" s="407"/>
      <c r="I317" s="405">
        <v>0</v>
      </c>
      <c r="J317" s="404">
        <v>0</v>
      </c>
      <c r="K317" s="403">
        <v>0</v>
      </c>
    </row>
    <row r="318" spans="1:12" ht="144" hidden="1">
      <c r="A318" s="208">
        <v>25020300</v>
      </c>
      <c r="B318" s="457" t="s">
        <v>1282</v>
      </c>
      <c r="C318" s="413"/>
      <c r="D318" s="404"/>
      <c r="E318" s="407"/>
      <c r="F318" s="413"/>
      <c r="G318" s="404"/>
      <c r="H318" s="407"/>
      <c r="I318" s="405">
        <v>0</v>
      </c>
      <c r="J318" s="404">
        <v>0</v>
      </c>
      <c r="K318" s="403">
        <v>0</v>
      </c>
    </row>
    <row r="319" spans="1:12" ht="48" hidden="1">
      <c r="A319" s="208">
        <v>25020400</v>
      </c>
      <c r="B319" s="457" t="s">
        <v>1283</v>
      </c>
      <c r="C319" s="413"/>
      <c r="D319" s="404"/>
      <c r="E319" s="407"/>
      <c r="F319" s="413"/>
      <c r="G319" s="404"/>
      <c r="H319" s="407"/>
      <c r="I319" s="405">
        <v>0</v>
      </c>
      <c r="J319" s="404">
        <v>0</v>
      </c>
      <c r="K319" s="403">
        <v>0</v>
      </c>
    </row>
    <row r="320" spans="1:12">
      <c r="A320" s="199">
        <v>30000000</v>
      </c>
      <c r="B320" s="458" t="s">
        <v>875</v>
      </c>
      <c r="C320" s="459">
        <v>92074000</v>
      </c>
      <c r="D320" s="436">
        <v>92074000</v>
      </c>
      <c r="E320" s="460">
        <v>73538140.210000008</v>
      </c>
      <c r="F320" s="459">
        <v>1175323000</v>
      </c>
      <c r="G320" s="436">
        <v>1175323000</v>
      </c>
      <c r="H320" s="460">
        <v>117925817.17</v>
      </c>
      <c r="I320" s="433">
        <v>1267397000</v>
      </c>
      <c r="J320" s="436">
        <v>1267397000</v>
      </c>
      <c r="K320" s="437">
        <v>191463957.38</v>
      </c>
    </row>
    <row r="321" spans="1:11">
      <c r="A321" s="461">
        <v>31000000</v>
      </c>
      <c r="B321" s="421" t="s">
        <v>876</v>
      </c>
      <c r="C321" s="422">
        <v>28277000</v>
      </c>
      <c r="D321" s="399">
        <v>28277000</v>
      </c>
      <c r="E321" s="418">
        <v>37078349.07</v>
      </c>
      <c r="F321" s="422">
        <v>0</v>
      </c>
      <c r="G321" s="399">
        <v>0</v>
      </c>
      <c r="H321" s="418">
        <v>0</v>
      </c>
      <c r="I321" s="398">
        <v>28277000</v>
      </c>
      <c r="J321" s="399">
        <v>28277000</v>
      </c>
      <c r="K321" s="400">
        <v>37078349.07</v>
      </c>
    </row>
    <row r="322" spans="1:11" ht="61.5" customHeight="1">
      <c r="A322" s="208">
        <v>31010000</v>
      </c>
      <c r="B322" s="234" t="s">
        <v>1284</v>
      </c>
      <c r="C322" s="411">
        <v>23777000</v>
      </c>
      <c r="D322" s="404">
        <v>23777000</v>
      </c>
      <c r="E322" s="407">
        <v>26594279.870000001</v>
      </c>
      <c r="F322" s="411">
        <v>0</v>
      </c>
      <c r="G322" s="404"/>
      <c r="H322" s="407">
        <v>0</v>
      </c>
      <c r="I322" s="405">
        <v>23777000</v>
      </c>
      <c r="J322" s="404">
        <v>23777000</v>
      </c>
      <c r="K322" s="403">
        <v>26594279.870000001</v>
      </c>
    </row>
    <row r="323" spans="1:11" ht="36" customHeight="1">
      <c r="A323" s="208">
        <v>31010100</v>
      </c>
      <c r="B323" s="412" t="s">
        <v>878</v>
      </c>
      <c r="C323" s="411"/>
      <c r="D323" s="404"/>
      <c r="E323" s="407">
        <v>26594279.870000001</v>
      </c>
      <c r="F323" s="411"/>
      <c r="G323" s="404"/>
      <c r="H323" s="407"/>
      <c r="I323" s="405">
        <v>0</v>
      </c>
      <c r="J323" s="404">
        <v>0</v>
      </c>
      <c r="K323" s="403">
        <v>26594279.870000001</v>
      </c>
    </row>
    <row r="324" spans="1:11" ht="24">
      <c r="A324" s="208">
        <v>31020000</v>
      </c>
      <c r="B324" s="234" t="s">
        <v>1285</v>
      </c>
      <c r="C324" s="411">
        <v>4500000</v>
      </c>
      <c r="D324" s="404">
        <v>4500000</v>
      </c>
      <c r="E324" s="407">
        <v>10484069.199999999</v>
      </c>
      <c r="F324" s="411"/>
      <c r="G324" s="404"/>
      <c r="H324" s="407"/>
      <c r="I324" s="405">
        <v>4500000</v>
      </c>
      <c r="J324" s="404">
        <v>4500000</v>
      </c>
      <c r="K324" s="403">
        <v>10484069.199999999</v>
      </c>
    </row>
    <row r="325" spans="1:11" ht="36" hidden="1">
      <c r="A325" s="208">
        <v>31030000</v>
      </c>
      <c r="B325" s="412" t="s">
        <v>881</v>
      </c>
      <c r="C325" s="408"/>
      <c r="D325" s="404"/>
      <c r="E325" s="407"/>
      <c r="F325" s="408"/>
      <c r="G325" s="404"/>
      <c r="H325" s="407"/>
      <c r="I325" s="405">
        <v>0</v>
      </c>
      <c r="J325" s="404">
        <v>0</v>
      </c>
      <c r="K325" s="403">
        <v>0</v>
      </c>
    </row>
    <row r="326" spans="1:11" ht="12.75" customHeight="1">
      <c r="A326" s="199">
        <v>32000000</v>
      </c>
      <c r="B326" s="421" t="s">
        <v>1286</v>
      </c>
      <c r="C326" s="422">
        <v>0</v>
      </c>
      <c r="D326" s="399">
        <v>0</v>
      </c>
      <c r="E326" s="418">
        <v>0</v>
      </c>
      <c r="F326" s="422">
        <v>1120323000</v>
      </c>
      <c r="G326" s="399">
        <v>1120323000</v>
      </c>
      <c r="H326" s="418">
        <v>117925817.17</v>
      </c>
      <c r="I326" s="398">
        <v>1120323000</v>
      </c>
      <c r="J326" s="399">
        <v>1120323000</v>
      </c>
      <c r="K326" s="400">
        <v>117925817.17</v>
      </c>
    </row>
    <row r="327" spans="1:11" ht="24">
      <c r="A327" s="208">
        <v>32010000</v>
      </c>
      <c r="B327" s="234" t="s">
        <v>882</v>
      </c>
      <c r="C327" s="408">
        <v>0</v>
      </c>
      <c r="D327" s="404">
        <v>0</v>
      </c>
      <c r="E327" s="407">
        <v>0</v>
      </c>
      <c r="F327" s="413">
        <v>1118323000</v>
      </c>
      <c r="G327" s="404">
        <v>1118323000</v>
      </c>
      <c r="H327" s="407">
        <v>109303069.87</v>
      </c>
      <c r="I327" s="405">
        <v>1118323000</v>
      </c>
      <c r="J327" s="404">
        <v>1118323000</v>
      </c>
      <c r="K327" s="403">
        <v>109303069.87</v>
      </c>
    </row>
    <row r="328" spans="1:11" ht="24">
      <c r="A328" s="208">
        <v>32010100</v>
      </c>
      <c r="B328" s="230" t="s">
        <v>883</v>
      </c>
      <c r="C328" s="404"/>
      <c r="D328" s="404"/>
      <c r="E328" s="407"/>
      <c r="F328" s="411"/>
      <c r="G328" s="404"/>
      <c r="H328" s="407">
        <v>109303069.87</v>
      </c>
      <c r="I328" s="405">
        <v>0</v>
      </c>
      <c r="J328" s="404">
        <v>0</v>
      </c>
      <c r="K328" s="403">
        <v>109303069.87</v>
      </c>
    </row>
    <row r="329" spans="1:11" ht="24">
      <c r="A329" s="208">
        <v>32020000</v>
      </c>
      <c r="B329" s="234" t="s">
        <v>1287</v>
      </c>
      <c r="C329" s="411"/>
      <c r="D329" s="404"/>
      <c r="E329" s="407"/>
      <c r="F329" s="411">
        <v>2000000</v>
      </c>
      <c r="G329" s="404">
        <v>2000000</v>
      </c>
      <c r="H329" s="407">
        <v>8622747.3000000007</v>
      </c>
      <c r="I329" s="405">
        <v>2000000</v>
      </c>
      <c r="J329" s="404">
        <v>2000000</v>
      </c>
      <c r="K329" s="403">
        <v>8622747.3000000007</v>
      </c>
    </row>
    <row r="330" spans="1:11" ht="14.25" customHeight="1">
      <c r="A330" s="199">
        <v>33000000</v>
      </c>
      <c r="B330" s="421" t="s">
        <v>885</v>
      </c>
      <c r="C330" s="422">
        <v>63797000</v>
      </c>
      <c r="D330" s="399">
        <v>63797000</v>
      </c>
      <c r="E330" s="418">
        <v>36459791.140000001</v>
      </c>
      <c r="F330" s="422">
        <v>55000000</v>
      </c>
      <c r="G330" s="399">
        <v>55000000</v>
      </c>
      <c r="H330" s="418">
        <v>0</v>
      </c>
      <c r="I330" s="398">
        <v>118797000</v>
      </c>
      <c r="J330" s="399">
        <v>118797000</v>
      </c>
      <c r="K330" s="400">
        <v>36459791.140000001</v>
      </c>
    </row>
    <row r="331" spans="1:11">
      <c r="A331" s="208">
        <v>33010000</v>
      </c>
      <c r="B331" s="234" t="s">
        <v>1288</v>
      </c>
      <c r="C331" s="413">
        <v>8797000</v>
      </c>
      <c r="D331" s="404">
        <v>8797000</v>
      </c>
      <c r="E331" s="407">
        <v>36459791.140000001</v>
      </c>
      <c r="F331" s="438">
        <v>0</v>
      </c>
      <c r="G331" s="404">
        <v>0</v>
      </c>
      <c r="H331" s="403">
        <v>0</v>
      </c>
      <c r="I331" s="405">
        <v>8797000</v>
      </c>
      <c r="J331" s="404">
        <v>8797000</v>
      </c>
      <c r="K331" s="403">
        <v>36459791.140000001</v>
      </c>
    </row>
    <row r="332" spans="1:11" ht="60" customHeight="1">
      <c r="A332" s="208">
        <v>33010100</v>
      </c>
      <c r="B332" s="406" t="s">
        <v>886</v>
      </c>
      <c r="C332" s="413"/>
      <c r="D332" s="404"/>
      <c r="E332" s="407">
        <v>32395533.829999998</v>
      </c>
      <c r="F332" s="413"/>
      <c r="G332" s="404"/>
      <c r="H332" s="407"/>
      <c r="I332" s="405">
        <v>0</v>
      </c>
      <c r="J332" s="404">
        <v>0</v>
      </c>
      <c r="K332" s="403">
        <v>32395533.829999998</v>
      </c>
    </row>
    <row r="333" spans="1:11" ht="59.25" customHeight="1">
      <c r="A333" s="208">
        <v>33010200</v>
      </c>
      <c r="B333" s="406" t="s">
        <v>887</v>
      </c>
      <c r="C333" s="413"/>
      <c r="D333" s="404"/>
      <c r="E333" s="407">
        <v>359120.1</v>
      </c>
      <c r="F333" s="413"/>
      <c r="G333" s="404"/>
      <c r="H333" s="407"/>
      <c r="I333" s="405">
        <v>0</v>
      </c>
      <c r="J333" s="404">
        <v>0</v>
      </c>
      <c r="K333" s="403">
        <v>359120.1</v>
      </c>
    </row>
    <row r="334" spans="1:11" ht="48" customHeight="1">
      <c r="A334" s="208">
        <v>33010300</v>
      </c>
      <c r="B334" s="406" t="s">
        <v>888</v>
      </c>
      <c r="C334" s="413"/>
      <c r="D334" s="404"/>
      <c r="E334" s="407">
        <v>4395188.5599999996</v>
      </c>
      <c r="F334" s="413"/>
      <c r="G334" s="404"/>
      <c r="H334" s="407"/>
      <c r="I334" s="405">
        <v>0</v>
      </c>
      <c r="J334" s="404">
        <v>0</v>
      </c>
      <c r="K334" s="403">
        <v>4395188.5599999996</v>
      </c>
    </row>
    <row r="335" spans="1:11" ht="48">
      <c r="A335" s="208">
        <v>33010400</v>
      </c>
      <c r="B335" s="406" t="s">
        <v>889</v>
      </c>
      <c r="C335" s="413"/>
      <c r="D335" s="404"/>
      <c r="E335" s="407">
        <v>-690051.35</v>
      </c>
      <c r="F335" s="413"/>
      <c r="G335" s="404"/>
      <c r="H335" s="407"/>
      <c r="I335" s="405">
        <v>0</v>
      </c>
      <c r="J335" s="404">
        <v>0</v>
      </c>
      <c r="K335" s="403">
        <v>-690051.35</v>
      </c>
    </row>
    <row r="336" spans="1:11" ht="96.75" hidden="1" customHeight="1">
      <c r="A336" s="208">
        <v>33010500</v>
      </c>
      <c r="B336" s="406" t="s">
        <v>890</v>
      </c>
      <c r="C336" s="413"/>
      <c r="D336" s="404"/>
      <c r="E336" s="407"/>
      <c r="F336" s="413"/>
      <c r="G336" s="404"/>
      <c r="H336" s="407"/>
      <c r="I336" s="405">
        <v>0</v>
      </c>
      <c r="J336" s="404">
        <v>0</v>
      </c>
      <c r="K336" s="403">
        <v>0</v>
      </c>
    </row>
    <row r="337" spans="1:12" ht="36" hidden="1" customHeight="1">
      <c r="A337" s="208">
        <v>33010700</v>
      </c>
      <c r="B337" s="406" t="s">
        <v>891</v>
      </c>
      <c r="C337" s="413"/>
      <c r="D337" s="404"/>
      <c r="E337" s="407"/>
      <c r="F337" s="413"/>
      <c r="G337" s="404"/>
      <c r="H337" s="407"/>
      <c r="I337" s="405">
        <v>0</v>
      </c>
      <c r="J337" s="404">
        <v>0</v>
      </c>
      <c r="K337" s="403">
        <v>0</v>
      </c>
    </row>
    <row r="338" spans="1:12" hidden="1">
      <c r="A338" s="208">
        <v>33020000</v>
      </c>
      <c r="B338" s="406" t="s">
        <v>893</v>
      </c>
      <c r="C338" s="413"/>
      <c r="D338" s="404"/>
      <c r="E338" s="407"/>
      <c r="F338" s="413"/>
      <c r="G338" s="404"/>
      <c r="H338" s="407"/>
      <c r="I338" s="405">
        <v>0</v>
      </c>
      <c r="J338" s="404">
        <v>0</v>
      </c>
      <c r="K338" s="403">
        <v>0</v>
      </c>
    </row>
    <row r="339" spans="1:12" ht="63" customHeight="1">
      <c r="A339" s="208" t="s">
        <v>894</v>
      </c>
      <c r="B339" s="234" t="s">
        <v>895</v>
      </c>
      <c r="C339" s="413">
        <v>55000000</v>
      </c>
      <c r="D339" s="404">
        <v>55000000</v>
      </c>
      <c r="E339" s="407"/>
      <c r="F339" s="413">
        <v>55000000</v>
      </c>
      <c r="G339" s="404">
        <v>55000000</v>
      </c>
      <c r="H339" s="407"/>
      <c r="I339" s="405">
        <v>110000000</v>
      </c>
      <c r="J339" s="404">
        <v>110000000</v>
      </c>
      <c r="K339" s="403">
        <v>0</v>
      </c>
    </row>
    <row r="340" spans="1:12" ht="14.25" hidden="1" customHeight="1">
      <c r="A340" s="208">
        <v>34000000</v>
      </c>
      <c r="B340" s="458" t="s">
        <v>896</v>
      </c>
      <c r="C340" s="422"/>
      <c r="D340" s="399"/>
      <c r="E340" s="418"/>
      <c r="F340" s="422"/>
      <c r="G340" s="399"/>
      <c r="H340" s="418"/>
      <c r="I340" s="398">
        <v>0</v>
      </c>
      <c r="J340" s="399">
        <v>0</v>
      </c>
      <c r="K340" s="400">
        <v>0</v>
      </c>
    </row>
    <row r="341" spans="1:12" ht="14.25" customHeight="1">
      <c r="A341" s="199">
        <v>42000000</v>
      </c>
      <c r="B341" s="421" t="s">
        <v>1289</v>
      </c>
      <c r="C341" s="459">
        <v>3712075900</v>
      </c>
      <c r="D341" s="436">
        <v>3712075900</v>
      </c>
      <c r="E341" s="460">
        <v>2471586094.3899999</v>
      </c>
      <c r="F341" s="459">
        <v>1790500000</v>
      </c>
      <c r="G341" s="436">
        <v>1790500000</v>
      </c>
      <c r="H341" s="460">
        <v>1637771729.1400001</v>
      </c>
      <c r="I341" s="433">
        <v>5502575900</v>
      </c>
      <c r="J341" s="436">
        <v>5502575900</v>
      </c>
      <c r="K341" s="437">
        <v>4109357823.5299997</v>
      </c>
    </row>
    <row r="342" spans="1:12" ht="48.75" customHeight="1">
      <c r="A342" s="208">
        <v>42010000</v>
      </c>
      <c r="B342" s="234" t="s">
        <v>897</v>
      </c>
      <c r="C342" s="411">
        <v>637675900</v>
      </c>
      <c r="D342" s="404">
        <v>637675900</v>
      </c>
      <c r="E342" s="407">
        <v>966771606.63999999</v>
      </c>
      <c r="F342" s="411"/>
      <c r="G342" s="404"/>
      <c r="H342" s="407"/>
      <c r="I342" s="405">
        <v>637675900</v>
      </c>
      <c r="J342" s="404">
        <v>637675900</v>
      </c>
      <c r="K342" s="403">
        <v>966771606.63999999</v>
      </c>
    </row>
    <row r="343" spans="1:12" ht="21.75" hidden="1" customHeight="1">
      <c r="A343" s="208">
        <v>42020000</v>
      </c>
      <c r="B343" s="223" t="s">
        <v>898</v>
      </c>
      <c r="C343" s="413"/>
      <c r="D343" s="404"/>
      <c r="E343" s="407"/>
      <c r="F343" s="413"/>
      <c r="G343" s="404"/>
      <c r="H343" s="407"/>
      <c r="I343" s="405">
        <v>0</v>
      </c>
      <c r="J343" s="404">
        <v>0</v>
      </c>
      <c r="K343" s="403">
        <v>0</v>
      </c>
    </row>
    <row r="344" spans="1:12" ht="24.75" customHeight="1">
      <c r="A344" s="208">
        <v>42030000</v>
      </c>
      <c r="B344" s="209" t="s">
        <v>1290</v>
      </c>
      <c r="C344" s="415">
        <v>3074400000</v>
      </c>
      <c r="D344" s="404">
        <v>3074400000</v>
      </c>
      <c r="E344" s="407">
        <v>1504814487.75</v>
      </c>
      <c r="F344" s="415">
        <v>1790500000</v>
      </c>
      <c r="G344" s="404">
        <v>1790500000</v>
      </c>
      <c r="H344" s="407">
        <v>1637771729.1400001</v>
      </c>
      <c r="I344" s="405">
        <v>4864900000</v>
      </c>
      <c r="J344" s="404">
        <v>4864900000</v>
      </c>
      <c r="K344" s="403">
        <v>3142586216.8900003</v>
      </c>
    </row>
    <row r="345" spans="1:12" ht="24" customHeight="1">
      <c r="A345" s="208">
        <v>42030100</v>
      </c>
      <c r="B345" s="230" t="s">
        <v>900</v>
      </c>
      <c r="C345" s="415"/>
      <c r="D345" s="404"/>
      <c r="E345" s="407"/>
      <c r="F345" s="415">
        <v>1790500000</v>
      </c>
      <c r="G345" s="404">
        <v>1790500000</v>
      </c>
      <c r="H345" s="407">
        <v>1637771729.1400001</v>
      </c>
      <c r="I345" s="405">
        <v>1790500000</v>
      </c>
      <c r="J345" s="404">
        <v>1790500000</v>
      </c>
      <c r="K345" s="403">
        <v>1637771729.1400001</v>
      </c>
    </row>
    <row r="346" spans="1:12" ht="15" customHeight="1">
      <c r="A346" s="208">
        <v>42030200</v>
      </c>
      <c r="B346" s="230" t="s">
        <v>901</v>
      </c>
      <c r="C346" s="415">
        <v>3074400000</v>
      </c>
      <c r="D346" s="404">
        <v>3074400000</v>
      </c>
      <c r="E346" s="407">
        <v>1504814487.75</v>
      </c>
      <c r="F346" s="415"/>
      <c r="G346" s="404"/>
      <c r="H346" s="407"/>
      <c r="I346" s="405">
        <v>3074400000</v>
      </c>
      <c r="J346" s="404">
        <v>3074400000</v>
      </c>
      <c r="K346" s="403">
        <v>1504814487.75</v>
      </c>
    </row>
    <row r="347" spans="1:12">
      <c r="A347" s="199">
        <v>50000000</v>
      </c>
      <c r="B347" s="462" t="s">
        <v>1291</v>
      </c>
      <c r="C347" s="435">
        <v>0</v>
      </c>
      <c r="D347" s="436">
        <v>0</v>
      </c>
      <c r="E347" s="434">
        <v>0</v>
      </c>
      <c r="F347" s="433">
        <v>7880255700</v>
      </c>
      <c r="G347" s="436">
        <v>7880255700</v>
      </c>
      <c r="H347" s="437">
        <v>287702128.17000002</v>
      </c>
      <c r="I347" s="433">
        <v>7880255700</v>
      </c>
      <c r="J347" s="436">
        <v>7880255700</v>
      </c>
      <c r="K347" s="437">
        <v>287702128.17000002</v>
      </c>
    </row>
    <row r="348" spans="1:12" hidden="1">
      <c r="A348" s="199"/>
      <c r="B348" s="463"/>
      <c r="C348" s="435"/>
      <c r="D348" s="436"/>
      <c r="E348" s="460"/>
      <c r="F348" s="459"/>
      <c r="G348" s="436"/>
      <c r="H348" s="460"/>
      <c r="I348" s="405">
        <v>0</v>
      </c>
      <c r="J348" s="404">
        <v>0</v>
      </c>
      <c r="K348" s="403">
        <v>0</v>
      </c>
    </row>
    <row r="349" spans="1:12" ht="14.25" customHeight="1">
      <c r="A349" s="208">
        <v>50070000</v>
      </c>
      <c r="B349" s="213" t="s">
        <v>1292</v>
      </c>
      <c r="C349" s="415"/>
      <c r="D349" s="404"/>
      <c r="E349" s="407"/>
      <c r="F349" s="413">
        <v>133275700.00000001</v>
      </c>
      <c r="G349" s="404">
        <v>133275700.00000001</v>
      </c>
      <c r="H349" s="407">
        <v>287537149.69</v>
      </c>
      <c r="I349" s="405">
        <v>133275700.00000001</v>
      </c>
      <c r="J349" s="404">
        <v>133275700.00000001</v>
      </c>
      <c r="K349" s="403">
        <v>287537149.69</v>
      </c>
      <c r="L349" s="396"/>
    </row>
    <row r="350" spans="1:12" ht="24">
      <c r="A350" s="208" t="s">
        <v>905</v>
      </c>
      <c r="B350" s="213" t="s">
        <v>906</v>
      </c>
      <c r="C350" s="415"/>
      <c r="D350" s="404"/>
      <c r="E350" s="407"/>
      <c r="F350" s="413">
        <v>7746980000</v>
      </c>
      <c r="G350" s="404">
        <v>7746980000</v>
      </c>
      <c r="H350" s="407">
        <v>164978.48000000001</v>
      </c>
      <c r="I350" s="405">
        <v>7746980000</v>
      </c>
      <c r="J350" s="404">
        <v>7746980000</v>
      </c>
      <c r="K350" s="403">
        <v>164978.48000000001</v>
      </c>
      <c r="L350" s="396"/>
    </row>
    <row r="351" spans="1:12" ht="37.5" customHeight="1">
      <c r="A351" s="208" t="s">
        <v>907</v>
      </c>
      <c r="B351" s="230" t="s">
        <v>1293</v>
      </c>
      <c r="C351" s="415"/>
      <c r="D351" s="404"/>
      <c r="E351" s="407"/>
      <c r="F351" s="413">
        <v>7746980000</v>
      </c>
      <c r="G351" s="404">
        <v>7746980000</v>
      </c>
      <c r="H351" s="407">
        <v>164978.48000000001</v>
      </c>
      <c r="I351" s="405">
        <v>7746980000</v>
      </c>
      <c r="J351" s="404">
        <v>7746980000</v>
      </c>
      <c r="K351" s="403">
        <v>164978.48000000001</v>
      </c>
      <c r="L351" s="396"/>
    </row>
    <row r="352" spans="1:12" hidden="1">
      <c r="A352" s="208">
        <v>50100000</v>
      </c>
      <c r="B352" s="464" t="s">
        <v>904</v>
      </c>
      <c r="C352" s="413"/>
      <c r="D352" s="404"/>
      <c r="E352" s="407"/>
      <c r="F352" s="413"/>
      <c r="G352" s="404"/>
      <c r="H352" s="407"/>
      <c r="I352" s="405">
        <v>0</v>
      </c>
      <c r="J352" s="404">
        <v>0</v>
      </c>
      <c r="K352" s="403">
        <v>0</v>
      </c>
    </row>
    <row r="353" spans="1:12" ht="48" hidden="1">
      <c r="A353" s="208">
        <v>50110000</v>
      </c>
      <c r="B353" s="464" t="s">
        <v>909</v>
      </c>
      <c r="C353" s="413"/>
      <c r="D353" s="404"/>
      <c r="E353" s="407"/>
      <c r="F353" s="413"/>
      <c r="G353" s="404"/>
      <c r="H353" s="407"/>
      <c r="I353" s="405">
        <v>0</v>
      </c>
      <c r="J353" s="404">
        <v>0</v>
      </c>
      <c r="K353" s="403">
        <v>0</v>
      </c>
    </row>
    <row r="354" spans="1:12" ht="24">
      <c r="A354" s="208"/>
      <c r="B354" s="465" t="s">
        <v>1294</v>
      </c>
      <c r="C354" s="433">
        <v>572498558600</v>
      </c>
      <c r="D354" s="436">
        <v>572498558600</v>
      </c>
      <c r="E354" s="435">
        <v>571610218981.15991</v>
      </c>
      <c r="F354" s="433">
        <v>32353015700</v>
      </c>
      <c r="G354" s="436">
        <v>54759098285.190002</v>
      </c>
      <c r="H354" s="435">
        <v>40501420134.449997</v>
      </c>
      <c r="I354" s="433">
        <v>604851574300</v>
      </c>
      <c r="J354" s="436">
        <v>627257656885.18994</v>
      </c>
      <c r="K354" s="460">
        <v>612111639115.60999</v>
      </c>
      <c r="L354" s="396"/>
    </row>
    <row r="355" spans="1:12">
      <c r="A355" s="199">
        <v>40000000</v>
      </c>
      <c r="B355" s="466" t="s">
        <v>1295</v>
      </c>
      <c r="C355" s="459">
        <v>3114876500</v>
      </c>
      <c r="D355" s="436">
        <v>3114876500</v>
      </c>
      <c r="E355" s="460">
        <v>3049060500</v>
      </c>
      <c r="F355" s="459">
        <v>0</v>
      </c>
      <c r="G355" s="436">
        <v>1154658714.3</v>
      </c>
      <c r="H355" s="460">
        <v>1122519950.3599999</v>
      </c>
      <c r="I355" s="433">
        <v>3114876500</v>
      </c>
      <c r="J355" s="436">
        <v>4269535214.3000002</v>
      </c>
      <c r="K355" s="437">
        <v>4171580450.3599997</v>
      </c>
    </row>
    <row r="356" spans="1:12">
      <c r="A356" s="199">
        <v>41000000</v>
      </c>
      <c r="B356" s="467" t="s">
        <v>1296</v>
      </c>
      <c r="C356" s="422">
        <v>3114876500</v>
      </c>
      <c r="D356" s="399">
        <v>3114876500</v>
      </c>
      <c r="E356" s="418">
        <v>3049060500</v>
      </c>
      <c r="F356" s="422">
        <v>0</v>
      </c>
      <c r="G356" s="399">
        <v>1154658714.3</v>
      </c>
      <c r="H356" s="418">
        <v>1122519950.3599999</v>
      </c>
      <c r="I356" s="398">
        <v>3114876500</v>
      </c>
      <c r="J356" s="399">
        <v>4269535214.3000002</v>
      </c>
      <c r="K356" s="400">
        <v>4171580450.3599997</v>
      </c>
    </row>
    <row r="357" spans="1:12">
      <c r="A357" s="208" t="s">
        <v>1297</v>
      </c>
      <c r="B357" s="212" t="s">
        <v>1298</v>
      </c>
      <c r="C357" s="402">
        <v>3114876500</v>
      </c>
      <c r="D357" s="404">
        <v>3114876500</v>
      </c>
      <c r="E357" s="403">
        <v>3049060500</v>
      </c>
      <c r="F357" s="413"/>
      <c r="G357" s="415"/>
      <c r="H357" s="415"/>
      <c r="I357" s="405">
        <v>3114876500</v>
      </c>
      <c r="J357" s="404">
        <v>3114876500</v>
      </c>
      <c r="K357" s="403">
        <v>3049060500</v>
      </c>
      <c r="L357" s="396"/>
    </row>
    <row r="358" spans="1:12" ht="24" hidden="1">
      <c r="A358" s="208">
        <v>41010200</v>
      </c>
      <c r="B358" s="468" t="s">
        <v>1299</v>
      </c>
      <c r="C358" s="408"/>
      <c r="D358" s="404"/>
      <c r="E358" s="407">
        <v>0</v>
      </c>
      <c r="F358" s="408"/>
      <c r="G358" s="404"/>
      <c r="H358" s="407">
        <v>0</v>
      </c>
      <c r="I358" s="405">
        <v>0</v>
      </c>
      <c r="J358" s="404">
        <v>0</v>
      </c>
      <c r="K358" s="403">
        <v>0</v>
      </c>
    </row>
    <row r="359" spans="1:12" ht="24" hidden="1">
      <c r="A359" s="208">
        <v>41010700</v>
      </c>
      <c r="B359" s="468" t="s">
        <v>1300</v>
      </c>
      <c r="C359" s="413"/>
      <c r="D359" s="404"/>
      <c r="E359" s="407"/>
      <c r="F359" s="413"/>
      <c r="G359" s="404"/>
      <c r="H359" s="407"/>
      <c r="I359" s="405">
        <v>0</v>
      </c>
      <c r="J359" s="404">
        <v>0</v>
      </c>
      <c r="K359" s="403">
        <v>0</v>
      </c>
    </row>
    <row r="360" spans="1:12" hidden="1">
      <c r="A360" s="208">
        <v>41020900</v>
      </c>
      <c r="B360" s="468" t="s">
        <v>1301</v>
      </c>
      <c r="C360" s="413"/>
      <c r="D360" s="404"/>
      <c r="E360" s="407">
        <v>0</v>
      </c>
      <c r="F360" s="413"/>
      <c r="G360" s="404"/>
      <c r="H360" s="407"/>
      <c r="I360" s="405">
        <v>0</v>
      </c>
      <c r="J360" s="404">
        <v>0</v>
      </c>
      <c r="K360" s="403">
        <v>0</v>
      </c>
    </row>
    <row r="361" spans="1:12" ht="38.25" customHeight="1">
      <c r="A361" s="208">
        <v>41032400</v>
      </c>
      <c r="B361" s="468" t="s">
        <v>1302</v>
      </c>
      <c r="C361" s="413"/>
      <c r="D361" s="404"/>
      <c r="E361" s="407"/>
      <c r="F361" s="413"/>
      <c r="G361" s="469">
        <v>1154658714.3</v>
      </c>
      <c r="H361" s="407">
        <v>1122519950.3599999</v>
      </c>
      <c r="I361" s="405">
        <v>0</v>
      </c>
      <c r="J361" s="404">
        <v>1154658714.3</v>
      </c>
      <c r="K361" s="403">
        <v>1122519950.3599999</v>
      </c>
    </row>
    <row r="362" spans="1:12" ht="14.25" customHeight="1">
      <c r="A362" s="470"/>
      <c r="B362" s="471" t="s">
        <v>419</v>
      </c>
      <c r="C362" s="472">
        <v>575613435100</v>
      </c>
      <c r="D362" s="473">
        <v>575613435100</v>
      </c>
      <c r="E362" s="474">
        <v>574659279481.15991</v>
      </c>
      <c r="F362" s="472">
        <v>32353015700</v>
      </c>
      <c r="G362" s="473">
        <v>55913756999.490005</v>
      </c>
      <c r="H362" s="474">
        <v>41623940084.809998</v>
      </c>
      <c r="I362" s="475">
        <v>607966450800</v>
      </c>
      <c r="J362" s="473">
        <v>631527192099.48999</v>
      </c>
      <c r="K362" s="476">
        <v>616283219565.96997</v>
      </c>
    </row>
    <row r="363" spans="1:12" ht="10.15" customHeight="1">
      <c r="D363" s="477"/>
      <c r="G363" s="477"/>
      <c r="K363" s="477"/>
    </row>
    <row r="364" spans="1:12" ht="7.9" customHeight="1">
      <c r="D364" s="477"/>
      <c r="G364" s="477"/>
      <c r="H364" s="477"/>
    </row>
    <row r="365" spans="1:12" ht="96.75" customHeight="1">
      <c r="G365" s="477"/>
      <c r="H365" s="371">
        <v>0</v>
      </c>
    </row>
  </sheetData>
  <mergeCells count="12">
    <mergeCell ref="B9:K9"/>
    <mergeCell ref="A11:A12"/>
    <mergeCell ref="B11:B12"/>
    <mergeCell ref="C11:E11"/>
    <mergeCell ref="F11:H11"/>
    <mergeCell ref="I11:K11"/>
    <mergeCell ref="J1:K1"/>
    <mergeCell ref="J2:K2"/>
    <mergeCell ref="B3:K3"/>
    <mergeCell ref="B4:K4"/>
    <mergeCell ref="B5:K5"/>
    <mergeCell ref="B6:K6"/>
  </mergeCells>
  <printOptions horizontalCentered="1"/>
  <pageMargins left="0.31496062992125984" right="0.19685039370078741" top="0.59055118110236227" bottom="0.70866141732283472" header="0.47244094488188981" footer="0.15748031496062992"/>
  <pageSetup paperSize="9" scale="55" orientation="landscape" r:id="rId1"/>
  <headerFooter alignWithMargins="0">
    <oddHeader xml:space="preserve">&amp;R&amp;8&amp;P </oddHeader>
    <oddFooter>&amp;L&amp;"Arial,обычный"&amp;8 2016 рік
&amp;R&amp;"Arial,обычный"&amp;8&amp;F_d</oddFooter>
  </headerFooter>
  <rowBreaks count="1" manualBreakCount="1">
    <brk id="354"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opLeftCell="A25" workbookViewId="0">
      <selection activeCell="D29" sqref="D29"/>
    </sheetView>
  </sheetViews>
  <sheetFormatPr defaultRowHeight="15"/>
  <cols>
    <col min="1" max="1" width="46.140625" customWidth="1"/>
    <col min="2" max="2" width="25.7109375" customWidth="1"/>
    <col min="3" max="3" width="20" customWidth="1"/>
    <col min="4" max="4" width="16.85546875" customWidth="1"/>
    <col min="5" max="5" width="17.85546875" customWidth="1"/>
    <col min="6" max="6" width="18.140625" customWidth="1"/>
    <col min="7" max="7" width="17.85546875" customWidth="1"/>
  </cols>
  <sheetData>
    <row r="1" spans="1:7">
      <c r="A1" s="48" t="s">
        <v>415</v>
      </c>
      <c r="B1" s="34" t="s">
        <v>386</v>
      </c>
      <c r="C1" s="34" t="s">
        <v>387</v>
      </c>
      <c r="D1" s="34" t="s">
        <v>388</v>
      </c>
      <c r="E1" s="34" t="s">
        <v>389</v>
      </c>
      <c r="F1" s="34" t="s">
        <v>390</v>
      </c>
      <c r="G1" s="34" t="s">
        <v>391</v>
      </c>
    </row>
    <row r="2" spans="1:7">
      <c r="A2" s="34" t="s">
        <v>115</v>
      </c>
      <c r="B2" s="35">
        <v>46250212069.160004</v>
      </c>
      <c r="C2" s="35">
        <v>63657335233.160004</v>
      </c>
      <c r="D2" s="35">
        <v>96301252330.180008</v>
      </c>
      <c r="E2" s="35">
        <v>121392096361.35001</v>
      </c>
      <c r="F2" s="35">
        <v>146494899740.63</v>
      </c>
      <c r="G2" s="35">
        <v>190752602768.97</v>
      </c>
    </row>
    <row r="3" spans="1:7">
      <c r="A3" s="34" t="s">
        <v>140</v>
      </c>
      <c r="B3" s="35">
        <v>31677093342.98</v>
      </c>
      <c r="C3" s="35">
        <v>47976720149.010002</v>
      </c>
      <c r="D3" s="35">
        <v>84505352121.130005</v>
      </c>
      <c r="E3" s="35">
        <v>95794185601.339996</v>
      </c>
      <c r="F3" s="35">
        <v>110456101102.25999</v>
      </c>
      <c r="G3" s="35">
        <v>115431183957.16</v>
      </c>
    </row>
    <row r="4" spans="1:7">
      <c r="A4" s="34" t="s">
        <v>59</v>
      </c>
      <c r="B4" s="35">
        <v>21362484078.700001</v>
      </c>
      <c r="C4" s="35">
        <v>19938764158.880001</v>
      </c>
      <c r="D4" s="35">
        <v>22432760112.849998</v>
      </c>
      <c r="E4" s="35">
        <v>19841473358.610001</v>
      </c>
      <c r="F4" s="35">
        <v>28856743413.18</v>
      </c>
      <c r="G4" s="35">
        <v>43895399978.330002</v>
      </c>
    </row>
    <row r="5" spans="1:7">
      <c r="A5" s="34" t="s">
        <v>44</v>
      </c>
      <c r="B5" s="35">
        <v>24270859874.889999</v>
      </c>
      <c r="C5" s="35">
        <v>32153912772.02</v>
      </c>
      <c r="D5" s="35">
        <v>32782923655.200001</v>
      </c>
      <c r="E5" s="35">
        <v>21354016684.369999</v>
      </c>
      <c r="F5" s="35">
        <v>35066467159.860001</v>
      </c>
      <c r="G5" s="35">
        <v>50624032558.980003</v>
      </c>
    </row>
    <row r="6" spans="1:7">
      <c r="A6" s="34" t="s">
        <v>75</v>
      </c>
      <c r="B6" s="35">
        <v>2547969780.9699998</v>
      </c>
      <c r="C6" s="35">
        <v>2215014980.1199999</v>
      </c>
      <c r="D6" s="35">
        <v>2426025418.1100001</v>
      </c>
      <c r="E6" s="35">
        <v>2655424994.0900011</v>
      </c>
      <c r="F6" s="35">
        <v>4213371103.8700008</v>
      </c>
      <c r="G6" s="35">
        <v>6336260368.6599979</v>
      </c>
    </row>
    <row r="7" spans="1:7">
      <c r="A7" s="34" t="s">
        <v>276</v>
      </c>
      <c r="B7" s="35">
        <v>31259309395.82</v>
      </c>
      <c r="C7" s="35">
        <v>28343885638.810001</v>
      </c>
      <c r="D7" s="35">
        <v>80945853062.359985</v>
      </c>
      <c r="E7" s="35">
        <v>79634967757.339981</v>
      </c>
      <c r="F7" s="35">
        <v>93779849328.709991</v>
      </c>
      <c r="G7" s="35">
        <v>107775954128.25</v>
      </c>
    </row>
    <row r="8" spans="1:7">
      <c r="A8" s="34" t="s">
        <v>297</v>
      </c>
      <c r="B8" s="35">
        <v>23635273078.48</v>
      </c>
      <c r="C8" s="35">
        <v>18451897330.459999</v>
      </c>
      <c r="D8" s="35">
        <v>7260586579.5699997</v>
      </c>
      <c r="E8" s="35">
        <v>7384852923.1900005</v>
      </c>
      <c r="F8" s="35">
        <v>15221033124.16</v>
      </c>
      <c r="G8" s="35">
        <v>18230509487.34</v>
      </c>
    </row>
    <row r="9" spans="1:7">
      <c r="A9" s="34" t="s">
        <v>71</v>
      </c>
      <c r="B9" s="35">
        <v>10508695603.84</v>
      </c>
      <c r="C9" s="35">
        <v>8906336748.5299988</v>
      </c>
      <c r="D9" s="35">
        <v>57317158814.449997</v>
      </c>
      <c r="E9" s="35">
        <v>57017048839.539993</v>
      </c>
      <c r="F9" s="35">
        <v>74793026607.269989</v>
      </c>
      <c r="G9" s="35">
        <v>87444995290.880005</v>
      </c>
    </row>
    <row r="10" spans="1:7">
      <c r="A10" s="34" t="s">
        <v>67</v>
      </c>
      <c r="B10" s="35">
        <v>10132363152.49</v>
      </c>
      <c r="C10" s="35">
        <v>10072740279.290001</v>
      </c>
      <c r="D10" s="35">
        <v>11826896330.67</v>
      </c>
      <c r="E10" s="35">
        <v>14079737952.5</v>
      </c>
      <c r="F10" s="35">
        <v>19301234522.23</v>
      </c>
      <c r="G10" s="35">
        <v>26482593749.91</v>
      </c>
    </row>
    <row r="11" spans="1:7">
      <c r="A11" s="34" t="s">
        <v>360</v>
      </c>
      <c r="B11" s="35">
        <v>83233566000</v>
      </c>
      <c r="C11" s="35">
        <v>75813859733</v>
      </c>
      <c r="D11" s="35">
        <v>94811551500</v>
      </c>
      <c r="E11" s="35">
        <v>142586226600</v>
      </c>
      <c r="F11" s="35">
        <v>133458626300</v>
      </c>
      <c r="G11" s="35">
        <v>150090990100</v>
      </c>
    </row>
    <row r="12" spans="1:7">
      <c r="A12" s="34" t="s">
        <v>371</v>
      </c>
      <c r="B12" s="35">
        <v>862032319.62</v>
      </c>
      <c r="C12" s="35">
        <v>815086193.8900001</v>
      </c>
      <c r="D12" s="35">
        <v>1241392675.28</v>
      </c>
      <c r="E12" s="35">
        <v>1459045286.0999999</v>
      </c>
      <c r="F12" s="35">
        <v>2042633180.01</v>
      </c>
      <c r="G12" s="35">
        <v>1703750407.21</v>
      </c>
    </row>
    <row r="13" spans="1:7">
      <c r="A13" s="34" t="s">
        <v>373</v>
      </c>
      <c r="B13" s="35">
        <v>49165561097.719994</v>
      </c>
      <c r="C13" s="35">
        <v>49748850883.730003</v>
      </c>
      <c r="D13" s="35">
        <v>63469370259.32</v>
      </c>
      <c r="E13" s="35">
        <v>96344703656.300003</v>
      </c>
      <c r="F13" s="35">
        <v>130199284073.94</v>
      </c>
      <c r="G13" s="35">
        <v>129422793108.89999</v>
      </c>
    </row>
    <row r="14" spans="1:7">
      <c r="A14" s="34" t="s">
        <v>374</v>
      </c>
      <c r="B14" s="35">
        <v>60979000800</v>
      </c>
      <c r="C14" s="35">
        <v>64434379009.260002</v>
      </c>
      <c r="D14" s="35">
        <v>5276877900</v>
      </c>
      <c r="E14" s="35">
        <v>4836579900</v>
      </c>
      <c r="F14" s="35">
        <v>20860694000</v>
      </c>
      <c r="G14" s="35">
        <v>24966047100</v>
      </c>
    </row>
    <row r="15" spans="1:7">
      <c r="A15" s="34" t="s">
        <v>366</v>
      </c>
      <c r="B15" s="35">
        <v>4737632475.0200043</v>
      </c>
      <c r="C15" s="35">
        <v>4540680136.5999908</v>
      </c>
      <c r="D15" s="35">
        <v>9663617283.8400116</v>
      </c>
      <c r="E15" s="35">
        <v>8150432247.8699951</v>
      </c>
      <c r="F15" s="35">
        <v>10033588887.41</v>
      </c>
      <c r="G15" s="35">
        <v>11675599939.129999</v>
      </c>
    </row>
    <row r="16" spans="1:7">
      <c r="A16" s="49" t="s">
        <v>63</v>
      </c>
      <c r="B16" s="35">
        <v>2834020320.9299932</v>
      </c>
      <c r="C16" s="35">
        <v>3148321279.1699748</v>
      </c>
      <c r="D16" s="35">
        <v>6297372538.9499969</v>
      </c>
      <c r="E16" s="35">
        <v>11468040566.610001</v>
      </c>
      <c r="F16" s="35">
        <v>13067891106.15004</v>
      </c>
      <c r="G16" s="35">
        <v>16624073040.77997</v>
      </c>
    </row>
    <row r="17" spans="1:7">
      <c r="A17" s="50" t="s">
        <v>419</v>
      </c>
      <c r="B17" s="51">
        <f>SUM(B2:B16)</f>
        <v>403456073390.61993</v>
      </c>
      <c r="C17" s="51">
        <f t="shared" ref="C17:G17" si="0">SUM(C2:C16)</f>
        <v>430217784525.92999</v>
      </c>
      <c r="D17" s="51">
        <f t="shared" si="0"/>
        <v>576558990581.90991</v>
      </c>
      <c r="E17" s="51">
        <f t="shared" si="0"/>
        <v>683998832729.20996</v>
      </c>
      <c r="F17" s="51">
        <f t="shared" si="0"/>
        <v>837845443649.67993</v>
      </c>
      <c r="G17" s="51">
        <f t="shared" si="0"/>
        <v>981456785984.50012</v>
      </c>
    </row>
    <row r="18" spans="1:7">
      <c r="A18" s="50" t="s">
        <v>420</v>
      </c>
      <c r="B18" s="51">
        <v>403456073390.61902</v>
      </c>
      <c r="C18" s="51">
        <v>430217784525.92902</v>
      </c>
      <c r="D18" s="51">
        <v>576911410252.06897</v>
      </c>
      <c r="E18" s="51">
        <v>684883725473.65002</v>
      </c>
      <c r="F18" s="51">
        <v>839453032742.25</v>
      </c>
      <c r="G18" s="51">
        <v>985851822065.31006</v>
      </c>
    </row>
    <row r="19" spans="1:7">
      <c r="A19" s="50" t="s">
        <v>421</v>
      </c>
      <c r="B19" s="51">
        <f>B18-B17</f>
        <v>-9.1552734375E-4</v>
      </c>
      <c r="C19" s="51">
        <f t="shared" ref="C19:G19" si="1">C18-C17</f>
        <v>-9.765625E-4</v>
      </c>
      <c r="D19" s="51">
        <f t="shared" si="1"/>
        <v>352419670.15905762</v>
      </c>
      <c r="E19" s="51">
        <f t="shared" si="1"/>
        <v>884892744.44006348</v>
      </c>
      <c r="F19" s="51">
        <f t="shared" si="1"/>
        <v>1607589092.5700684</v>
      </c>
      <c r="G19" s="51">
        <f t="shared" si="1"/>
        <v>4395036080.8099365</v>
      </c>
    </row>
    <row r="23" spans="1:7">
      <c r="A23" s="46" t="s">
        <v>414</v>
      </c>
      <c r="E23" s="46" t="s">
        <v>416</v>
      </c>
    </row>
    <row r="24" spans="1:7">
      <c r="A24" s="44">
        <v>2015</v>
      </c>
      <c r="B24" s="44"/>
      <c r="C24" s="45">
        <f>SUM(C25:C28)</f>
        <v>352419670.16000003</v>
      </c>
    </row>
    <row r="25" spans="1:7">
      <c r="A25" t="s">
        <v>393</v>
      </c>
      <c r="B25" t="s">
        <v>394</v>
      </c>
      <c r="C25" s="35">
        <v>99209400</v>
      </c>
      <c r="E25" s="47" t="s">
        <v>415</v>
      </c>
      <c r="F25" s="47" t="s">
        <v>418</v>
      </c>
      <c r="G25" s="47" t="s">
        <v>417</v>
      </c>
    </row>
    <row r="26" spans="1:7">
      <c r="A26" t="s">
        <v>395</v>
      </c>
      <c r="B26" t="s">
        <v>396</v>
      </c>
      <c r="C26" s="35">
        <v>135007405.47</v>
      </c>
      <c r="E26" s="26"/>
      <c r="F26" s="26" t="s">
        <v>411</v>
      </c>
      <c r="G26" s="26" t="s">
        <v>412</v>
      </c>
    </row>
    <row r="27" spans="1:7">
      <c r="A27" t="s">
        <v>397</v>
      </c>
      <c r="B27" t="s">
        <v>398</v>
      </c>
      <c r="C27" s="35">
        <v>68401863.570000008</v>
      </c>
      <c r="E27" s="26"/>
      <c r="F27" s="26" t="s">
        <v>409</v>
      </c>
      <c r="G27" s="26" t="s">
        <v>410</v>
      </c>
    </row>
    <row r="28" spans="1:7">
      <c r="A28" t="s">
        <v>401</v>
      </c>
      <c r="B28" t="s">
        <v>402</v>
      </c>
      <c r="C28" s="35">
        <v>49801001.119999997</v>
      </c>
      <c r="E28" s="26"/>
      <c r="F28" s="26" t="s">
        <v>407</v>
      </c>
      <c r="G28" s="26" t="s">
        <v>413</v>
      </c>
    </row>
    <row r="29" spans="1:7">
      <c r="E29" s="26"/>
      <c r="F29" s="26" t="s">
        <v>403</v>
      </c>
      <c r="G29" s="26" t="s">
        <v>404</v>
      </c>
    </row>
    <row r="30" spans="1:7">
      <c r="A30" s="44">
        <v>2016</v>
      </c>
      <c r="B30" s="44"/>
      <c r="C30" s="45">
        <f>SUM(C31:C35)</f>
        <v>884892744.43999994</v>
      </c>
      <c r="E30" s="26"/>
      <c r="F30" s="26" t="s">
        <v>395</v>
      </c>
      <c r="G30" s="26" t="s">
        <v>396</v>
      </c>
    </row>
    <row r="31" spans="1:7">
      <c r="A31" t="s">
        <v>403</v>
      </c>
      <c r="B31" t="s">
        <v>404</v>
      </c>
      <c r="C31" s="35">
        <v>10493392.359999999</v>
      </c>
      <c r="E31" s="26"/>
      <c r="F31" s="26" t="s">
        <v>393</v>
      </c>
      <c r="G31" s="26" t="s">
        <v>394</v>
      </c>
    </row>
    <row r="32" spans="1:7">
      <c r="A32" t="s">
        <v>395</v>
      </c>
      <c r="B32" t="s">
        <v>396</v>
      </c>
      <c r="C32" s="35">
        <v>112422241.79000001</v>
      </c>
      <c r="E32" s="26"/>
      <c r="F32" s="26" t="s">
        <v>401</v>
      </c>
      <c r="G32" s="26" t="s">
        <v>402</v>
      </c>
    </row>
    <row r="33" spans="1:7">
      <c r="A33" t="s">
        <v>397</v>
      </c>
      <c r="B33" t="s">
        <v>398</v>
      </c>
      <c r="C33" s="35">
        <v>476689474.88</v>
      </c>
      <c r="E33" s="26"/>
      <c r="F33" s="26" t="s">
        <v>399</v>
      </c>
      <c r="G33" s="26" t="s">
        <v>400</v>
      </c>
    </row>
    <row r="34" spans="1:7">
      <c r="A34" t="s">
        <v>399</v>
      </c>
      <c r="B34" t="s">
        <v>400</v>
      </c>
      <c r="C34" s="35">
        <v>232115469.11000001</v>
      </c>
      <c r="E34" s="26"/>
      <c r="F34" s="26" t="s">
        <v>405</v>
      </c>
      <c r="G34" s="26" t="s">
        <v>406</v>
      </c>
    </row>
    <row r="35" spans="1:7">
      <c r="A35" t="s">
        <v>401</v>
      </c>
      <c r="B35" t="s">
        <v>402</v>
      </c>
      <c r="C35" s="35">
        <v>53172166.299999997</v>
      </c>
      <c r="E35" s="26"/>
      <c r="F35" s="26" t="s">
        <v>397</v>
      </c>
      <c r="G35" s="26" t="s">
        <v>398</v>
      </c>
    </row>
    <row r="37" spans="1:7">
      <c r="A37" s="44">
        <v>2017</v>
      </c>
      <c r="B37" s="44"/>
      <c r="C37" s="45">
        <f>SUM(C38:C44)</f>
        <v>1607589092.5700002</v>
      </c>
    </row>
    <row r="38" spans="1:7">
      <c r="A38" t="s">
        <v>403</v>
      </c>
      <c r="B38" t="s">
        <v>404</v>
      </c>
      <c r="C38" s="35">
        <v>38547003.329999998</v>
      </c>
    </row>
    <row r="39" spans="1:7">
      <c r="A39" t="s">
        <v>407</v>
      </c>
      <c r="B39" t="s">
        <v>408</v>
      </c>
      <c r="C39" s="35">
        <v>16793349</v>
      </c>
    </row>
    <row r="40" spans="1:7">
      <c r="A40" t="s">
        <v>395</v>
      </c>
      <c r="B40" t="s">
        <v>396</v>
      </c>
      <c r="C40" s="35">
        <v>245021596.25</v>
      </c>
    </row>
    <row r="41" spans="1:7">
      <c r="A41" t="s">
        <v>397</v>
      </c>
      <c r="B41" t="s">
        <v>398</v>
      </c>
      <c r="C41" s="35">
        <v>625475733.88999999</v>
      </c>
    </row>
    <row r="42" spans="1:7">
      <c r="A42" t="s">
        <v>399</v>
      </c>
      <c r="B42" t="s">
        <v>400</v>
      </c>
      <c r="C42" s="35">
        <v>549047061.6500001</v>
      </c>
    </row>
    <row r="43" spans="1:7">
      <c r="A43" t="s">
        <v>401</v>
      </c>
      <c r="B43" t="s">
        <v>402</v>
      </c>
      <c r="C43" s="35">
        <v>103860984.98999999</v>
      </c>
    </row>
    <row r="44" spans="1:7">
      <c r="A44" t="s">
        <v>405</v>
      </c>
      <c r="B44" t="s">
        <v>406</v>
      </c>
      <c r="C44" s="35">
        <v>28843363.460000001</v>
      </c>
    </row>
    <row r="46" spans="1:7">
      <c r="A46" s="44">
        <v>2018</v>
      </c>
      <c r="B46" s="44"/>
      <c r="C46" s="45">
        <f>SUM(C47:C55)</f>
        <v>4395036080.8100004</v>
      </c>
    </row>
    <row r="47" spans="1:7">
      <c r="A47" t="s">
        <v>411</v>
      </c>
      <c r="B47" t="s">
        <v>412</v>
      </c>
      <c r="C47" s="35">
        <v>1406796388.05</v>
      </c>
    </row>
    <row r="48" spans="1:7">
      <c r="A48" t="s">
        <v>403</v>
      </c>
      <c r="B48" t="s">
        <v>404</v>
      </c>
      <c r="C48" s="35">
        <v>72137636.700000003</v>
      </c>
    </row>
    <row r="49" spans="1:3">
      <c r="A49" t="s">
        <v>407</v>
      </c>
      <c r="B49" t="s">
        <v>413</v>
      </c>
      <c r="C49" s="35">
        <v>30435423.989999998</v>
      </c>
    </row>
    <row r="50" spans="1:3">
      <c r="A50" t="s">
        <v>395</v>
      </c>
      <c r="B50" t="s">
        <v>396</v>
      </c>
      <c r="C50" s="35">
        <v>857623855.10000014</v>
      </c>
    </row>
    <row r="51" spans="1:3">
      <c r="A51" t="s">
        <v>397</v>
      </c>
      <c r="B51" t="s">
        <v>398</v>
      </c>
      <c r="C51" s="35">
        <v>793848329.55000007</v>
      </c>
    </row>
    <row r="52" spans="1:3">
      <c r="A52" t="s">
        <v>399</v>
      </c>
      <c r="B52" t="s">
        <v>400</v>
      </c>
      <c r="C52" s="35">
        <v>677483494.22000003</v>
      </c>
    </row>
    <row r="53" spans="1:3">
      <c r="A53" t="s">
        <v>401</v>
      </c>
      <c r="B53" t="s">
        <v>402</v>
      </c>
      <c r="C53" s="35">
        <v>325639918.69999999</v>
      </c>
    </row>
    <row r="54" spans="1:3">
      <c r="A54" t="s">
        <v>409</v>
      </c>
      <c r="B54" t="s">
        <v>410</v>
      </c>
      <c r="C54" s="35">
        <v>137207885.66999999</v>
      </c>
    </row>
    <row r="55" spans="1:3">
      <c r="A55" t="s">
        <v>405</v>
      </c>
      <c r="B55" t="s">
        <v>406</v>
      </c>
      <c r="C55" s="35">
        <v>93863148.829999998</v>
      </c>
    </row>
  </sheetData>
  <printOptions gridLines="1"/>
  <pageMargins left="0.70866141732283472" right="0.70866141732283472" top="0.74803149606299213" bottom="0.74803149606299213" header="0.31496062992125984" footer="0.31496062992125984"/>
  <pageSetup paperSize="9" scale="84" orientation="landscape"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18"/>
  <sheetViews>
    <sheetView topLeftCell="A147" zoomScale="85" zoomScaleNormal="85" workbookViewId="0">
      <selection activeCell="C277" sqref="C277:C278"/>
    </sheetView>
  </sheetViews>
  <sheetFormatPr defaultRowHeight="15" outlineLevelRow="2"/>
  <cols>
    <col min="3" max="3" width="28.85546875" customWidth="1"/>
    <col min="4" max="4" width="6" customWidth="1"/>
    <col min="5" max="5" width="15.85546875" customWidth="1"/>
    <col min="6" max="6" width="14.42578125" customWidth="1"/>
  </cols>
  <sheetData>
    <row r="1" spans="1:6">
      <c r="A1" s="52" t="s">
        <v>378</v>
      </c>
      <c r="B1" s="52"/>
      <c r="C1" s="52"/>
      <c r="D1" s="52"/>
      <c r="E1" s="52"/>
      <c r="F1" s="52"/>
    </row>
    <row r="2" spans="1:6" s="21" customFormat="1" ht="132.75" customHeight="1">
      <c r="A2" s="20" t="s">
        <v>379</v>
      </c>
      <c r="B2" s="20" t="s">
        <v>380</v>
      </c>
      <c r="C2" s="20" t="s">
        <v>381</v>
      </c>
      <c r="D2" s="20" t="s">
        <v>382</v>
      </c>
      <c r="E2" s="20">
        <v>2012</v>
      </c>
      <c r="F2" s="20">
        <v>2013</v>
      </c>
    </row>
    <row r="3" spans="1:6">
      <c r="A3" s="53" t="s">
        <v>115</v>
      </c>
      <c r="B3" s="53"/>
      <c r="C3" s="53"/>
      <c r="D3" s="22" t="s">
        <v>383</v>
      </c>
      <c r="E3" s="23">
        <v>48589253.025540002</v>
      </c>
      <c r="F3" s="23">
        <v>49526422.459270008</v>
      </c>
    </row>
    <row r="4" spans="1:6">
      <c r="A4" s="53"/>
      <c r="B4" s="53"/>
      <c r="C4" s="53"/>
      <c r="D4" s="24" t="s">
        <v>384</v>
      </c>
      <c r="E4" s="25">
        <v>46250212.069159992</v>
      </c>
      <c r="F4" s="25">
        <v>48384666.000000007</v>
      </c>
    </row>
    <row r="5" spans="1:6" outlineLevel="1">
      <c r="A5" s="54" t="s">
        <v>113</v>
      </c>
      <c r="B5" s="54"/>
      <c r="C5" s="54" t="s">
        <v>114</v>
      </c>
      <c r="D5" s="26" t="s">
        <v>383</v>
      </c>
      <c r="E5" s="27">
        <v>3556845.8785600001</v>
      </c>
      <c r="F5" s="27">
        <v>2930806.78143</v>
      </c>
    </row>
    <row r="6" spans="1:6" outlineLevel="1">
      <c r="A6" s="54"/>
      <c r="B6" s="54"/>
      <c r="C6" s="54"/>
      <c r="D6" s="28" t="s">
        <v>384</v>
      </c>
      <c r="E6" s="29">
        <v>3556551.8871999998</v>
      </c>
      <c r="F6" s="29">
        <v>3201659.2</v>
      </c>
    </row>
    <row r="7" spans="1:6" outlineLevel="1">
      <c r="A7" s="54" t="s">
        <v>116</v>
      </c>
      <c r="B7" s="54"/>
      <c r="C7" s="54" t="s">
        <v>117</v>
      </c>
      <c r="D7" s="26" t="s">
        <v>383</v>
      </c>
      <c r="E7" s="27">
        <v>16426090.078</v>
      </c>
      <c r="F7" s="27">
        <v>15598919.78717</v>
      </c>
    </row>
    <row r="8" spans="1:6" outlineLevel="1">
      <c r="A8" s="54"/>
      <c r="B8" s="54"/>
      <c r="C8" s="54"/>
      <c r="D8" s="28" t="s">
        <v>384</v>
      </c>
      <c r="E8" s="29">
        <v>15837157.426290002</v>
      </c>
      <c r="F8" s="29">
        <v>16059713.5</v>
      </c>
    </row>
    <row r="9" spans="1:6" outlineLevel="1">
      <c r="A9" s="54" t="s">
        <v>118</v>
      </c>
      <c r="B9" s="54"/>
      <c r="C9" s="54" t="s">
        <v>119</v>
      </c>
      <c r="D9" s="26" t="s">
        <v>383</v>
      </c>
      <c r="E9" s="27">
        <v>15227991.120959999</v>
      </c>
      <c r="F9" s="27">
        <v>16511817.46239</v>
      </c>
    </row>
    <row r="10" spans="1:6" outlineLevel="1">
      <c r="A10" s="54"/>
      <c r="B10" s="54"/>
      <c r="C10" s="54"/>
      <c r="D10" s="28" t="s">
        <v>384</v>
      </c>
      <c r="E10" s="29">
        <v>13935432.058110001</v>
      </c>
      <c r="F10" s="29">
        <v>15315079.5</v>
      </c>
    </row>
    <row r="11" spans="1:6" outlineLevel="1">
      <c r="A11" s="54" t="s">
        <v>120</v>
      </c>
      <c r="B11" s="54"/>
      <c r="C11" s="54" t="s">
        <v>121</v>
      </c>
      <c r="D11" s="26" t="s">
        <v>383</v>
      </c>
      <c r="E11" s="27">
        <v>564978.74404999998</v>
      </c>
      <c r="F11" s="27">
        <v>5868093.8542799996</v>
      </c>
    </row>
    <row r="12" spans="1:6" outlineLevel="1">
      <c r="A12" s="54"/>
      <c r="B12" s="54"/>
      <c r="C12" s="54"/>
      <c r="D12" s="28" t="s">
        <v>384</v>
      </c>
      <c r="E12" s="29">
        <v>432144.35107999999</v>
      </c>
      <c r="F12" s="29">
        <v>1722674.7</v>
      </c>
    </row>
    <row r="13" spans="1:6" outlineLevel="1">
      <c r="A13" s="54" t="s">
        <v>122</v>
      </c>
      <c r="B13" s="54"/>
      <c r="C13" s="54" t="s">
        <v>123</v>
      </c>
      <c r="D13" s="26" t="s">
        <v>383</v>
      </c>
      <c r="E13" s="27">
        <v>0</v>
      </c>
      <c r="F13" s="27">
        <v>13500</v>
      </c>
    </row>
    <row r="14" spans="1:6" outlineLevel="1">
      <c r="A14" s="54"/>
      <c r="B14" s="54"/>
      <c r="C14" s="54"/>
      <c r="D14" s="28" t="s">
        <v>384</v>
      </c>
      <c r="E14" s="29">
        <v>0</v>
      </c>
      <c r="F14" s="29">
        <v>0</v>
      </c>
    </row>
    <row r="15" spans="1:6" outlineLevel="1">
      <c r="A15" s="54" t="s">
        <v>124</v>
      </c>
      <c r="B15" s="54"/>
      <c r="C15" s="54" t="s">
        <v>125</v>
      </c>
      <c r="D15" s="26" t="s">
        <v>383</v>
      </c>
      <c r="E15" s="27">
        <v>2739744.1140000001</v>
      </c>
      <c r="F15" s="27">
        <v>2821822.9029999999</v>
      </c>
    </row>
    <row r="16" spans="1:6" outlineLevel="1">
      <c r="A16" s="54"/>
      <c r="B16" s="54"/>
      <c r="C16" s="54"/>
      <c r="D16" s="28" t="s">
        <v>384</v>
      </c>
      <c r="E16" s="29">
        <v>2556162.8961199997</v>
      </c>
      <c r="F16" s="29">
        <v>2605952.5</v>
      </c>
    </row>
    <row r="17" spans="1:6" outlineLevel="1">
      <c r="A17" s="54" t="s">
        <v>126</v>
      </c>
      <c r="B17" s="54"/>
      <c r="C17" s="54" t="s">
        <v>127</v>
      </c>
      <c r="D17" s="26" t="s">
        <v>383</v>
      </c>
      <c r="E17" s="27">
        <v>499954.19500000001</v>
      </c>
      <c r="F17" s="27">
        <v>458907.59</v>
      </c>
    </row>
    <row r="18" spans="1:6" outlineLevel="1">
      <c r="A18" s="54"/>
      <c r="B18" s="54"/>
      <c r="C18" s="54"/>
      <c r="D18" s="28" t="s">
        <v>384</v>
      </c>
      <c r="E18" s="29">
        <v>497424.82785</v>
      </c>
      <c r="F18" s="29">
        <v>464840.6</v>
      </c>
    </row>
    <row r="19" spans="1:6" outlineLevel="1">
      <c r="A19" s="54" t="s">
        <v>128</v>
      </c>
      <c r="B19" s="54"/>
      <c r="C19" s="54" t="s">
        <v>129</v>
      </c>
      <c r="D19" s="26" t="s">
        <v>383</v>
      </c>
      <c r="E19" s="27">
        <v>124000</v>
      </c>
      <c r="F19" s="27">
        <v>99385.2</v>
      </c>
    </row>
    <row r="20" spans="1:6" outlineLevel="1">
      <c r="A20" s="54"/>
      <c r="B20" s="54"/>
      <c r="C20" s="54"/>
      <c r="D20" s="28" t="s">
        <v>384</v>
      </c>
      <c r="E20" s="29">
        <v>117643.65031999999</v>
      </c>
      <c r="F20" s="29">
        <v>124000</v>
      </c>
    </row>
    <row r="21" spans="1:6" outlineLevel="1">
      <c r="A21" s="54" t="s">
        <v>130</v>
      </c>
      <c r="B21" s="54"/>
      <c r="C21" s="54" t="s">
        <v>131</v>
      </c>
      <c r="D21" s="26" t="s">
        <v>383</v>
      </c>
      <c r="E21" s="27">
        <v>3661319.4309999999</v>
      </c>
      <c r="F21" s="27">
        <v>3478768.4810000001</v>
      </c>
    </row>
    <row r="22" spans="1:6" outlineLevel="1">
      <c r="A22" s="54"/>
      <c r="B22" s="54"/>
      <c r="C22" s="54"/>
      <c r="D22" s="28" t="s">
        <v>384</v>
      </c>
      <c r="E22" s="29">
        <v>3648116.8703999999</v>
      </c>
      <c r="F22" s="29">
        <v>3452528.3</v>
      </c>
    </row>
    <row r="23" spans="1:6" outlineLevel="1">
      <c r="A23" s="54" t="s">
        <v>132</v>
      </c>
      <c r="B23" s="54"/>
      <c r="C23" s="54" t="s">
        <v>133</v>
      </c>
      <c r="D23" s="26" t="s">
        <v>383</v>
      </c>
      <c r="E23" s="27">
        <v>359903.93830000004</v>
      </c>
      <c r="F23" s="27">
        <v>334152.7</v>
      </c>
    </row>
    <row r="24" spans="1:6" outlineLevel="1">
      <c r="A24" s="54"/>
      <c r="B24" s="54"/>
      <c r="C24" s="54"/>
      <c r="D24" s="28" t="s">
        <v>384</v>
      </c>
      <c r="E24" s="29">
        <v>358793.57530000003</v>
      </c>
      <c r="F24" s="29">
        <v>315175.09999999998</v>
      </c>
    </row>
    <row r="25" spans="1:6" outlineLevel="1">
      <c r="A25" s="54" t="s">
        <v>134</v>
      </c>
      <c r="B25" s="54"/>
      <c r="C25" s="54" t="s">
        <v>135</v>
      </c>
      <c r="D25" s="26" t="s">
        <v>383</v>
      </c>
      <c r="E25" s="27">
        <v>571963.29524000001</v>
      </c>
      <c r="F25" s="27">
        <v>533770.55299999996</v>
      </c>
    </row>
    <row r="26" spans="1:6" outlineLevel="1">
      <c r="A26" s="54"/>
      <c r="B26" s="54"/>
      <c r="C26" s="54"/>
      <c r="D26" s="28" t="s">
        <v>384</v>
      </c>
      <c r="E26" s="29">
        <v>569456.18637000001</v>
      </c>
      <c r="F26" s="29">
        <v>569885.4</v>
      </c>
    </row>
    <row r="27" spans="1:6" outlineLevel="1">
      <c r="A27" s="54" t="s">
        <v>136</v>
      </c>
      <c r="B27" s="54"/>
      <c r="C27" s="54" t="s">
        <v>137</v>
      </c>
      <c r="D27" s="26" t="s">
        <v>383</v>
      </c>
      <c r="E27" s="27">
        <v>748942.49300000002</v>
      </c>
      <c r="F27" s="27">
        <v>876477.147</v>
      </c>
    </row>
    <row r="28" spans="1:6" outlineLevel="1">
      <c r="A28" s="54"/>
      <c r="B28" s="54"/>
      <c r="C28" s="54"/>
      <c r="D28" s="28" t="s">
        <v>384</v>
      </c>
      <c r="E28" s="29">
        <v>733052.66564000002</v>
      </c>
      <c r="F28" s="29">
        <v>603792</v>
      </c>
    </row>
    <row r="29" spans="1:6" outlineLevel="1">
      <c r="A29" s="54" t="s">
        <v>138</v>
      </c>
      <c r="B29" s="54"/>
      <c r="C29" s="54" t="s">
        <v>139</v>
      </c>
      <c r="D29" s="26" t="s">
        <v>383</v>
      </c>
      <c r="E29" s="27">
        <v>4107519.7374299997</v>
      </c>
      <c r="F29" s="27">
        <v>0</v>
      </c>
    </row>
    <row r="30" spans="1:6" outlineLevel="1">
      <c r="A30" s="54"/>
      <c r="B30" s="54"/>
      <c r="C30" s="54"/>
      <c r="D30" s="28" t="s">
        <v>384</v>
      </c>
      <c r="E30" s="29">
        <v>4008275.67448</v>
      </c>
      <c r="F30" s="29">
        <v>3949365.2</v>
      </c>
    </row>
    <row r="31" spans="1:6" ht="15" customHeight="1">
      <c r="A31" s="53" t="s">
        <v>140</v>
      </c>
      <c r="B31" s="53"/>
      <c r="C31" s="53"/>
      <c r="D31" s="22" t="s">
        <v>383</v>
      </c>
      <c r="E31" s="23">
        <v>32558000.623</v>
      </c>
      <c r="F31" s="23">
        <v>24492102.5</v>
      </c>
    </row>
    <row r="32" spans="1:6">
      <c r="A32" s="53"/>
      <c r="B32" s="53"/>
      <c r="C32" s="53"/>
      <c r="D32" s="24" t="s">
        <v>384</v>
      </c>
      <c r="E32" s="25">
        <v>31677093.342980001</v>
      </c>
      <c r="F32" s="25">
        <v>34966548</v>
      </c>
    </row>
    <row r="33" spans="1:6" outlineLevel="1">
      <c r="A33" s="55" t="s">
        <v>141</v>
      </c>
      <c r="B33" s="54" t="s">
        <v>142</v>
      </c>
      <c r="C33" s="54" t="s">
        <v>143</v>
      </c>
      <c r="D33" s="26" t="s">
        <v>383</v>
      </c>
      <c r="E33" s="27">
        <v>32558000.623</v>
      </c>
      <c r="F33" s="27">
        <v>24492102.5</v>
      </c>
    </row>
    <row r="34" spans="1:6" ht="15" customHeight="1" outlineLevel="1">
      <c r="A34" s="55"/>
      <c r="B34" s="54" t="s">
        <v>142</v>
      </c>
      <c r="C34" s="54" t="s">
        <v>143</v>
      </c>
      <c r="D34" s="28" t="s">
        <v>384</v>
      </c>
      <c r="E34" s="29">
        <v>31677093.342980001</v>
      </c>
      <c r="F34" s="29">
        <v>34966548</v>
      </c>
    </row>
    <row r="35" spans="1:6" ht="15" customHeight="1">
      <c r="A35" s="53" t="s">
        <v>59</v>
      </c>
      <c r="B35" s="53"/>
      <c r="C35" s="53"/>
      <c r="D35" s="22" t="s">
        <v>383</v>
      </c>
      <c r="E35" s="23">
        <v>25298820.704730004</v>
      </c>
      <c r="F35" s="23">
        <v>22268888.474660002</v>
      </c>
    </row>
    <row r="36" spans="1:6">
      <c r="A36" s="53"/>
      <c r="B36" s="53"/>
      <c r="C36" s="53"/>
      <c r="D36" s="24" t="s">
        <v>384</v>
      </c>
      <c r="E36" s="25">
        <v>21362484.078699995</v>
      </c>
      <c r="F36" s="25">
        <v>21188591.699999988</v>
      </c>
    </row>
    <row r="37" spans="1:6" outlineLevel="1">
      <c r="A37" s="54" t="s">
        <v>144</v>
      </c>
      <c r="B37" s="54"/>
      <c r="C37" s="54" t="s">
        <v>145</v>
      </c>
      <c r="D37" s="26" t="s">
        <v>383</v>
      </c>
      <c r="E37" s="27">
        <v>1346512.55201</v>
      </c>
      <c r="F37" s="27">
        <v>1464954.5693099999</v>
      </c>
    </row>
    <row r="38" spans="1:6" outlineLevel="1">
      <c r="A38" s="54"/>
      <c r="B38" s="54"/>
      <c r="C38" s="54"/>
      <c r="D38" s="28" t="s">
        <v>384</v>
      </c>
      <c r="E38" s="29">
        <v>1278321.7299800001</v>
      </c>
      <c r="F38" s="29">
        <v>1301748.3999999999</v>
      </c>
    </row>
    <row r="39" spans="1:6" outlineLevel="1">
      <c r="A39" s="54" t="s">
        <v>146</v>
      </c>
      <c r="B39" s="54"/>
      <c r="C39" s="54" t="s">
        <v>147</v>
      </c>
      <c r="D39" s="26" t="s">
        <v>383</v>
      </c>
      <c r="E39" s="27">
        <v>337783.28907999996</v>
      </c>
      <c r="F39" s="27">
        <v>294492.82699999999</v>
      </c>
    </row>
    <row r="40" spans="1:6" outlineLevel="1">
      <c r="A40" s="54"/>
      <c r="B40" s="54"/>
      <c r="C40" s="54"/>
      <c r="D40" s="28" t="s">
        <v>384</v>
      </c>
      <c r="E40" s="29">
        <v>282572.23531000002</v>
      </c>
      <c r="F40" s="29">
        <v>334520</v>
      </c>
    </row>
    <row r="41" spans="1:6" outlineLevel="1">
      <c r="A41" s="54" t="s">
        <v>148</v>
      </c>
      <c r="B41" s="54"/>
      <c r="C41" s="54" t="s">
        <v>149</v>
      </c>
      <c r="D41" s="26" t="s">
        <v>383</v>
      </c>
      <c r="E41" s="27">
        <v>1976997.3233</v>
      </c>
      <c r="F41" s="27">
        <v>2997268.97859</v>
      </c>
    </row>
    <row r="42" spans="1:6" outlineLevel="1">
      <c r="A42" s="54"/>
      <c r="B42" s="54"/>
      <c r="C42" s="54"/>
      <c r="D42" s="28" t="s">
        <v>384</v>
      </c>
      <c r="E42" s="29">
        <v>1315303.0115499999</v>
      </c>
      <c r="F42" s="29">
        <v>2011122.8</v>
      </c>
    </row>
    <row r="43" spans="1:6" outlineLevel="1">
      <c r="A43" s="54" t="s">
        <v>150</v>
      </c>
      <c r="B43" s="54"/>
      <c r="C43" s="54" t="s">
        <v>151</v>
      </c>
      <c r="D43" s="26" t="s">
        <v>383</v>
      </c>
      <c r="E43" s="27">
        <v>196010.2</v>
      </c>
      <c r="F43" s="27">
        <v>45251.3</v>
      </c>
    </row>
    <row r="44" spans="1:6" outlineLevel="1">
      <c r="A44" s="54"/>
      <c r="B44" s="54"/>
      <c r="C44" s="54"/>
      <c r="D44" s="28" t="s">
        <v>384</v>
      </c>
      <c r="E44" s="29">
        <v>30916.59131</v>
      </c>
      <c r="F44" s="29">
        <v>46010.2</v>
      </c>
    </row>
    <row r="45" spans="1:6" outlineLevel="1">
      <c r="A45" s="54" t="s">
        <v>152</v>
      </c>
      <c r="B45" s="54"/>
      <c r="C45" s="54" t="s">
        <v>153</v>
      </c>
      <c r="D45" s="26" t="s">
        <v>383</v>
      </c>
      <c r="E45" s="27">
        <v>1191569.38032</v>
      </c>
      <c r="F45" s="27">
        <v>1366555.0688099999</v>
      </c>
    </row>
    <row r="46" spans="1:6" outlineLevel="1">
      <c r="A46" s="54"/>
      <c r="B46" s="54"/>
      <c r="C46" s="54"/>
      <c r="D46" s="28" t="s">
        <v>384</v>
      </c>
      <c r="E46" s="29">
        <v>1103824.5990200001</v>
      </c>
      <c r="F46" s="29">
        <v>1116412.1000000001</v>
      </c>
    </row>
    <row r="47" spans="1:6" outlineLevel="1">
      <c r="A47" s="54" t="s">
        <v>154</v>
      </c>
      <c r="B47" s="54"/>
      <c r="C47" s="54" t="s">
        <v>155</v>
      </c>
      <c r="D47" s="26" t="s">
        <v>383</v>
      </c>
      <c r="E47" s="27">
        <v>1106965.53379</v>
      </c>
      <c r="F47" s="27">
        <v>1499393.4677500001</v>
      </c>
    </row>
    <row r="48" spans="1:6" outlineLevel="1">
      <c r="A48" s="54"/>
      <c r="B48" s="54"/>
      <c r="C48" s="54"/>
      <c r="D48" s="28" t="s">
        <v>384</v>
      </c>
      <c r="E48" s="29">
        <v>1001108.96205</v>
      </c>
      <c r="F48" s="29">
        <v>857610.7</v>
      </c>
    </row>
    <row r="49" spans="1:6" outlineLevel="1">
      <c r="A49" s="54" t="s">
        <v>156</v>
      </c>
      <c r="B49" s="54"/>
      <c r="C49" s="54" t="s">
        <v>157</v>
      </c>
      <c r="D49" s="26" t="s">
        <v>383</v>
      </c>
      <c r="E49" s="27">
        <v>719172.01914999995</v>
      </c>
      <c r="F49" s="27">
        <v>668520.51665000001</v>
      </c>
    </row>
    <row r="50" spans="1:6" outlineLevel="1">
      <c r="A50" s="54"/>
      <c r="B50" s="54"/>
      <c r="C50" s="54"/>
      <c r="D50" s="28" t="s">
        <v>384</v>
      </c>
      <c r="E50" s="29">
        <v>644483.74011999997</v>
      </c>
      <c r="F50" s="29">
        <v>695585.3</v>
      </c>
    </row>
    <row r="51" spans="1:6" outlineLevel="1">
      <c r="A51" s="54" t="s">
        <v>158</v>
      </c>
      <c r="B51" s="54"/>
      <c r="C51" s="54" t="s">
        <v>159</v>
      </c>
      <c r="D51" s="26" t="s">
        <v>383</v>
      </c>
      <c r="E51" s="27">
        <v>6018882.4418400005</v>
      </c>
      <c r="F51" s="27">
        <v>4992284.6164100002</v>
      </c>
    </row>
    <row r="52" spans="1:6" outlineLevel="1">
      <c r="A52" s="54"/>
      <c r="B52" s="54"/>
      <c r="C52" s="54"/>
      <c r="D52" s="28" t="s">
        <v>384</v>
      </c>
      <c r="E52" s="29">
        <v>4326766.5425299993</v>
      </c>
      <c r="F52" s="29">
        <v>4130251.3</v>
      </c>
    </row>
    <row r="53" spans="1:6" outlineLevel="1">
      <c r="A53" s="54" t="s">
        <v>160</v>
      </c>
      <c r="B53" s="54"/>
      <c r="C53" s="54" t="s">
        <v>161</v>
      </c>
      <c r="D53" s="26" t="s">
        <v>383</v>
      </c>
      <c r="E53" s="27">
        <v>118903.39675</v>
      </c>
      <c r="F53" s="27">
        <v>416217.70776999998</v>
      </c>
    </row>
    <row r="54" spans="1:6" outlineLevel="1">
      <c r="A54" s="54"/>
      <c r="B54" s="54"/>
      <c r="C54" s="54"/>
      <c r="D54" s="28" t="s">
        <v>384</v>
      </c>
      <c r="E54" s="29">
        <v>87577.11473999999</v>
      </c>
      <c r="F54" s="29">
        <v>118869.3</v>
      </c>
    </row>
    <row r="55" spans="1:6" outlineLevel="1">
      <c r="A55" s="54" t="s">
        <v>162</v>
      </c>
      <c r="B55" s="54"/>
      <c r="C55" s="54" t="s">
        <v>163</v>
      </c>
      <c r="D55" s="26" t="s">
        <v>383</v>
      </c>
      <c r="E55" s="27">
        <v>6100954.4014300006</v>
      </c>
      <c r="F55" s="27">
        <v>0</v>
      </c>
    </row>
    <row r="56" spans="1:6" outlineLevel="1">
      <c r="A56" s="54"/>
      <c r="B56" s="54"/>
      <c r="C56" s="54"/>
      <c r="D56" s="28" t="s">
        <v>384</v>
      </c>
      <c r="E56" s="29">
        <v>5976144.6206200002</v>
      </c>
      <c r="F56" s="29">
        <v>5888288.7999999998</v>
      </c>
    </row>
    <row r="57" spans="1:6" outlineLevel="1">
      <c r="A57" s="54" t="s">
        <v>164</v>
      </c>
      <c r="B57" s="54"/>
      <c r="C57" s="54" t="s">
        <v>165</v>
      </c>
      <c r="D57" s="26" t="s">
        <v>383</v>
      </c>
      <c r="E57" s="27">
        <v>24255</v>
      </c>
      <c r="F57" s="27">
        <v>23688.5</v>
      </c>
    </row>
    <row r="58" spans="1:6" outlineLevel="1">
      <c r="A58" s="54"/>
      <c r="B58" s="54"/>
      <c r="C58" s="54"/>
      <c r="D58" s="28" t="s">
        <v>384</v>
      </c>
      <c r="E58" s="29">
        <v>24085.296019999998</v>
      </c>
      <c r="F58" s="29">
        <v>24255</v>
      </c>
    </row>
    <row r="59" spans="1:6" outlineLevel="1">
      <c r="A59" s="54" t="s">
        <v>166</v>
      </c>
      <c r="B59" s="54"/>
      <c r="C59" s="54" t="s">
        <v>167</v>
      </c>
      <c r="D59" s="26" t="s">
        <v>383</v>
      </c>
      <c r="E59" s="27">
        <v>0</v>
      </c>
      <c r="F59" s="27">
        <v>0</v>
      </c>
    </row>
    <row r="60" spans="1:6" outlineLevel="1">
      <c r="A60" s="54"/>
      <c r="B60" s="54"/>
      <c r="C60" s="54"/>
      <c r="D60" s="28" t="s">
        <v>384</v>
      </c>
      <c r="E60" s="29">
        <v>0</v>
      </c>
      <c r="F60" s="29">
        <v>0</v>
      </c>
    </row>
    <row r="61" spans="1:6" outlineLevel="1">
      <c r="A61" s="54" t="s">
        <v>168</v>
      </c>
      <c r="B61" s="54"/>
      <c r="C61" s="54" t="s">
        <v>169</v>
      </c>
      <c r="D61" s="26" t="s">
        <v>383</v>
      </c>
      <c r="E61" s="27">
        <v>28559.599999999999</v>
      </c>
      <c r="F61" s="27">
        <v>33518</v>
      </c>
    </row>
    <row r="62" spans="1:6" outlineLevel="1">
      <c r="A62" s="54"/>
      <c r="B62" s="54"/>
      <c r="C62" s="54"/>
      <c r="D62" s="28" t="s">
        <v>384</v>
      </c>
      <c r="E62" s="29">
        <v>28102.48172</v>
      </c>
      <c r="F62" s="29">
        <v>28559.599999999999</v>
      </c>
    </row>
    <row r="63" spans="1:6" outlineLevel="1">
      <c r="A63" s="54" t="s">
        <v>170</v>
      </c>
      <c r="B63" s="54"/>
      <c r="C63" s="54" t="s">
        <v>171</v>
      </c>
      <c r="D63" s="26" t="s">
        <v>383</v>
      </c>
      <c r="E63" s="27">
        <v>11740</v>
      </c>
      <c r="F63" s="27">
        <v>12884.3</v>
      </c>
    </row>
    <row r="64" spans="1:6" outlineLevel="1">
      <c r="A64" s="54"/>
      <c r="B64" s="54"/>
      <c r="C64" s="54"/>
      <c r="D64" s="28" t="s">
        <v>384</v>
      </c>
      <c r="E64" s="29">
        <v>8825.2567799999997</v>
      </c>
      <c r="F64" s="29">
        <v>11740</v>
      </c>
    </row>
    <row r="65" spans="1:6" outlineLevel="1">
      <c r="A65" s="54" t="s">
        <v>172</v>
      </c>
      <c r="B65" s="54"/>
      <c r="C65" s="54" t="s">
        <v>173</v>
      </c>
      <c r="D65" s="26" t="s">
        <v>383</v>
      </c>
      <c r="E65" s="27">
        <v>35574.1</v>
      </c>
      <c r="F65" s="27">
        <v>35177.9</v>
      </c>
    </row>
    <row r="66" spans="1:6" outlineLevel="1">
      <c r="A66" s="54"/>
      <c r="B66" s="54"/>
      <c r="C66" s="54"/>
      <c r="D66" s="28" t="s">
        <v>384</v>
      </c>
      <c r="E66" s="29">
        <v>34400.323779999999</v>
      </c>
      <c r="F66" s="29">
        <v>35574.1</v>
      </c>
    </row>
    <row r="67" spans="1:6" outlineLevel="1">
      <c r="A67" s="54" t="s">
        <v>174</v>
      </c>
      <c r="B67" s="54"/>
      <c r="C67" s="54" t="s">
        <v>175</v>
      </c>
      <c r="D67" s="26" t="s">
        <v>383</v>
      </c>
      <c r="E67" s="27">
        <v>20172.059539999998</v>
      </c>
      <c r="F67" s="27">
        <v>19430.191719999999</v>
      </c>
    </row>
    <row r="68" spans="1:6" outlineLevel="1">
      <c r="A68" s="54"/>
      <c r="B68" s="54"/>
      <c r="C68" s="54"/>
      <c r="D68" s="28" t="s">
        <v>384</v>
      </c>
      <c r="E68" s="29">
        <v>19942.56739</v>
      </c>
      <c r="F68" s="29">
        <v>20155.3</v>
      </c>
    </row>
    <row r="69" spans="1:6" outlineLevel="1">
      <c r="A69" s="54" t="s">
        <v>176</v>
      </c>
      <c r="B69" s="54"/>
      <c r="C69" s="54" t="s">
        <v>177</v>
      </c>
      <c r="D69" s="26" t="s">
        <v>383</v>
      </c>
      <c r="E69" s="27">
        <v>75506.358999999997</v>
      </c>
      <c r="F69" s="27">
        <v>65856.274999999994</v>
      </c>
    </row>
    <row r="70" spans="1:6" outlineLevel="1">
      <c r="A70" s="54"/>
      <c r="B70" s="54"/>
      <c r="C70" s="54"/>
      <c r="D70" s="28" t="s">
        <v>384</v>
      </c>
      <c r="E70" s="29">
        <v>73476.868870000006</v>
      </c>
      <c r="F70" s="29">
        <v>73190.399999999994</v>
      </c>
    </row>
    <row r="71" spans="1:6" outlineLevel="1">
      <c r="A71" s="54" t="s">
        <v>178</v>
      </c>
      <c r="B71" s="54"/>
      <c r="C71" s="54" t="s">
        <v>179</v>
      </c>
      <c r="D71" s="26" t="s">
        <v>383</v>
      </c>
      <c r="E71" s="27">
        <v>73364.371750000006</v>
      </c>
      <c r="F71" s="27">
        <v>71453.741709999988</v>
      </c>
    </row>
    <row r="72" spans="1:6" outlineLevel="1">
      <c r="A72" s="54"/>
      <c r="B72" s="54"/>
      <c r="C72" s="54"/>
      <c r="D72" s="28" t="s">
        <v>384</v>
      </c>
      <c r="E72" s="29">
        <v>63293.719090000006</v>
      </c>
      <c r="F72" s="29">
        <v>73353.100000000006</v>
      </c>
    </row>
    <row r="73" spans="1:6" outlineLevel="1">
      <c r="A73" s="54" t="s">
        <v>180</v>
      </c>
      <c r="B73" s="54"/>
      <c r="C73" s="54" t="s">
        <v>181</v>
      </c>
      <c r="D73" s="26" t="s">
        <v>383</v>
      </c>
      <c r="E73" s="27">
        <v>48714.731310000003</v>
      </c>
      <c r="F73" s="27">
        <v>43972.032340000005</v>
      </c>
    </row>
    <row r="74" spans="1:6" outlineLevel="1">
      <c r="A74" s="54"/>
      <c r="B74" s="54"/>
      <c r="C74" s="54"/>
      <c r="D74" s="28" t="s">
        <v>384</v>
      </c>
      <c r="E74" s="29">
        <v>44033.721259999998</v>
      </c>
      <c r="F74" s="29">
        <v>44701.1</v>
      </c>
    </row>
    <row r="75" spans="1:6" outlineLevel="1">
      <c r="A75" s="54" t="s">
        <v>182</v>
      </c>
      <c r="B75" s="54"/>
      <c r="C75" s="54" t="s">
        <v>183</v>
      </c>
      <c r="D75" s="26" t="s">
        <v>383</v>
      </c>
      <c r="E75" s="27">
        <v>36894.190999999999</v>
      </c>
      <c r="F75" s="27">
        <v>35535.190430000002</v>
      </c>
    </row>
    <row r="76" spans="1:6" outlineLevel="1">
      <c r="A76" s="54"/>
      <c r="B76" s="54"/>
      <c r="C76" s="54"/>
      <c r="D76" s="28" t="s">
        <v>384</v>
      </c>
      <c r="E76" s="29">
        <v>36618.739809999999</v>
      </c>
      <c r="F76" s="29">
        <v>36716.5</v>
      </c>
    </row>
    <row r="77" spans="1:6" outlineLevel="1">
      <c r="A77" s="54" t="s">
        <v>184</v>
      </c>
      <c r="B77" s="54"/>
      <c r="C77" s="54" t="s">
        <v>185</v>
      </c>
      <c r="D77" s="26" t="s">
        <v>383</v>
      </c>
      <c r="E77" s="27">
        <v>23012.714</v>
      </c>
      <c r="F77" s="27">
        <v>21937.514729999999</v>
      </c>
    </row>
    <row r="78" spans="1:6" outlineLevel="1">
      <c r="A78" s="54"/>
      <c r="B78" s="54"/>
      <c r="C78" s="54"/>
      <c r="D78" s="28" t="s">
        <v>384</v>
      </c>
      <c r="E78" s="29">
        <v>22981.555660000002</v>
      </c>
      <c r="F78" s="29">
        <v>22985.7</v>
      </c>
    </row>
    <row r="79" spans="1:6" outlineLevel="1">
      <c r="A79" s="54" t="s">
        <v>186</v>
      </c>
      <c r="B79" s="54"/>
      <c r="C79" s="54" t="s">
        <v>187</v>
      </c>
      <c r="D79" s="26" t="s">
        <v>383</v>
      </c>
      <c r="E79" s="27">
        <v>41170.34678</v>
      </c>
      <c r="F79" s="27">
        <v>44277.788500000002</v>
      </c>
    </row>
    <row r="80" spans="1:6" outlineLevel="1">
      <c r="A80" s="54"/>
      <c r="B80" s="54"/>
      <c r="C80" s="54"/>
      <c r="D80" s="28" t="s">
        <v>384</v>
      </c>
      <c r="E80" s="29">
        <v>39661.000270000004</v>
      </c>
      <c r="F80" s="29">
        <v>40351</v>
      </c>
    </row>
    <row r="81" spans="1:6" outlineLevel="1">
      <c r="A81" s="54" t="s">
        <v>188</v>
      </c>
      <c r="B81" s="54"/>
      <c r="C81" s="54" t="s">
        <v>189</v>
      </c>
      <c r="D81" s="26" t="s">
        <v>383</v>
      </c>
      <c r="E81" s="27">
        <v>98911.912389999998</v>
      </c>
      <c r="F81" s="27">
        <v>85762.041549999994</v>
      </c>
    </row>
    <row r="82" spans="1:6" outlineLevel="1">
      <c r="A82" s="54"/>
      <c r="B82" s="54"/>
      <c r="C82" s="54"/>
      <c r="D82" s="28" t="s">
        <v>384</v>
      </c>
      <c r="E82" s="29">
        <v>97904.69359000001</v>
      </c>
      <c r="F82" s="29">
        <v>98898.6</v>
      </c>
    </row>
    <row r="83" spans="1:6" outlineLevel="1">
      <c r="A83" s="54" t="s">
        <v>190</v>
      </c>
      <c r="B83" s="54"/>
      <c r="C83" s="54" t="s">
        <v>191</v>
      </c>
      <c r="D83" s="26" t="s">
        <v>383</v>
      </c>
      <c r="E83" s="27">
        <v>173218.3316</v>
      </c>
      <c r="F83" s="27">
        <v>172833.72321</v>
      </c>
    </row>
    <row r="84" spans="1:6" outlineLevel="1">
      <c r="A84" s="54"/>
      <c r="B84" s="54"/>
      <c r="C84" s="54"/>
      <c r="D84" s="28" t="s">
        <v>384</v>
      </c>
      <c r="E84" s="29">
        <v>163877.61605000001</v>
      </c>
      <c r="F84" s="29">
        <v>172911.3</v>
      </c>
    </row>
    <row r="85" spans="1:6" outlineLevel="1">
      <c r="A85" s="54" t="s">
        <v>192</v>
      </c>
      <c r="B85" s="54"/>
      <c r="C85" s="54" t="s">
        <v>193</v>
      </c>
      <c r="D85" s="26" t="s">
        <v>383</v>
      </c>
      <c r="E85" s="27">
        <v>126289.17200000001</v>
      </c>
      <c r="F85" s="27">
        <v>2102617.90441</v>
      </c>
    </row>
    <row r="86" spans="1:6" outlineLevel="1">
      <c r="A86" s="54"/>
      <c r="B86" s="54"/>
      <c r="C86" s="54"/>
      <c r="D86" s="28" t="s">
        <v>384</v>
      </c>
      <c r="E86" s="29">
        <v>110875.89272</v>
      </c>
      <c r="F86" s="29">
        <v>126276.7</v>
      </c>
    </row>
    <row r="87" spans="1:6" outlineLevel="1">
      <c r="A87" s="54" t="s">
        <v>194</v>
      </c>
      <c r="B87" s="54"/>
      <c r="C87" s="54" t="s">
        <v>195</v>
      </c>
      <c r="D87" s="26" t="s">
        <v>383</v>
      </c>
      <c r="E87" s="27">
        <v>19000</v>
      </c>
      <c r="F87" s="27">
        <v>19000</v>
      </c>
    </row>
    <row r="88" spans="1:6" outlineLevel="1">
      <c r="A88" s="54"/>
      <c r="B88" s="54"/>
      <c r="C88" s="54"/>
      <c r="D88" s="28" t="s">
        <v>384</v>
      </c>
      <c r="E88" s="29">
        <v>13837.49577</v>
      </c>
      <c r="F88" s="29">
        <v>19000</v>
      </c>
    </row>
    <row r="89" spans="1:6" outlineLevel="1">
      <c r="A89" s="54" t="s">
        <v>196</v>
      </c>
      <c r="B89" s="54"/>
      <c r="C89" s="54" t="s">
        <v>197</v>
      </c>
      <c r="D89" s="26" t="s">
        <v>383</v>
      </c>
      <c r="E89" s="27">
        <v>193671.32506999999</v>
      </c>
      <c r="F89" s="27">
        <v>412551.04463999998</v>
      </c>
    </row>
    <row r="90" spans="1:6" outlineLevel="1">
      <c r="A90" s="54"/>
      <c r="B90" s="54"/>
      <c r="C90" s="54"/>
      <c r="D90" s="28" t="s">
        <v>384</v>
      </c>
      <c r="E90" s="29">
        <v>101750.21881000001</v>
      </c>
      <c r="F90" s="29">
        <v>68510.899999999994</v>
      </c>
    </row>
    <row r="91" spans="1:6" outlineLevel="1">
      <c r="A91" s="54" t="s">
        <v>198</v>
      </c>
      <c r="B91" s="54"/>
      <c r="C91" s="54" t="s">
        <v>199</v>
      </c>
      <c r="D91" s="26" t="s">
        <v>383</v>
      </c>
      <c r="E91" s="27">
        <v>175977.82842999999</v>
      </c>
      <c r="F91" s="27">
        <v>137483.09363999998</v>
      </c>
    </row>
    <row r="92" spans="1:6" outlineLevel="1">
      <c r="A92" s="54"/>
      <c r="B92" s="54"/>
      <c r="C92" s="54"/>
      <c r="D92" s="28" t="s">
        <v>384</v>
      </c>
      <c r="E92" s="29">
        <v>166949.30850000001</v>
      </c>
      <c r="F92" s="29">
        <v>153266.20000000001</v>
      </c>
    </row>
    <row r="93" spans="1:6" outlineLevel="1">
      <c r="A93" s="54" t="s">
        <v>200</v>
      </c>
      <c r="B93" s="54"/>
      <c r="C93" s="54" t="s">
        <v>201</v>
      </c>
      <c r="D93" s="26" t="s">
        <v>383</v>
      </c>
      <c r="E93" s="27">
        <v>163964.60827</v>
      </c>
      <c r="F93" s="27">
        <v>172833.88880000002</v>
      </c>
    </row>
    <row r="94" spans="1:6" outlineLevel="1">
      <c r="A94" s="54"/>
      <c r="B94" s="54"/>
      <c r="C94" s="54"/>
      <c r="D94" s="28" t="s">
        <v>384</v>
      </c>
      <c r="E94" s="29">
        <v>153100.11130000002</v>
      </c>
      <c r="F94" s="29">
        <v>96402</v>
      </c>
    </row>
    <row r="95" spans="1:6" outlineLevel="1">
      <c r="A95" s="54" t="s">
        <v>202</v>
      </c>
      <c r="B95" s="54"/>
      <c r="C95" s="54" t="s">
        <v>203</v>
      </c>
      <c r="D95" s="26" t="s">
        <v>383</v>
      </c>
      <c r="E95" s="27">
        <v>203092.41513000001</v>
      </c>
      <c r="F95" s="27">
        <v>230186.55469999998</v>
      </c>
    </row>
    <row r="96" spans="1:6" outlineLevel="1">
      <c r="A96" s="54"/>
      <c r="B96" s="54"/>
      <c r="C96" s="54"/>
      <c r="D96" s="28" t="s">
        <v>384</v>
      </c>
      <c r="E96" s="29">
        <v>176572.10511</v>
      </c>
      <c r="F96" s="29">
        <v>137279.4</v>
      </c>
    </row>
    <row r="97" spans="1:6" outlineLevel="1">
      <c r="A97" s="54" t="s">
        <v>204</v>
      </c>
      <c r="B97" s="54"/>
      <c r="C97" s="54" t="s">
        <v>205</v>
      </c>
      <c r="D97" s="26" t="s">
        <v>383</v>
      </c>
      <c r="E97" s="27">
        <v>383418.71529000002</v>
      </c>
      <c r="F97" s="27">
        <v>255015.80781999999</v>
      </c>
    </row>
    <row r="98" spans="1:6" outlineLevel="1">
      <c r="A98" s="54"/>
      <c r="B98" s="54"/>
      <c r="C98" s="54"/>
      <c r="D98" s="28" t="s">
        <v>384</v>
      </c>
      <c r="E98" s="29">
        <v>334248.09726999997</v>
      </c>
      <c r="F98" s="29">
        <v>121211.7</v>
      </c>
    </row>
    <row r="99" spans="1:6" outlineLevel="1">
      <c r="A99" s="54" t="s">
        <v>206</v>
      </c>
      <c r="B99" s="54"/>
      <c r="C99" s="54" t="s">
        <v>207</v>
      </c>
      <c r="D99" s="26" t="s">
        <v>383</v>
      </c>
      <c r="E99" s="27">
        <v>138898.81531999999</v>
      </c>
      <c r="F99" s="27">
        <v>125418.97785</v>
      </c>
    </row>
    <row r="100" spans="1:6" outlineLevel="1">
      <c r="A100" s="54"/>
      <c r="B100" s="54"/>
      <c r="C100" s="54"/>
      <c r="D100" s="28" t="s">
        <v>384</v>
      </c>
      <c r="E100" s="29">
        <v>135782.58068000001</v>
      </c>
      <c r="F100" s="29">
        <v>125098.4</v>
      </c>
    </row>
    <row r="101" spans="1:6" outlineLevel="1">
      <c r="A101" s="54" t="s">
        <v>208</v>
      </c>
      <c r="B101" s="54"/>
      <c r="C101" s="54" t="s">
        <v>209</v>
      </c>
      <c r="D101" s="26" t="s">
        <v>383</v>
      </c>
      <c r="E101" s="27">
        <v>119977.40183</v>
      </c>
      <c r="F101" s="27">
        <v>97031.077999999994</v>
      </c>
    </row>
    <row r="102" spans="1:6" outlineLevel="1">
      <c r="A102" s="54"/>
      <c r="B102" s="54"/>
      <c r="C102" s="54"/>
      <c r="D102" s="28" t="s">
        <v>384</v>
      </c>
      <c r="E102" s="29">
        <v>110365.51845</v>
      </c>
      <c r="F102" s="29">
        <v>98013.2</v>
      </c>
    </row>
    <row r="103" spans="1:6" outlineLevel="1">
      <c r="A103" s="54" t="s">
        <v>210</v>
      </c>
      <c r="B103" s="54"/>
      <c r="C103" s="54" t="s">
        <v>211</v>
      </c>
      <c r="D103" s="26" t="s">
        <v>383</v>
      </c>
      <c r="E103" s="27">
        <v>135347.47452000002</v>
      </c>
      <c r="F103" s="27">
        <v>171862.49875999999</v>
      </c>
    </row>
    <row r="104" spans="1:6" outlineLevel="1">
      <c r="A104" s="54"/>
      <c r="B104" s="54"/>
      <c r="C104" s="54"/>
      <c r="D104" s="28" t="s">
        <v>384</v>
      </c>
      <c r="E104" s="29">
        <v>133138.11004</v>
      </c>
      <c r="F104" s="29">
        <v>109952.5</v>
      </c>
    </row>
    <row r="105" spans="1:6" outlineLevel="1">
      <c r="A105" s="54" t="s">
        <v>212</v>
      </c>
      <c r="B105" s="54"/>
      <c r="C105" s="54" t="s">
        <v>213</v>
      </c>
      <c r="D105" s="26" t="s">
        <v>383</v>
      </c>
      <c r="E105" s="27">
        <v>276943.22366000002</v>
      </c>
      <c r="F105" s="27">
        <v>215119.79149</v>
      </c>
    </row>
    <row r="106" spans="1:6" outlineLevel="1">
      <c r="A106" s="54"/>
      <c r="B106" s="54"/>
      <c r="C106" s="54"/>
      <c r="D106" s="28" t="s">
        <v>384</v>
      </c>
      <c r="E106" s="29">
        <v>184753.87221</v>
      </c>
      <c r="F106" s="29">
        <v>106108.4</v>
      </c>
    </row>
    <row r="107" spans="1:6" outlineLevel="1">
      <c r="A107" s="54" t="s">
        <v>214</v>
      </c>
      <c r="B107" s="54"/>
      <c r="C107" s="54" t="s">
        <v>215</v>
      </c>
      <c r="D107" s="26" t="s">
        <v>383</v>
      </c>
      <c r="E107" s="27">
        <v>185260.65489999999</v>
      </c>
      <c r="F107" s="27">
        <v>160721.02086000002</v>
      </c>
    </row>
    <row r="108" spans="1:6" outlineLevel="1">
      <c r="A108" s="54"/>
      <c r="B108" s="54"/>
      <c r="C108" s="54"/>
      <c r="D108" s="28" t="s">
        <v>384</v>
      </c>
      <c r="E108" s="29">
        <v>173973.36262</v>
      </c>
      <c r="F108" s="29">
        <v>148807.6</v>
      </c>
    </row>
    <row r="109" spans="1:6" outlineLevel="1">
      <c r="A109" s="54" t="s">
        <v>216</v>
      </c>
      <c r="B109" s="54"/>
      <c r="C109" s="54" t="s">
        <v>217</v>
      </c>
      <c r="D109" s="26" t="s">
        <v>383</v>
      </c>
      <c r="E109" s="27">
        <v>123368.93783</v>
      </c>
      <c r="F109" s="27">
        <v>145085.37428999998</v>
      </c>
    </row>
    <row r="110" spans="1:6" outlineLevel="1">
      <c r="A110" s="54"/>
      <c r="B110" s="54"/>
      <c r="C110" s="54"/>
      <c r="D110" s="28" t="s">
        <v>384</v>
      </c>
      <c r="E110" s="29">
        <v>111137.96026000001</v>
      </c>
      <c r="F110" s="29">
        <v>108707.3</v>
      </c>
    </row>
    <row r="111" spans="1:6" outlineLevel="1">
      <c r="A111" s="54" t="s">
        <v>218</v>
      </c>
      <c r="B111" s="54"/>
      <c r="C111" s="54" t="s">
        <v>219</v>
      </c>
      <c r="D111" s="26" t="s">
        <v>383</v>
      </c>
      <c r="E111" s="27">
        <v>169099.00534999999</v>
      </c>
      <c r="F111" s="27">
        <v>224041.9</v>
      </c>
    </row>
    <row r="112" spans="1:6" outlineLevel="1">
      <c r="A112" s="54"/>
      <c r="B112" s="54"/>
      <c r="C112" s="54"/>
      <c r="D112" s="28" t="s">
        <v>384</v>
      </c>
      <c r="E112" s="29">
        <v>146310.03100999998</v>
      </c>
      <c r="F112" s="29">
        <v>109044.7</v>
      </c>
    </row>
    <row r="113" spans="1:6" outlineLevel="1">
      <c r="A113" s="54" t="s">
        <v>220</v>
      </c>
      <c r="B113" s="54"/>
      <c r="C113" s="54" t="s">
        <v>221</v>
      </c>
      <c r="D113" s="26" t="s">
        <v>383</v>
      </c>
      <c r="E113" s="27">
        <v>157018.08230000001</v>
      </c>
      <c r="F113" s="27">
        <v>139793.446</v>
      </c>
    </row>
    <row r="114" spans="1:6" outlineLevel="1">
      <c r="A114" s="54"/>
      <c r="B114" s="54"/>
      <c r="C114" s="54"/>
      <c r="D114" s="28" t="s">
        <v>384</v>
      </c>
      <c r="E114" s="29">
        <v>141707.86731</v>
      </c>
      <c r="F114" s="29">
        <v>129548.5</v>
      </c>
    </row>
    <row r="115" spans="1:6" outlineLevel="1">
      <c r="A115" s="54" t="s">
        <v>222</v>
      </c>
      <c r="B115" s="54"/>
      <c r="C115" s="54" t="s">
        <v>223</v>
      </c>
      <c r="D115" s="26" t="s">
        <v>383</v>
      </c>
      <c r="E115" s="27">
        <v>157468.2616</v>
      </c>
      <c r="F115" s="27">
        <v>130232.35699</v>
      </c>
    </row>
    <row r="116" spans="1:6" outlineLevel="1">
      <c r="A116" s="54"/>
      <c r="B116" s="54"/>
      <c r="C116" s="54"/>
      <c r="D116" s="28" t="s">
        <v>384</v>
      </c>
      <c r="E116" s="29">
        <v>123178.09479</v>
      </c>
      <c r="F116" s="29">
        <v>100730.1</v>
      </c>
    </row>
    <row r="117" spans="1:6" outlineLevel="1">
      <c r="A117" s="54" t="s">
        <v>224</v>
      </c>
      <c r="B117" s="54"/>
      <c r="C117" s="54" t="s">
        <v>225</v>
      </c>
      <c r="D117" s="26" t="s">
        <v>383</v>
      </c>
      <c r="E117" s="27">
        <v>399077.41486000002</v>
      </c>
      <c r="F117" s="27">
        <v>166979.68828</v>
      </c>
    </row>
    <row r="118" spans="1:6" outlineLevel="1">
      <c r="A118" s="54"/>
      <c r="B118" s="54"/>
      <c r="C118" s="54"/>
      <c r="D118" s="28" t="s">
        <v>384</v>
      </c>
      <c r="E118" s="29">
        <v>180337.62231000001</v>
      </c>
      <c r="F118" s="29">
        <v>150568.70000000001</v>
      </c>
    </row>
    <row r="119" spans="1:6" outlineLevel="1">
      <c r="A119" s="54" t="s">
        <v>226</v>
      </c>
      <c r="B119" s="54"/>
      <c r="C119" s="54" t="s">
        <v>227</v>
      </c>
      <c r="D119" s="26" t="s">
        <v>383</v>
      </c>
      <c r="E119" s="27">
        <v>136700.21865999998</v>
      </c>
      <c r="F119" s="27">
        <v>105261.30159999999</v>
      </c>
    </row>
    <row r="120" spans="1:6" outlineLevel="1">
      <c r="A120" s="54"/>
      <c r="B120" s="54"/>
      <c r="C120" s="54"/>
      <c r="D120" s="28" t="s">
        <v>384</v>
      </c>
      <c r="E120" s="29">
        <v>120979.89515000001</v>
      </c>
      <c r="F120" s="29">
        <v>121050.5</v>
      </c>
    </row>
    <row r="121" spans="1:6" outlineLevel="1">
      <c r="A121" s="54" t="s">
        <v>228</v>
      </c>
      <c r="B121" s="54"/>
      <c r="C121" s="54" t="s">
        <v>229</v>
      </c>
      <c r="D121" s="26" t="s">
        <v>383</v>
      </c>
      <c r="E121" s="27">
        <v>153511.74906999999</v>
      </c>
      <c r="F121" s="27">
        <v>105079.13706000001</v>
      </c>
    </row>
    <row r="122" spans="1:6" outlineLevel="1">
      <c r="A122" s="54"/>
      <c r="B122" s="54"/>
      <c r="C122" s="54"/>
      <c r="D122" s="28" t="s">
        <v>384</v>
      </c>
      <c r="E122" s="29">
        <v>148474.26572999998</v>
      </c>
      <c r="F122" s="29">
        <v>98838.399999999994</v>
      </c>
    </row>
    <row r="123" spans="1:6" outlineLevel="1">
      <c r="A123" s="54" t="s">
        <v>230</v>
      </c>
      <c r="B123" s="54"/>
      <c r="C123" s="54" t="s">
        <v>231</v>
      </c>
      <c r="D123" s="26" t="s">
        <v>383</v>
      </c>
      <c r="E123" s="27">
        <v>124431.76678000001</v>
      </c>
      <c r="F123" s="27">
        <v>149129.58549</v>
      </c>
    </row>
    <row r="124" spans="1:6" outlineLevel="1">
      <c r="A124" s="54"/>
      <c r="B124" s="54"/>
      <c r="C124" s="54"/>
      <c r="D124" s="28" t="s">
        <v>384</v>
      </c>
      <c r="E124" s="29">
        <v>111506.87324</v>
      </c>
      <c r="F124" s="29">
        <v>102882.1</v>
      </c>
    </row>
    <row r="125" spans="1:6" outlineLevel="1">
      <c r="A125" s="54" t="s">
        <v>232</v>
      </c>
      <c r="B125" s="54"/>
      <c r="C125" s="54" t="s">
        <v>233</v>
      </c>
      <c r="D125" s="26" t="s">
        <v>383</v>
      </c>
      <c r="E125" s="27">
        <v>113461.50981999999</v>
      </c>
      <c r="F125" s="27">
        <v>131051.27931999999</v>
      </c>
    </row>
    <row r="126" spans="1:6" outlineLevel="1">
      <c r="A126" s="54"/>
      <c r="B126" s="54"/>
      <c r="C126" s="54"/>
      <c r="D126" s="28" t="s">
        <v>384</v>
      </c>
      <c r="E126" s="29">
        <v>109478.33229999999</v>
      </c>
      <c r="F126" s="29">
        <v>105369.5</v>
      </c>
    </row>
    <row r="127" spans="1:6" outlineLevel="1">
      <c r="A127" s="54" t="s">
        <v>234</v>
      </c>
      <c r="B127" s="54"/>
      <c r="C127" s="54" t="s">
        <v>235</v>
      </c>
      <c r="D127" s="26" t="s">
        <v>383</v>
      </c>
      <c r="E127" s="27">
        <v>191647.00659</v>
      </c>
      <c r="F127" s="27">
        <v>170605.49569000001</v>
      </c>
    </row>
    <row r="128" spans="1:6" outlineLevel="1">
      <c r="A128" s="54"/>
      <c r="B128" s="54"/>
      <c r="C128" s="54"/>
      <c r="D128" s="28" t="s">
        <v>384</v>
      </c>
      <c r="E128" s="29">
        <v>169877.29165999999</v>
      </c>
      <c r="F128" s="29">
        <v>155960.9</v>
      </c>
    </row>
    <row r="129" spans="1:6" outlineLevel="1">
      <c r="A129" s="54" t="s">
        <v>236</v>
      </c>
      <c r="B129" s="54"/>
      <c r="C129" s="54" t="s">
        <v>237</v>
      </c>
      <c r="D129" s="26" t="s">
        <v>383</v>
      </c>
      <c r="E129" s="27">
        <v>132399.05600000001</v>
      </c>
      <c r="F129" s="27">
        <v>106022.36006000001</v>
      </c>
    </row>
    <row r="130" spans="1:6" outlineLevel="1">
      <c r="A130" s="54"/>
      <c r="B130" s="54"/>
      <c r="C130" s="54"/>
      <c r="D130" s="28" t="s">
        <v>384</v>
      </c>
      <c r="E130" s="29">
        <v>92580.907560000007</v>
      </c>
      <c r="F130" s="29">
        <v>93717.9</v>
      </c>
    </row>
    <row r="131" spans="1:6" outlineLevel="1">
      <c r="A131" s="54" t="s">
        <v>238</v>
      </c>
      <c r="B131" s="54"/>
      <c r="C131" s="54" t="s">
        <v>239</v>
      </c>
      <c r="D131" s="26" t="s">
        <v>383</v>
      </c>
      <c r="E131" s="27">
        <v>128663.39068000001</v>
      </c>
      <c r="F131" s="27">
        <v>120424.98913</v>
      </c>
    </row>
    <row r="132" spans="1:6" outlineLevel="1">
      <c r="A132" s="54"/>
      <c r="B132" s="54"/>
      <c r="C132" s="54"/>
      <c r="D132" s="28" t="s">
        <v>384</v>
      </c>
      <c r="E132" s="29">
        <v>114665.68028</v>
      </c>
      <c r="F132" s="29">
        <v>112062.2</v>
      </c>
    </row>
    <row r="133" spans="1:6" outlineLevel="1">
      <c r="A133" s="54" t="s">
        <v>240</v>
      </c>
      <c r="B133" s="54"/>
      <c r="C133" s="54" t="s">
        <v>241</v>
      </c>
      <c r="D133" s="26" t="s">
        <v>383</v>
      </c>
      <c r="E133" s="27">
        <v>119719.18579</v>
      </c>
      <c r="F133" s="27">
        <v>132480.33249</v>
      </c>
    </row>
    <row r="134" spans="1:6" outlineLevel="1">
      <c r="A134" s="54"/>
      <c r="B134" s="54"/>
      <c r="C134" s="54"/>
      <c r="D134" s="28" t="s">
        <v>384</v>
      </c>
      <c r="E134" s="29">
        <v>112412.45903</v>
      </c>
      <c r="F134" s="29">
        <v>106842.4</v>
      </c>
    </row>
    <row r="135" spans="1:6" outlineLevel="1">
      <c r="A135" s="54" t="s">
        <v>242</v>
      </c>
      <c r="B135" s="54"/>
      <c r="C135" s="54" t="s">
        <v>243</v>
      </c>
      <c r="D135" s="26" t="s">
        <v>383</v>
      </c>
      <c r="E135" s="27">
        <v>100102.24693000001</v>
      </c>
      <c r="F135" s="27">
        <v>62149.7</v>
      </c>
    </row>
    <row r="136" spans="1:6" outlineLevel="1">
      <c r="A136" s="54"/>
      <c r="B136" s="54"/>
      <c r="C136" s="54"/>
      <c r="D136" s="28" t="s">
        <v>384</v>
      </c>
      <c r="E136" s="29">
        <v>84794.138599999991</v>
      </c>
      <c r="F136" s="29">
        <v>70888.899999999994</v>
      </c>
    </row>
    <row r="137" spans="1:6" outlineLevel="1">
      <c r="A137" s="54" t="s">
        <v>244</v>
      </c>
      <c r="B137" s="54"/>
      <c r="C137" s="54" t="s">
        <v>245</v>
      </c>
      <c r="D137" s="26" t="s">
        <v>383</v>
      </c>
      <c r="E137" s="27">
        <v>135007.95882</v>
      </c>
      <c r="F137" s="27">
        <v>157040.43103000001</v>
      </c>
    </row>
    <row r="138" spans="1:6" outlineLevel="1">
      <c r="A138" s="54"/>
      <c r="B138" s="54"/>
      <c r="C138" s="54"/>
      <c r="D138" s="28" t="s">
        <v>384</v>
      </c>
      <c r="E138" s="29">
        <v>116356.91721</v>
      </c>
      <c r="F138" s="29">
        <v>110760.4</v>
      </c>
    </row>
    <row r="139" spans="1:6" outlineLevel="1">
      <c r="A139" s="54">
        <v>7960000</v>
      </c>
      <c r="B139" s="54"/>
      <c r="C139" s="54" t="s">
        <v>246</v>
      </c>
      <c r="D139" s="26" t="s">
        <v>383</v>
      </c>
      <c r="E139" s="27">
        <v>0</v>
      </c>
      <c r="F139" s="27">
        <v>729200</v>
      </c>
    </row>
    <row r="140" spans="1:6" outlineLevel="1">
      <c r="A140" s="54"/>
      <c r="B140" s="54"/>
      <c r="C140" s="54"/>
      <c r="D140" s="28" t="s">
        <v>384</v>
      </c>
      <c r="E140" s="29">
        <v>0</v>
      </c>
      <c r="F140" s="29">
        <v>0</v>
      </c>
    </row>
    <row r="141" spans="1:6" outlineLevel="1">
      <c r="A141" s="54" t="s">
        <v>247</v>
      </c>
      <c r="B141" s="54"/>
      <c r="C141" s="54" t="s">
        <v>248</v>
      </c>
      <c r="D141" s="26" t="s">
        <v>383</v>
      </c>
      <c r="E141" s="27">
        <v>86494.941489999997</v>
      </c>
      <c r="F141" s="27">
        <v>97955.9</v>
      </c>
    </row>
    <row r="142" spans="1:6" outlineLevel="1">
      <c r="A142" s="54"/>
      <c r="B142" s="54"/>
      <c r="C142" s="54"/>
      <c r="D142" s="28" t="s">
        <v>384</v>
      </c>
      <c r="E142" s="29">
        <v>58262.894650000002</v>
      </c>
      <c r="F142" s="29">
        <v>51472.4</v>
      </c>
    </row>
    <row r="143" spans="1:6" outlineLevel="1">
      <c r="A143" s="54" t="s">
        <v>249</v>
      </c>
      <c r="B143" s="54"/>
      <c r="C143" s="54" t="s">
        <v>250</v>
      </c>
      <c r="D143" s="26" t="s">
        <v>383</v>
      </c>
      <c r="E143" s="27">
        <v>30178</v>
      </c>
      <c r="F143" s="27">
        <v>13537.76635</v>
      </c>
    </row>
    <row r="144" spans="1:6" outlineLevel="1">
      <c r="A144" s="54"/>
      <c r="B144" s="54"/>
      <c r="C144" s="54"/>
      <c r="D144" s="28" t="s">
        <v>384</v>
      </c>
      <c r="E144" s="29">
        <v>26471.554350000002</v>
      </c>
      <c r="F144" s="29">
        <v>30438.2</v>
      </c>
    </row>
    <row r="145" spans="1:6" outlineLevel="1">
      <c r="A145" s="54" t="s">
        <v>251</v>
      </c>
      <c r="B145" s="54"/>
      <c r="C145" s="54" t="s">
        <v>252</v>
      </c>
      <c r="D145" s="26" t="s">
        <v>383</v>
      </c>
      <c r="E145" s="27">
        <v>913786.08270000003</v>
      </c>
      <c r="F145" s="27">
        <v>871709.51842999994</v>
      </c>
    </row>
    <row r="146" spans="1:6" outlineLevel="1">
      <c r="A146" s="54"/>
      <c r="B146" s="54"/>
      <c r="C146" s="54"/>
      <c r="D146" s="28" t="s">
        <v>384</v>
      </c>
      <c r="E146" s="29">
        <v>894381.63225999998</v>
      </c>
      <c r="F146" s="29">
        <v>935971</v>
      </c>
    </row>
    <row r="147" spans="1:6" ht="15" customHeight="1">
      <c r="A147" s="53" t="s">
        <v>44</v>
      </c>
      <c r="B147" s="53"/>
      <c r="C147" s="53"/>
      <c r="D147" s="22" t="s">
        <v>383</v>
      </c>
      <c r="E147" s="23">
        <v>34710750.714170001</v>
      </c>
      <c r="F147" s="23">
        <v>47569173.099750005</v>
      </c>
    </row>
    <row r="148" spans="1:6">
      <c r="A148" s="53"/>
      <c r="B148" s="53"/>
      <c r="C148" s="53"/>
      <c r="D148" s="24" t="s">
        <v>384</v>
      </c>
      <c r="E148" s="25">
        <v>24270859.87489</v>
      </c>
      <c r="F148" s="25">
        <v>25758685.700000003</v>
      </c>
    </row>
    <row r="149" spans="1:6" outlineLevel="1">
      <c r="A149" s="54" t="s">
        <v>253</v>
      </c>
      <c r="B149" s="54"/>
      <c r="C149" s="54" t="s">
        <v>254</v>
      </c>
      <c r="D149" s="26" t="s">
        <v>383</v>
      </c>
      <c r="E149" s="27">
        <v>1788387.44319</v>
      </c>
      <c r="F149" s="27">
        <v>2920362.69398</v>
      </c>
    </row>
    <row r="150" spans="1:6" outlineLevel="1">
      <c r="A150" s="54"/>
      <c r="B150" s="54"/>
      <c r="C150" s="54"/>
      <c r="D150" s="28" t="s">
        <v>384</v>
      </c>
      <c r="E150" s="29">
        <v>1341721.94658</v>
      </c>
      <c r="F150" s="29">
        <v>758767.9</v>
      </c>
    </row>
    <row r="151" spans="1:6" outlineLevel="1">
      <c r="A151" s="54" t="s">
        <v>255</v>
      </c>
      <c r="B151" s="54"/>
      <c r="C151" s="54" t="s">
        <v>256</v>
      </c>
      <c r="D151" s="26" t="s">
        <v>383</v>
      </c>
      <c r="E151" s="27">
        <v>5829406.6339999996</v>
      </c>
      <c r="F151" s="27">
        <v>16284324.5</v>
      </c>
    </row>
    <row r="152" spans="1:6" outlineLevel="1">
      <c r="A152" s="54"/>
      <c r="B152" s="54"/>
      <c r="C152" s="54"/>
      <c r="D152" s="28" t="s">
        <v>384</v>
      </c>
      <c r="E152" s="29">
        <v>2351893.87035</v>
      </c>
      <c r="F152" s="29">
        <v>5780025.5</v>
      </c>
    </row>
    <row r="153" spans="1:6" outlineLevel="1">
      <c r="A153" s="54" t="s">
        <v>257</v>
      </c>
      <c r="B153" s="54"/>
      <c r="C153" s="54" t="s">
        <v>258</v>
      </c>
      <c r="D153" s="26" t="s">
        <v>383</v>
      </c>
      <c r="E153" s="27">
        <v>1676102.0871300001</v>
      </c>
      <c r="F153" s="27">
        <v>1722358.4298099999</v>
      </c>
    </row>
    <row r="154" spans="1:6" outlineLevel="1">
      <c r="A154" s="54"/>
      <c r="B154" s="54"/>
      <c r="C154" s="54"/>
      <c r="D154" s="28" t="s">
        <v>384</v>
      </c>
      <c r="E154" s="29">
        <v>1597141.3050499998</v>
      </c>
      <c r="F154" s="29">
        <v>1502749.1</v>
      </c>
    </row>
    <row r="155" spans="1:6" outlineLevel="1">
      <c r="A155" s="54" t="s">
        <v>259</v>
      </c>
      <c r="B155" s="54"/>
      <c r="C155" s="54" t="s">
        <v>260</v>
      </c>
      <c r="D155" s="26" t="s">
        <v>383</v>
      </c>
      <c r="E155" s="27">
        <v>17432208.338669997</v>
      </c>
      <c r="F155" s="27">
        <v>10850395.291690001</v>
      </c>
    </row>
    <row r="156" spans="1:6" outlineLevel="1">
      <c r="A156" s="54"/>
      <c r="B156" s="54"/>
      <c r="C156" s="54"/>
      <c r="D156" s="28" t="s">
        <v>384</v>
      </c>
      <c r="E156" s="29">
        <v>13705017.7761</v>
      </c>
      <c r="F156" s="29">
        <v>13559189</v>
      </c>
    </row>
    <row r="157" spans="1:6" outlineLevel="1">
      <c r="A157" s="54" t="s">
        <v>261</v>
      </c>
      <c r="B157" s="54"/>
      <c r="C157" s="54" t="s">
        <v>262</v>
      </c>
      <c r="D157" s="26" t="s">
        <v>383</v>
      </c>
      <c r="E157" s="27">
        <v>2390850</v>
      </c>
      <c r="F157" s="27">
        <v>2216250</v>
      </c>
    </row>
    <row r="158" spans="1:6" outlineLevel="1">
      <c r="A158" s="54"/>
      <c r="B158" s="54"/>
      <c r="C158" s="54"/>
      <c r="D158" s="28" t="s">
        <v>384</v>
      </c>
      <c r="E158" s="29">
        <v>1766431.3369400001</v>
      </c>
      <c r="F158" s="29">
        <v>2390850</v>
      </c>
    </row>
    <row r="159" spans="1:6" outlineLevel="1">
      <c r="A159" s="54" t="s">
        <v>263</v>
      </c>
      <c r="B159" s="54"/>
      <c r="C159" s="54" t="s">
        <v>264</v>
      </c>
      <c r="D159" s="26" t="s">
        <v>383</v>
      </c>
      <c r="E159" s="27">
        <v>671456.48084000009</v>
      </c>
      <c r="F159" s="27">
        <v>498875.81058999995</v>
      </c>
    </row>
    <row r="160" spans="1:6" outlineLevel="1">
      <c r="A160" s="54"/>
      <c r="B160" s="54"/>
      <c r="C160" s="54"/>
      <c r="D160" s="28" t="s">
        <v>384</v>
      </c>
      <c r="E160" s="29">
        <v>558971.42441999994</v>
      </c>
      <c r="F160" s="29">
        <v>621094.1</v>
      </c>
    </row>
    <row r="161" spans="1:6" outlineLevel="1">
      <c r="A161" s="54" t="s">
        <v>265</v>
      </c>
      <c r="B161" s="54"/>
      <c r="C161" s="54" t="s">
        <v>266</v>
      </c>
      <c r="D161" s="26" t="s">
        <v>383</v>
      </c>
      <c r="E161" s="27">
        <v>3638667.8303400003</v>
      </c>
      <c r="F161" s="27">
        <v>3539704.45</v>
      </c>
    </row>
    <row r="162" spans="1:6" outlineLevel="1">
      <c r="A162" s="54"/>
      <c r="B162" s="54"/>
      <c r="C162" s="54"/>
      <c r="D162" s="28" t="s">
        <v>384</v>
      </c>
      <c r="E162" s="29">
        <v>1843136.02404</v>
      </c>
      <c r="F162" s="29">
        <v>109743</v>
      </c>
    </row>
    <row r="163" spans="1:6" outlineLevel="1">
      <c r="A163" s="54" t="s">
        <v>267</v>
      </c>
      <c r="B163" s="54"/>
      <c r="C163" s="54" t="s">
        <v>268</v>
      </c>
      <c r="D163" s="26" t="s">
        <v>383</v>
      </c>
      <c r="E163" s="27">
        <v>1283671.8999999999</v>
      </c>
      <c r="F163" s="27">
        <v>7506901.92368</v>
      </c>
    </row>
    <row r="164" spans="1:6" outlineLevel="1">
      <c r="A164" s="54"/>
      <c r="B164" s="54"/>
      <c r="C164" s="54"/>
      <c r="D164" s="28" t="s">
        <v>384</v>
      </c>
      <c r="E164" s="29">
        <v>1106546.19141</v>
      </c>
      <c r="F164" s="29">
        <v>1036267.1</v>
      </c>
    </row>
    <row r="165" spans="1:6" ht="15" customHeight="1" outlineLevel="1">
      <c r="A165" s="54" t="s">
        <v>269</v>
      </c>
      <c r="B165" s="54" t="s">
        <v>270</v>
      </c>
      <c r="C165" s="54" t="s">
        <v>271</v>
      </c>
      <c r="D165" s="26" t="s">
        <v>383</v>
      </c>
      <c r="E165" s="27">
        <v>0</v>
      </c>
      <c r="F165" s="27">
        <v>2030000</v>
      </c>
    </row>
    <row r="166" spans="1:6" outlineLevel="1">
      <c r="A166" s="54"/>
      <c r="B166" s="54" t="s">
        <v>270</v>
      </c>
      <c r="C166" s="54"/>
      <c r="D166" s="28" t="s">
        <v>384</v>
      </c>
      <c r="E166" s="29">
        <v>0</v>
      </c>
      <c r="F166" s="29">
        <v>0</v>
      </c>
    </row>
    <row r="167" spans="1:6" ht="15" customHeight="1">
      <c r="A167" s="53" t="s">
        <v>75</v>
      </c>
      <c r="B167" s="53"/>
      <c r="C167" s="53"/>
      <c r="D167" s="22" t="s">
        <v>383</v>
      </c>
      <c r="E167" s="23">
        <v>2799917.7828299999</v>
      </c>
      <c r="F167" s="23">
        <v>2568134.3216200001</v>
      </c>
    </row>
    <row r="168" spans="1:6" collapsed="1">
      <c r="A168" s="53"/>
      <c r="B168" s="53"/>
      <c r="C168" s="53"/>
      <c r="D168" s="24" t="s">
        <v>384</v>
      </c>
      <c r="E168" s="25">
        <v>2547969.7809699997</v>
      </c>
      <c r="F168" s="25">
        <v>2525140.6</v>
      </c>
    </row>
    <row r="169" spans="1:6" hidden="1" outlineLevel="2">
      <c r="A169" s="54" t="s">
        <v>272</v>
      </c>
      <c r="B169" s="54"/>
      <c r="C169" s="54" t="s">
        <v>273</v>
      </c>
      <c r="D169" s="26" t="s">
        <v>383</v>
      </c>
      <c r="E169" s="27">
        <v>2665417.7828299999</v>
      </c>
      <c r="F169" s="27">
        <v>2543134.3216200001</v>
      </c>
    </row>
    <row r="170" spans="1:6" hidden="1" outlineLevel="2">
      <c r="A170" s="54"/>
      <c r="B170" s="54"/>
      <c r="C170" s="54"/>
      <c r="D170" s="28" t="s">
        <v>384</v>
      </c>
      <c r="E170" s="29">
        <v>2472937.5855799997</v>
      </c>
      <c r="F170" s="29">
        <v>2460140.6</v>
      </c>
    </row>
    <row r="171" spans="1:6" hidden="1" outlineLevel="2">
      <c r="A171" s="54" t="s">
        <v>274</v>
      </c>
      <c r="B171" s="54"/>
      <c r="C171" s="54" t="s">
        <v>275</v>
      </c>
      <c r="D171" s="26" t="s">
        <v>383</v>
      </c>
      <c r="E171" s="27">
        <v>134500</v>
      </c>
      <c r="F171" s="27">
        <v>25000</v>
      </c>
    </row>
    <row r="172" spans="1:6" outlineLevel="1">
      <c r="A172" s="54"/>
      <c r="B172" s="54"/>
      <c r="C172" s="54"/>
      <c r="D172" s="28" t="s">
        <v>384</v>
      </c>
      <c r="E172" s="29">
        <v>75032.195389999993</v>
      </c>
      <c r="F172" s="29">
        <v>65000</v>
      </c>
    </row>
    <row r="173" spans="1:6" ht="15" customHeight="1">
      <c r="A173" s="53" t="s">
        <v>276</v>
      </c>
      <c r="B173" s="53"/>
      <c r="C173" s="53"/>
      <c r="D173" s="22" t="s">
        <v>383</v>
      </c>
      <c r="E173" s="23">
        <v>33979449.803520001</v>
      </c>
      <c r="F173" s="23">
        <v>32359644.263</v>
      </c>
    </row>
    <row r="174" spans="1:6">
      <c r="A174" s="53"/>
      <c r="B174" s="53"/>
      <c r="C174" s="53"/>
      <c r="D174" s="24" t="s">
        <v>384</v>
      </c>
      <c r="E174" s="25">
        <v>31259309.395819999</v>
      </c>
      <c r="F174" s="25">
        <v>31993040.200000003</v>
      </c>
    </row>
    <row r="175" spans="1:6" outlineLevel="1">
      <c r="A175" s="54" t="s">
        <v>277</v>
      </c>
      <c r="B175" s="54"/>
      <c r="C175" s="54" t="s">
        <v>278</v>
      </c>
      <c r="D175" s="26" t="s">
        <v>383</v>
      </c>
      <c r="E175" s="27">
        <v>25823248.98361</v>
      </c>
      <c r="F175" s="27">
        <v>25403398.971349999</v>
      </c>
    </row>
    <row r="176" spans="1:6" outlineLevel="1">
      <c r="A176" s="54"/>
      <c r="B176" s="54"/>
      <c r="C176" s="54"/>
      <c r="D176" s="28" t="s">
        <v>384</v>
      </c>
      <c r="E176" s="29">
        <v>23847231.245029997</v>
      </c>
      <c r="F176" s="29">
        <v>24304439.899999999</v>
      </c>
    </row>
    <row r="177" spans="1:6" outlineLevel="1">
      <c r="A177" s="54" t="s">
        <v>279</v>
      </c>
      <c r="B177" s="54"/>
      <c r="C177" s="54" t="s">
        <v>280</v>
      </c>
      <c r="D177" s="26" t="s">
        <v>383</v>
      </c>
      <c r="E177" s="27">
        <v>0</v>
      </c>
      <c r="F177" s="27">
        <v>33500</v>
      </c>
    </row>
    <row r="178" spans="1:6" outlineLevel="1">
      <c r="A178" s="54"/>
      <c r="B178" s="54"/>
      <c r="C178" s="54"/>
      <c r="D178" s="28" t="s">
        <v>384</v>
      </c>
      <c r="E178" s="29">
        <v>0</v>
      </c>
      <c r="F178" s="29">
        <v>0</v>
      </c>
    </row>
    <row r="179" spans="1:6" outlineLevel="1">
      <c r="A179" s="54" t="s">
        <v>281</v>
      </c>
      <c r="B179" s="54"/>
      <c r="C179" s="54" t="s">
        <v>282</v>
      </c>
      <c r="D179" s="26" t="s">
        <v>383</v>
      </c>
      <c r="E179" s="27">
        <v>3462945.0788200004</v>
      </c>
      <c r="F179" s="27">
        <v>3375062.5400900003</v>
      </c>
    </row>
    <row r="180" spans="1:6" outlineLevel="1">
      <c r="A180" s="54"/>
      <c r="B180" s="54"/>
      <c r="C180" s="54"/>
      <c r="D180" s="28" t="s">
        <v>384</v>
      </c>
      <c r="E180" s="29">
        <v>3311753.9108699998</v>
      </c>
      <c r="F180" s="29">
        <v>3250511.9</v>
      </c>
    </row>
    <row r="181" spans="1:6" outlineLevel="1">
      <c r="A181" s="54" t="s">
        <v>283</v>
      </c>
      <c r="B181" s="54"/>
      <c r="C181" s="54" t="s">
        <v>284</v>
      </c>
      <c r="D181" s="26" t="s">
        <v>383</v>
      </c>
      <c r="E181" s="27">
        <v>185651.26564</v>
      </c>
      <c r="F181" s="27">
        <v>193858.70619999999</v>
      </c>
    </row>
    <row r="182" spans="1:6" outlineLevel="1">
      <c r="A182" s="54"/>
      <c r="B182" s="54"/>
      <c r="C182" s="54"/>
      <c r="D182" s="28" t="s">
        <v>384</v>
      </c>
      <c r="E182" s="29">
        <v>182517.48730000001</v>
      </c>
      <c r="F182" s="29">
        <v>191780.3</v>
      </c>
    </row>
    <row r="183" spans="1:6" outlineLevel="1">
      <c r="A183" s="54" t="s">
        <v>285</v>
      </c>
      <c r="B183" s="54"/>
      <c r="C183" s="54" t="s">
        <v>286</v>
      </c>
      <c r="D183" s="26" t="s">
        <v>383</v>
      </c>
      <c r="E183" s="27">
        <v>2695915.8467399999</v>
      </c>
      <c r="F183" s="27">
        <v>2517833.8819899997</v>
      </c>
    </row>
    <row r="184" spans="1:6" outlineLevel="1">
      <c r="A184" s="54"/>
      <c r="B184" s="54"/>
      <c r="C184" s="54"/>
      <c r="D184" s="28" t="s">
        <v>384</v>
      </c>
      <c r="E184" s="29">
        <v>2168438.1248000003</v>
      </c>
      <c r="F184" s="29">
        <v>2496785.1</v>
      </c>
    </row>
    <row r="185" spans="1:6" outlineLevel="1">
      <c r="A185" s="54" t="s">
        <v>287</v>
      </c>
      <c r="B185" s="54"/>
      <c r="C185" s="54" t="s">
        <v>288</v>
      </c>
      <c r="D185" s="26" t="s">
        <v>383</v>
      </c>
      <c r="E185" s="27">
        <v>20143.099999999999</v>
      </c>
      <c r="F185" s="27">
        <v>20125.900000000001</v>
      </c>
    </row>
    <row r="186" spans="1:6" outlineLevel="1">
      <c r="A186" s="54"/>
      <c r="B186" s="54"/>
      <c r="C186" s="54"/>
      <c r="D186" s="28" t="s">
        <v>384</v>
      </c>
      <c r="E186" s="29">
        <v>19884.44096</v>
      </c>
      <c r="F186" s="29">
        <v>20068.099999999999</v>
      </c>
    </row>
    <row r="187" spans="1:6" outlineLevel="1">
      <c r="A187" s="54" t="s">
        <v>289</v>
      </c>
      <c r="B187" s="54"/>
      <c r="C187" s="54" t="s">
        <v>290</v>
      </c>
      <c r="D187" s="26" t="s">
        <v>383</v>
      </c>
      <c r="E187" s="27">
        <v>46000.156149999995</v>
      </c>
      <c r="F187" s="27">
        <v>43059.247670000004</v>
      </c>
    </row>
    <row r="188" spans="1:6" outlineLevel="1">
      <c r="A188" s="54"/>
      <c r="B188" s="54"/>
      <c r="C188" s="54"/>
      <c r="D188" s="28" t="s">
        <v>384</v>
      </c>
      <c r="E188" s="29">
        <v>43800.760299999994</v>
      </c>
      <c r="F188" s="29">
        <v>45219</v>
      </c>
    </row>
    <row r="189" spans="1:6" outlineLevel="1">
      <c r="A189" s="54" t="s">
        <v>291</v>
      </c>
      <c r="B189" s="54"/>
      <c r="C189" s="54" t="s">
        <v>292</v>
      </c>
      <c r="D189" s="26" t="s">
        <v>383</v>
      </c>
      <c r="E189" s="27">
        <v>738456.45727000001</v>
      </c>
      <c r="F189" s="27">
        <v>772805.01570000011</v>
      </c>
    </row>
    <row r="190" spans="1:6" outlineLevel="1">
      <c r="A190" s="54"/>
      <c r="B190" s="54"/>
      <c r="C190" s="54"/>
      <c r="D190" s="28" t="s">
        <v>384</v>
      </c>
      <c r="E190" s="29">
        <v>704389.45939999993</v>
      </c>
      <c r="F190" s="29">
        <v>707360</v>
      </c>
    </row>
    <row r="191" spans="1:6" outlineLevel="1">
      <c r="A191" s="54" t="s">
        <v>293</v>
      </c>
      <c r="B191" s="54"/>
      <c r="C191" s="54" t="s">
        <v>294</v>
      </c>
      <c r="D191" s="26" t="s">
        <v>383</v>
      </c>
      <c r="E191" s="27">
        <v>971308.81528999994</v>
      </c>
      <c r="F191" s="27">
        <v>0</v>
      </c>
    </row>
    <row r="192" spans="1:6" outlineLevel="1">
      <c r="A192" s="54"/>
      <c r="B192" s="54"/>
      <c r="C192" s="54"/>
      <c r="D192" s="28" t="s">
        <v>384</v>
      </c>
      <c r="E192" s="29">
        <v>945529.93012999999</v>
      </c>
      <c r="F192" s="29">
        <v>941095.8</v>
      </c>
    </row>
    <row r="193" spans="1:6" outlineLevel="1">
      <c r="A193" s="54" t="s">
        <v>295</v>
      </c>
      <c r="B193" s="54"/>
      <c r="C193" s="54" t="s">
        <v>296</v>
      </c>
      <c r="D193" s="26" t="s">
        <v>383</v>
      </c>
      <c r="E193" s="27">
        <v>35780.1</v>
      </c>
      <c r="F193" s="27">
        <v>0</v>
      </c>
    </row>
    <row r="194" spans="1:6" outlineLevel="1">
      <c r="A194" s="54"/>
      <c r="B194" s="54"/>
      <c r="C194" s="54"/>
      <c r="D194" s="28" t="s">
        <v>384</v>
      </c>
      <c r="E194" s="29">
        <v>35764.03703</v>
      </c>
      <c r="F194" s="29">
        <v>35780.1</v>
      </c>
    </row>
    <row r="195" spans="1:6" ht="15" customHeight="1">
      <c r="A195" s="53" t="s">
        <v>297</v>
      </c>
      <c r="B195" s="53"/>
      <c r="C195" s="53"/>
      <c r="D195" s="22" t="s">
        <v>383</v>
      </c>
      <c r="E195" s="23">
        <v>26609343.629529998</v>
      </c>
      <c r="F195" s="23">
        <v>31547306.857680004</v>
      </c>
    </row>
    <row r="196" spans="1:6">
      <c r="A196" s="53"/>
      <c r="B196" s="53"/>
      <c r="C196" s="53"/>
      <c r="D196" s="24" t="s">
        <v>384</v>
      </c>
      <c r="E196" s="25">
        <v>23635273.078479998</v>
      </c>
      <c r="F196" s="25">
        <v>25763357.499999996</v>
      </c>
    </row>
    <row r="197" spans="1:6" outlineLevel="1">
      <c r="A197" s="54" t="s">
        <v>298</v>
      </c>
      <c r="B197" s="54"/>
      <c r="C197" s="54" t="s">
        <v>299</v>
      </c>
      <c r="D197" s="26" t="s">
        <v>383</v>
      </c>
      <c r="E197" s="27">
        <v>16113581.679</v>
      </c>
      <c r="F197" s="27">
        <v>19212574.250990003</v>
      </c>
    </row>
    <row r="198" spans="1:6" outlineLevel="1">
      <c r="A198" s="54"/>
      <c r="B198" s="54"/>
      <c r="C198" s="54"/>
      <c r="D198" s="28" t="s">
        <v>384</v>
      </c>
      <c r="E198" s="29">
        <v>15741259.624399999</v>
      </c>
      <c r="F198" s="29">
        <v>15651299.1</v>
      </c>
    </row>
    <row r="199" spans="1:6" outlineLevel="1">
      <c r="A199" s="54" t="s">
        <v>300</v>
      </c>
      <c r="B199" s="54"/>
      <c r="C199" s="54" t="s">
        <v>301</v>
      </c>
      <c r="D199" s="26" t="s">
        <v>383</v>
      </c>
      <c r="E199" s="27">
        <v>9062965.9612399992</v>
      </c>
      <c r="F199" s="27">
        <v>11356473.51949</v>
      </c>
    </row>
    <row r="200" spans="1:6" outlineLevel="1">
      <c r="A200" s="54"/>
      <c r="B200" s="54"/>
      <c r="C200" s="54"/>
      <c r="D200" s="28" t="s">
        <v>384</v>
      </c>
      <c r="E200" s="29">
        <v>7193516.0943900002</v>
      </c>
      <c r="F200" s="29">
        <v>8721178.6999999993</v>
      </c>
    </row>
    <row r="201" spans="1:6" outlineLevel="1">
      <c r="A201" s="54" t="s">
        <v>302</v>
      </c>
      <c r="B201" s="54"/>
      <c r="C201" s="54" t="s">
        <v>303</v>
      </c>
      <c r="D201" s="26" t="s">
        <v>383</v>
      </c>
      <c r="E201" s="27">
        <v>1274795.9892899999</v>
      </c>
      <c r="F201" s="27">
        <v>898259.08720000007</v>
      </c>
    </row>
    <row r="202" spans="1:6" outlineLevel="1">
      <c r="A202" s="54"/>
      <c r="B202" s="54"/>
      <c r="C202" s="54"/>
      <c r="D202" s="28" t="s">
        <v>384</v>
      </c>
      <c r="E202" s="29">
        <v>624318.55888999999</v>
      </c>
      <c r="F202" s="29">
        <v>1232879.7</v>
      </c>
    </row>
    <row r="203" spans="1:6" outlineLevel="1">
      <c r="A203" s="54" t="s">
        <v>304</v>
      </c>
      <c r="B203" s="54"/>
      <c r="C203" s="54" t="s">
        <v>305</v>
      </c>
      <c r="D203" s="26" t="s">
        <v>383</v>
      </c>
      <c r="E203" s="27">
        <v>158000</v>
      </c>
      <c r="F203" s="27">
        <v>80000</v>
      </c>
    </row>
    <row r="204" spans="1:6" outlineLevel="1">
      <c r="A204" s="54"/>
      <c r="B204" s="54"/>
      <c r="C204" s="54"/>
      <c r="D204" s="28" t="s">
        <v>384</v>
      </c>
      <c r="E204" s="29">
        <v>76178.800799999997</v>
      </c>
      <c r="F204" s="29">
        <v>158000</v>
      </c>
    </row>
    <row r="205" spans="1:6" ht="15" customHeight="1">
      <c r="A205" s="53" t="s">
        <v>71</v>
      </c>
      <c r="B205" s="53"/>
      <c r="C205" s="53"/>
      <c r="D205" s="22" t="s">
        <v>383</v>
      </c>
      <c r="E205" s="23">
        <v>11585697.339330001</v>
      </c>
      <c r="F205" s="23">
        <v>10663996.692229999</v>
      </c>
    </row>
    <row r="206" spans="1:6">
      <c r="A206" s="53"/>
      <c r="B206" s="53"/>
      <c r="C206" s="53"/>
      <c r="D206" s="24" t="s">
        <v>384</v>
      </c>
      <c r="E206" s="25">
        <v>10508695.603840001</v>
      </c>
      <c r="F206" s="25">
        <v>10823594.800000001</v>
      </c>
    </row>
    <row r="207" spans="1:6" outlineLevel="1">
      <c r="A207" s="54" t="s">
        <v>306</v>
      </c>
      <c r="B207" s="54"/>
      <c r="C207" s="54" t="s">
        <v>307</v>
      </c>
      <c r="D207" s="26" t="s">
        <v>383</v>
      </c>
      <c r="E207" s="27">
        <v>10733945.93933</v>
      </c>
      <c r="F207" s="27">
        <v>9432104.99223</v>
      </c>
    </row>
    <row r="208" spans="1:6" outlineLevel="1">
      <c r="A208" s="54"/>
      <c r="B208" s="54"/>
      <c r="C208" s="54"/>
      <c r="D208" s="28" t="s">
        <v>384</v>
      </c>
      <c r="E208" s="29">
        <v>9774465.6403999999</v>
      </c>
      <c r="F208" s="29">
        <v>10001843.4</v>
      </c>
    </row>
    <row r="209" spans="1:6" outlineLevel="1">
      <c r="A209" s="54" t="s">
        <v>308</v>
      </c>
      <c r="B209" s="54"/>
      <c r="C209" s="54" t="s">
        <v>309</v>
      </c>
      <c r="D209" s="26" t="s">
        <v>383</v>
      </c>
      <c r="E209" s="27">
        <v>851751.4</v>
      </c>
      <c r="F209" s="27">
        <v>1231891.7</v>
      </c>
    </row>
    <row r="210" spans="1:6" outlineLevel="1">
      <c r="A210" s="54"/>
      <c r="B210" s="54"/>
      <c r="C210" s="54"/>
      <c r="D210" s="28" t="s">
        <v>384</v>
      </c>
      <c r="E210" s="29">
        <v>734229.96344000008</v>
      </c>
      <c r="F210" s="29">
        <v>821751.4</v>
      </c>
    </row>
    <row r="211" spans="1:6" ht="15" customHeight="1">
      <c r="A211" s="53" t="s">
        <v>67</v>
      </c>
      <c r="B211" s="53"/>
      <c r="C211" s="53"/>
      <c r="D211" s="22" t="s">
        <v>383</v>
      </c>
      <c r="E211" s="23">
        <v>11200373.94414</v>
      </c>
      <c r="F211" s="23">
        <v>10333636.37737</v>
      </c>
    </row>
    <row r="212" spans="1:6">
      <c r="A212" s="53"/>
      <c r="B212" s="53"/>
      <c r="C212" s="53"/>
      <c r="D212" s="24" t="s">
        <v>384</v>
      </c>
      <c r="E212" s="25">
        <v>10132363.152489999</v>
      </c>
      <c r="F212" s="25">
        <v>10479739.300000001</v>
      </c>
    </row>
    <row r="213" spans="1:6" outlineLevel="1">
      <c r="A213" s="54" t="s">
        <v>310</v>
      </c>
      <c r="B213" s="54"/>
      <c r="C213" s="54" t="s">
        <v>311</v>
      </c>
      <c r="D213" s="26" t="s">
        <v>383</v>
      </c>
      <c r="E213" s="27">
        <v>4589739.3992600003</v>
      </c>
      <c r="F213" s="27">
        <v>4241468.4231900005</v>
      </c>
    </row>
    <row r="214" spans="1:6" outlineLevel="1">
      <c r="A214" s="54"/>
      <c r="B214" s="54"/>
      <c r="C214" s="54"/>
      <c r="D214" s="28" t="s">
        <v>384</v>
      </c>
      <c r="E214" s="29">
        <v>4197702.14004</v>
      </c>
      <c r="F214" s="29">
        <v>4419209.5</v>
      </c>
    </row>
    <row r="215" spans="1:6" outlineLevel="1">
      <c r="A215" s="54" t="s">
        <v>312</v>
      </c>
      <c r="B215" s="54"/>
      <c r="C215" s="54" t="s">
        <v>313</v>
      </c>
      <c r="D215" s="26" t="s">
        <v>383</v>
      </c>
      <c r="E215" s="27">
        <v>115547.31</v>
      </c>
      <c r="F215" s="27">
        <v>106567.2</v>
      </c>
    </row>
    <row r="216" spans="1:6" outlineLevel="1">
      <c r="A216" s="54"/>
      <c r="B216" s="54"/>
      <c r="C216" s="54"/>
      <c r="D216" s="28" t="s">
        <v>384</v>
      </c>
      <c r="E216" s="29">
        <v>114191.22799</v>
      </c>
      <c r="F216" s="29">
        <v>105659.6</v>
      </c>
    </row>
    <row r="217" spans="1:6" outlineLevel="1">
      <c r="A217" s="54" t="s">
        <v>314</v>
      </c>
      <c r="B217" s="54"/>
      <c r="C217" s="54" t="s">
        <v>315</v>
      </c>
      <c r="D217" s="26" t="s">
        <v>383</v>
      </c>
      <c r="E217" s="27">
        <v>161749.1428</v>
      </c>
      <c r="F217" s="27">
        <v>176110.80969999998</v>
      </c>
    </row>
    <row r="218" spans="1:6" outlineLevel="1">
      <c r="A218" s="54"/>
      <c r="B218" s="54"/>
      <c r="C218" s="54"/>
      <c r="D218" s="28" t="s">
        <v>384</v>
      </c>
      <c r="E218" s="29">
        <v>154162.83986000001</v>
      </c>
      <c r="F218" s="29">
        <v>112279.2</v>
      </c>
    </row>
    <row r="219" spans="1:6" outlineLevel="1">
      <c r="A219" s="54" t="s">
        <v>316</v>
      </c>
      <c r="B219" s="54"/>
      <c r="C219" s="54" t="s">
        <v>317</v>
      </c>
      <c r="D219" s="26" t="s">
        <v>383</v>
      </c>
      <c r="E219" s="27">
        <v>240716.60713999998</v>
      </c>
      <c r="F219" s="27">
        <v>182428.70931000001</v>
      </c>
    </row>
    <row r="220" spans="1:6" outlineLevel="1">
      <c r="A220" s="54"/>
      <c r="B220" s="54"/>
      <c r="C220" s="54"/>
      <c r="D220" s="28" t="s">
        <v>384</v>
      </c>
      <c r="E220" s="29">
        <v>129660.60292</v>
      </c>
      <c r="F220" s="29">
        <v>133999.5</v>
      </c>
    </row>
    <row r="221" spans="1:6" outlineLevel="1">
      <c r="A221" s="54" t="s">
        <v>318</v>
      </c>
      <c r="B221" s="54"/>
      <c r="C221" s="54" t="s">
        <v>319</v>
      </c>
      <c r="D221" s="26" t="s">
        <v>383</v>
      </c>
      <c r="E221" s="27">
        <v>106662.92234</v>
      </c>
      <c r="F221" s="27">
        <v>108897.55903</v>
      </c>
    </row>
    <row r="222" spans="1:6" outlineLevel="1">
      <c r="A222" s="54"/>
      <c r="B222" s="54"/>
      <c r="C222" s="54"/>
      <c r="D222" s="28" t="s">
        <v>384</v>
      </c>
      <c r="E222" s="29">
        <v>102059.44629000001</v>
      </c>
      <c r="F222" s="29">
        <v>104228.1</v>
      </c>
    </row>
    <row r="223" spans="1:6" outlineLevel="1">
      <c r="A223" s="54" t="s">
        <v>320</v>
      </c>
      <c r="B223" s="54"/>
      <c r="C223" s="54" t="s">
        <v>321</v>
      </c>
      <c r="D223" s="26" t="s">
        <v>383</v>
      </c>
      <c r="E223" s="27">
        <v>68902.547860000006</v>
      </c>
      <c r="F223" s="27">
        <v>67593.999920000002</v>
      </c>
    </row>
    <row r="224" spans="1:6" outlineLevel="1">
      <c r="A224" s="54"/>
      <c r="B224" s="54"/>
      <c r="C224" s="54"/>
      <c r="D224" s="28" t="s">
        <v>384</v>
      </c>
      <c r="E224" s="29">
        <v>63389.848399999995</v>
      </c>
      <c r="F224" s="29">
        <v>68693</v>
      </c>
    </row>
    <row r="225" spans="1:6" outlineLevel="1">
      <c r="A225" s="54" t="s">
        <v>322</v>
      </c>
      <c r="B225" s="54"/>
      <c r="C225" s="54" t="s">
        <v>323</v>
      </c>
      <c r="D225" s="26" t="s">
        <v>383</v>
      </c>
      <c r="E225" s="27">
        <v>5877990.1207400002</v>
      </c>
      <c r="F225" s="27">
        <v>5401083.8492200002</v>
      </c>
    </row>
    <row r="226" spans="1:6" outlineLevel="1">
      <c r="A226" s="54"/>
      <c r="B226" s="54"/>
      <c r="C226" s="54"/>
      <c r="D226" s="28" t="s">
        <v>384</v>
      </c>
      <c r="E226" s="29">
        <v>5332329.3457700005</v>
      </c>
      <c r="F226" s="29">
        <v>5518583.9000000004</v>
      </c>
    </row>
    <row r="227" spans="1:6" outlineLevel="1">
      <c r="A227" s="54" t="s">
        <v>324</v>
      </c>
      <c r="B227" s="54"/>
      <c r="C227" s="54" t="s">
        <v>325</v>
      </c>
      <c r="D227" s="26" t="s">
        <v>383</v>
      </c>
      <c r="E227" s="27">
        <v>39065.894</v>
      </c>
      <c r="F227" s="27">
        <v>49485.826999999997</v>
      </c>
    </row>
    <row r="228" spans="1:6" outlineLevel="1">
      <c r="A228" s="54"/>
      <c r="B228" s="54"/>
      <c r="C228" s="54"/>
      <c r="D228" s="28" t="s">
        <v>384</v>
      </c>
      <c r="E228" s="29">
        <v>38867.701219999995</v>
      </c>
      <c r="F228" s="29">
        <v>17086.5</v>
      </c>
    </row>
    <row r="229" spans="1:6">
      <c r="A229" s="53" t="s">
        <v>326</v>
      </c>
      <c r="B229" s="53"/>
      <c r="C229" s="53"/>
      <c r="D229" s="22" t="s">
        <v>383</v>
      </c>
      <c r="E229" s="23">
        <v>4667817.653610006</v>
      </c>
      <c r="F229" s="23">
        <v>10886844.295410011</v>
      </c>
    </row>
    <row r="230" spans="1:6">
      <c r="A230" s="53"/>
      <c r="B230" s="53"/>
      <c r="C230" s="53"/>
      <c r="D230" s="24" t="s">
        <v>384</v>
      </c>
      <c r="E230" s="25">
        <v>2834020.3209300223</v>
      </c>
      <c r="F230" s="25">
        <v>10001840.29999999</v>
      </c>
    </row>
    <row r="231" spans="1:6" outlineLevel="1">
      <c r="A231" s="54" t="s">
        <v>327</v>
      </c>
      <c r="B231" s="54"/>
      <c r="C231" s="54" t="s">
        <v>328</v>
      </c>
      <c r="D231" s="26" t="s">
        <v>383</v>
      </c>
      <c r="E231" s="27">
        <v>34872292.701609999</v>
      </c>
      <c r="F231" s="27">
        <v>41219340.456410006</v>
      </c>
    </row>
    <row r="232" spans="1:6" outlineLevel="1">
      <c r="A232" s="54"/>
      <c r="B232" s="54"/>
      <c r="C232" s="54"/>
      <c r="D232" s="28" t="s">
        <v>384</v>
      </c>
      <c r="E232" s="29">
        <v>33842976.812150002</v>
      </c>
      <c r="F232" s="29">
        <v>37223244.899999999</v>
      </c>
    </row>
    <row r="233" spans="1:6" outlineLevel="1">
      <c r="A233" s="54" t="s">
        <v>329</v>
      </c>
      <c r="B233" s="54"/>
      <c r="C233" s="54" t="s">
        <v>330</v>
      </c>
      <c r="D233" s="26" t="s">
        <v>383</v>
      </c>
      <c r="E233" s="27">
        <v>114034864.875</v>
      </c>
      <c r="F233" s="27">
        <v>110410316.839</v>
      </c>
    </row>
    <row r="234" spans="1:6" outlineLevel="1">
      <c r="A234" s="54"/>
      <c r="B234" s="54"/>
      <c r="C234" s="54"/>
      <c r="D234" s="28" t="s">
        <v>384</v>
      </c>
      <c r="E234" s="29">
        <v>110812698.74947999</v>
      </c>
      <c r="F234" s="29">
        <v>116577764.8</v>
      </c>
    </row>
    <row r="235" spans="1:6" outlineLevel="1">
      <c r="A235" s="54" t="s">
        <v>269</v>
      </c>
      <c r="B235" s="54" t="s">
        <v>270</v>
      </c>
      <c r="C235" s="54" t="s">
        <v>271</v>
      </c>
      <c r="D235" s="26" t="s">
        <v>383</v>
      </c>
      <c r="E235" s="27">
        <v>0</v>
      </c>
      <c r="F235" s="27">
        <v>-2030000</v>
      </c>
    </row>
    <row r="236" spans="1:6" outlineLevel="1">
      <c r="A236" s="54"/>
      <c r="B236" s="54" t="s">
        <v>270</v>
      </c>
      <c r="C236" s="54"/>
      <c r="D236" s="28" t="s">
        <v>384</v>
      </c>
      <c r="E236" s="29">
        <v>0</v>
      </c>
      <c r="F236" s="29">
        <v>0</v>
      </c>
    </row>
    <row r="237" spans="1:6" outlineLevel="1">
      <c r="A237" s="54" t="s">
        <v>331</v>
      </c>
      <c r="B237" s="54" t="s">
        <v>332</v>
      </c>
      <c r="C237" s="54" t="s">
        <v>333</v>
      </c>
      <c r="D237" s="26" t="s">
        <v>383</v>
      </c>
      <c r="E237" s="27">
        <v>0</v>
      </c>
      <c r="F237" s="27">
        <v>-6152430</v>
      </c>
    </row>
    <row r="238" spans="1:6" outlineLevel="1">
      <c r="A238" s="54"/>
      <c r="B238" s="54" t="s">
        <v>332</v>
      </c>
      <c r="C238" s="54"/>
      <c r="D238" s="28" t="s">
        <v>384</v>
      </c>
      <c r="E238" s="29">
        <v>0</v>
      </c>
      <c r="F238" s="29">
        <v>0</v>
      </c>
    </row>
    <row r="239" spans="1:6" outlineLevel="1">
      <c r="A239" s="54" t="s">
        <v>141</v>
      </c>
      <c r="B239" s="54" t="s">
        <v>142</v>
      </c>
      <c r="C239" s="54" t="s">
        <v>334</v>
      </c>
      <c r="D239" s="26" t="s">
        <v>383</v>
      </c>
      <c r="E239" s="27">
        <v>-32558000.623</v>
      </c>
      <c r="F239" s="27">
        <v>-24492102.5</v>
      </c>
    </row>
    <row r="240" spans="1:6" outlineLevel="1">
      <c r="A240" s="54"/>
      <c r="B240" s="54" t="s">
        <v>142</v>
      </c>
      <c r="C240" s="54"/>
      <c r="D240" s="28" t="s">
        <v>384</v>
      </c>
      <c r="E240" s="29">
        <v>-31677093.342980001</v>
      </c>
      <c r="F240" s="29">
        <v>-34966548</v>
      </c>
    </row>
    <row r="241" spans="1:6" outlineLevel="1">
      <c r="A241" s="54" t="s">
        <v>335</v>
      </c>
      <c r="B241" s="54" t="s">
        <v>336</v>
      </c>
      <c r="C241" s="54" t="s">
        <v>337</v>
      </c>
      <c r="D241" s="26" t="s">
        <v>383</v>
      </c>
      <c r="E241" s="27">
        <v>-55695424.600000001</v>
      </c>
      <c r="F241" s="27">
        <v>-51649947.299999997</v>
      </c>
    </row>
    <row r="242" spans="1:6" outlineLevel="1">
      <c r="A242" s="54"/>
      <c r="B242" s="54" t="s">
        <v>336</v>
      </c>
      <c r="C242" s="54"/>
      <c r="D242" s="28" t="s">
        <v>384</v>
      </c>
      <c r="E242" s="29">
        <v>-55695424.600000001</v>
      </c>
      <c r="F242" s="29">
        <v>-55695424.600000001</v>
      </c>
    </row>
    <row r="243" spans="1:6" outlineLevel="1">
      <c r="A243" s="54" t="s">
        <v>338</v>
      </c>
      <c r="B243" s="54" t="s">
        <v>336</v>
      </c>
      <c r="C243" s="54" t="s">
        <v>339</v>
      </c>
      <c r="D243" s="26" t="s">
        <v>383</v>
      </c>
      <c r="E243" s="27">
        <v>-5283576.2</v>
      </c>
      <c r="F243" s="27">
        <v>-8976332.3000000007</v>
      </c>
    </row>
    <row r="244" spans="1:6" outlineLevel="1">
      <c r="A244" s="54"/>
      <c r="B244" s="54" t="s">
        <v>336</v>
      </c>
      <c r="C244" s="54"/>
      <c r="D244" s="28" t="s">
        <v>384</v>
      </c>
      <c r="E244" s="29">
        <v>-5283576.2</v>
      </c>
      <c r="F244" s="29">
        <v>-1312123</v>
      </c>
    </row>
    <row r="245" spans="1:6" outlineLevel="1">
      <c r="A245" s="54" t="s">
        <v>340</v>
      </c>
      <c r="B245" s="54" t="s">
        <v>336</v>
      </c>
      <c r="C245" s="54" t="s">
        <v>341</v>
      </c>
      <c r="D245" s="26" t="s">
        <v>383</v>
      </c>
      <c r="E245" s="27">
        <v>0</v>
      </c>
      <c r="F245" s="27">
        <v>-854400</v>
      </c>
    </row>
    <row r="246" spans="1:6" outlineLevel="1">
      <c r="A246" s="54"/>
      <c r="B246" s="54" t="s">
        <v>336</v>
      </c>
      <c r="C246" s="54"/>
      <c r="D246" s="28" t="s">
        <v>384</v>
      </c>
      <c r="E246" s="29">
        <v>0</v>
      </c>
      <c r="F246" s="29">
        <v>0</v>
      </c>
    </row>
    <row r="247" spans="1:6" outlineLevel="1">
      <c r="A247" s="54" t="s">
        <v>342</v>
      </c>
      <c r="B247" s="54" t="s">
        <v>336</v>
      </c>
      <c r="C247" s="54" t="s">
        <v>343</v>
      </c>
      <c r="D247" s="26" t="s">
        <v>383</v>
      </c>
      <c r="E247" s="27">
        <v>0</v>
      </c>
      <c r="F247" s="27">
        <v>-32000</v>
      </c>
    </row>
    <row r="248" spans="1:6" outlineLevel="1">
      <c r="A248" s="54"/>
      <c r="B248" s="54" t="s">
        <v>336</v>
      </c>
      <c r="C248" s="54"/>
      <c r="D248" s="28" t="s">
        <v>384</v>
      </c>
      <c r="E248" s="29">
        <v>0</v>
      </c>
      <c r="F248" s="29">
        <v>0</v>
      </c>
    </row>
    <row r="249" spans="1:6" outlineLevel="1">
      <c r="A249" s="54" t="s">
        <v>344</v>
      </c>
      <c r="B249" s="54" t="s">
        <v>336</v>
      </c>
      <c r="C249" s="54" t="s">
        <v>345</v>
      </c>
      <c r="D249" s="26" t="s">
        <v>383</v>
      </c>
      <c r="E249" s="27">
        <v>-6458075.7999999998</v>
      </c>
      <c r="F249" s="27">
        <v>-7150540.0999999996</v>
      </c>
    </row>
    <row r="250" spans="1:6" outlineLevel="1">
      <c r="A250" s="54"/>
      <c r="B250" s="54" t="s">
        <v>336</v>
      </c>
      <c r="C250" s="54"/>
      <c r="D250" s="28" t="s">
        <v>384</v>
      </c>
      <c r="E250" s="29">
        <v>-6046012.8173200004</v>
      </c>
      <c r="F250" s="29">
        <v>-7388300</v>
      </c>
    </row>
    <row r="251" spans="1:6" outlineLevel="1">
      <c r="A251" s="54" t="s">
        <v>346</v>
      </c>
      <c r="B251" s="54" t="s">
        <v>336</v>
      </c>
      <c r="C251" s="54" t="s">
        <v>347</v>
      </c>
      <c r="D251" s="26" t="s">
        <v>383</v>
      </c>
      <c r="E251" s="27">
        <v>-81131</v>
      </c>
      <c r="F251" s="27">
        <v>-47727.1</v>
      </c>
    </row>
    <row r="252" spans="1:6" outlineLevel="1">
      <c r="A252" s="54"/>
      <c r="B252" s="54" t="s">
        <v>336</v>
      </c>
      <c r="C252" s="54"/>
      <c r="D252" s="28" t="s">
        <v>384</v>
      </c>
      <c r="E252" s="29">
        <v>-41385.745170000002</v>
      </c>
      <c r="F252" s="29">
        <v>-43653.5</v>
      </c>
    </row>
    <row r="253" spans="1:6" outlineLevel="1">
      <c r="A253" s="54" t="s">
        <v>348</v>
      </c>
      <c r="B253" s="54" t="s">
        <v>336</v>
      </c>
      <c r="C253" s="54" t="s">
        <v>349</v>
      </c>
      <c r="D253" s="26" t="s">
        <v>383</v>
      </c>
      <c r="E253" s="27">
        <v>-1522494.8</v>
      </c>
      <c r="F253" s="27">
        <v>-2795301</v>
      </c>
    </row>
    <row r="254" spans="1:6" outlineLevel="1">
      <c r="A254" s="54"/>
      <c r="B254" s="54" t="s">
        <v>336</v>
      </c>
      <c r="C254" s="54"/>
      <c r="D254" s="28" t="s">
        <v>384</v>
      </c>
      <c r="E254" s="29">
        <v>-912486.73389000003</v>
      </c>
      <c r="F254" s="29">
        <v>-1336957</v>
      </c>
    </row>
    <row r="255" spans="1:6" outlineLevel="1">
      <c r="A255" s="54" t="s">
        <v>350</v>
      </c>
      <c r="B255" s="54" t="s">
        <v>336</v>
      </c>
      <c r="C255" s="54" t="s">
        <v>351</v>
      </c>
      <c r="D255" s="26" t="s">
        <v>383</v>
      </c>
      <c r="E255" s="27">
        <v>-769324</v>
      </c>
      <c r="F255" s="27">
        <v>-738231.4</v>
      </c>
    </row>
    <row r="256" spans="1:6" outlineLevel="1">
      <c r="A256" s="54"/>
      <c r="B256" s="54" t="s">
        <v>336</v>
      </c>
      <c r="C256" s="54"/>
      <c r="D256" s="28" t="s">
        <v>384</v>
      </c>
      <c r="E256" s="29">
        <v>-733014.87517000001</v>
      </c>
      <c r="F256" s="29">
        <v>-829384.4</v>
      </c>
    </row>
    <row r="257" spans="1:6" outlineLevel="1">
      <c r="A257" s="54" t="s">
        <v>352</v>
      </c>
      <c r="B257" s="54" t="s">
        <v>336</v>
      </c>
      <c r="C257" s="54" t="s">
        <v>353</v>
      </c>
      <c r="D257" s="26" t="s">
        <v>383</v>
      </c>
      <c r="E257" s="27">
        <v>-2116250</v>
      </c>
      <c r="F257" s="27">
        <v>-2106840</v>
      </c>
    </row>
    <row r="258" spans="1:6" outlineLevel="1">
      <c r="A258" s="54"/>
      <c r="B258" s="54" t="s">
        <v>336</v>
      </c>
      <c r="C258" s="54"/>
      <c r="D258" s="28" t="s">
        <v>384</v>
      </c>
      <c r="E258" s="29">
        <v>-1828676.1135199999</v>
      </c>
      <c r="F258" s="29">
        <v>-2039640</v>
      </c>
    </row>
    <row r="259" spans="1:6" outlineLevel="1">
      <c r="A259" s="54" t="s">
        <v>354</v>
      </c>
      <c r="B259" s="54" t="s">
        <v>336</v>
      </c>
      <c r="C259" s="54" t="s">
        <v>355</v>
      </c>
      <c r="D259" s="26" t="s">
        <v>383</v>
      </c>
      <c r="E259" s="27">
        <v>-39713062.899999999</v>
      </c>
      <c r="F259" s="27">
        <v>-33354461.300000001</v>
      </c>
    </row>
    <row r="260" spans="1:6" outlineLevel="1">
      <c r="A260" s="54"/>
      <c r="B260" s="54" t="s">
        <v>336</v>
      </c>
      <c r="C260" s="54"/>
      <c r="D260" s="28" t="s">
        <v>384</v>
      </c>
      <c r="E260" s="29">
        <v>-39565197.792199999</v>
      </c>
      <c r="F260" s="29">
        <v>-40145138.899999999</v>
      </c>
    </row>
    <row r="261" spans="1:6" outlineLevel="1">
      <c r="A261" s="54" t="s">
        <v>356</v>
      </c>
      <c r="B261" s="54" t="s">
        <v>336</v>
      </c>
      <c r="C261" s="54" t="s">
        <v>357</v>
      </c>
      <c r="D261" s="26" t="s">
        <v>383</v>
      </c>
      <c r="E261" s="27">
        <v>0</v>
      </c>
      <c r="F261" s="27">
        <v>-300000</v>
      </c>
    </row>
    <row r="262" spans="1:6" outlineLevel="1">
      <c r="A262" s="54"/>
      <c r="B262" s="54" t="s">
        <v>336</v>
      </c>
      <c r="C262" s="54"/>
      <c r="D262" s="28" t="s">
        <v>384</v>
      </c>
      <c r="E262" s="29">
        <v>0</v>
      </c>
      <c r="F262" s="29">
        <v>0</v>
      </c>
    </row>
    <row r="263" spans="1:6" outlineLevel="1">
      <c r="A263" s="54" t="s">
        <v>358</v>
      </c>
      <c r="B263" s="54" t="s">
        <v>336</v>
      </c>
      <c r="C263" s="54" t="s">
        <v>359</v>
      </c>
      <c r="D263" s="26" t="s">
        <v>383</v>
      </c>
      <c r="E263" s="27">
        <v>-42000</v>
      </c>
      <c r="F263" s="27">
        <v>-62500</v>
      </c>
    </row>
    <row r="264" spans="1:6" outlineLevel="1">
      <c r="A264" s="54"/>
      <c r="B264" s="54" t="s">
        <v>336</v>
      </c>
      <c r="C264" s="54"/>
      <c r="D264" s="28" t="s">
        <v>384</v>
      </c>
      <c r="E264" s="29">
        <v>-38787.020450000004</v>
      </c>
      <c r="F264" s="29">
        <v>-42000</v>
      </c>
    </row>
    <row r="265" spans="1:6" ht="15" customHeight="1">
      <c r="A265" s="53" t="s">
        <v>360</v>
      </c>
      <c r="B265" s="53"/>
      <c r="C265" s="53"/>
      <c r="D265" s="22" t="s">
        <v>383</v>
      </c>
      <c r="E265" s="23">
        <v>83233566</v>
      </c>
      <c r="F265" s="23">
        <v>64494147</v>
      </c>
    </row>
    <row r="266" spans="1:6">
      <c r="A266" s="53"/>
      <c r="B266" s="53"/>
      <c r="C266" s="53"/>
      <c r="D266" s="24" t="s">
        <v>384</v>
      </c>
      <c r="E266" s="25">
        <v>83233566</v>
      </c>
      <c r="F266" s="25">
        <v>83233566</v>
      </c>
    </row>
    <row r="267" spans="1:6" outlineLevel="1">
      <c r="A267" s="54" t="s">
        <v>361</v>
      </c>
      <c r="B267" s="54" t="s">
        <v>362</v>
      </c>
      <c r="C267" s="54" t="s">
        <v>363</v>
      </c>
      <c r="D267" s="26" t="s">
        <v>383</v>
      </c>
      <c r="E267" s="27">
        <v>61469768.299999997</v>
      </c>
      <c r="F267" s="27">
        <v>49170216.700000003</v>
      </c>
    </row>
    <row r="268" spans="1:6" outlineLevel="1">
      <c r="A268" s="54"/>
      <c r="B268" s="54" t="s">
        <v>362</v>
      </c>
      <c r="C268" s="54"/>
      <c r="D268" s="28" t="s">
        <v>384</v>
      </c>
      <c r="E268" s="29">
        <v>61469768.299999997</v>
      </c>
      <c r="F268" s="29">
        <v>61469768.299999997</v>
      </c>
    </row>
    <row r="269" spans="1:6" outlineLevel="1">
      <c r="A269" s="54" t="s">
        <v>364</v>
      </c>
      <c r="B269" s="54" t="s">
        <v>362</v>
      </c>
      <c r="C269" s="54" t="s">
        <v>365</v>
      </c>
      <c r="D269" s="26" t="s">
        <v>383</v>
      </c>
      <c r="E269" s="27">
        <v>21763797.699999999</v>
      </c>
      <c r="F269" s="27">
        <v>15323930.300000001</v>
      </c>
    </row>
    <row r="270" spans="1:6" outlineLevel="1">
      <c r="A270" s="54"/>
      <c r="B270" s="54" t="s">
        <v>362</v>
      </c>
      <c r="C270" s="54"/>
      <c r="D270" s="28" t="s">
        <v>384</v>
      </c>
      <c r="E270" s="29">
        <v>21763797.699999999</v>
      </c>
      <c r="F270" s="29">
        <v>21763797.699999999</v>
      </c>
    </row>
    <row r="271" spans="1:6" ht="15" customHeight="1">
      <c r="A271" s="53" t="s">
        <v>366</v>
      </c>
      <c r="B271" s="53"/>
      <c r="C271" s="53"/>
      <c r="D271" s="22" t="s">
        <v>383</v>
      </c>
      <c r="E271" s="23">
        <v>5006935.2748700008</v>
      </c>
      <c r="F271" s="23">
        <v>11114325.475460006</v>
      </c>
    </row>
    <row r="272" spans="1:6">
      <c r="A272" s="53"/>
      <c r="B272" s="53"/>
      <c r="C272" s="53"/>
      <c r="D272" s="24" t="s">
        <v>384</v>
      </c>
      <c r="E272" s="25">
        <v>4737632.4750200063</v>
      </c>
      <c r="F272" s="25">
        <v>5005002.3999999976</v>
      </c>
    </row>
    <row r="273" spans="1:6" outlineLevel="1">
      <c r="A273" s="54" t="s">
        <v>361</v>
      </c>
      <c r="B273" s="54" t="s">
        <v>362</v>
      </c>
      <c r="C273" s="54" t="s">
        <v>363</v>
      </c>
      <c r="D273" s="26" t="s">
        <v>383</v>
      </c>
      <c r="E273" s="27">
        <v>-61469768.299999997</v>
      </c>
      <c r="F273" s="27">
        <v>-49170216.700000003</v>
      </c>
    </row>
    <row r="274" spans="1:6" outlineLevel="1">
      <c r="A274" s="54"/>
      <c r="B274" s="54" t="s">
        <v>362</v>
      </c>
      <c r="C274" s="54"/>
      <c r="D274" s="28" t="s">
        <v>384</v>
      </c>
      <c r="E274" s="29">
        <v>-61469768.299999997</v>
      </c>
      <c r="F274" s="29">
        <v>-61469768.299999997</v>
      </c>
    </row>
    <row r="275" spans="1:6" outlineLevel="1">
      <c r="A275" s="54" t="s">
        <v>331</v>
      </c>
      <c r="B275" s="54" t="s">
        <v>332</v>
      </c>
      <c r="C275" s="54" t="s">
        <v>333</v>
      </c>
      <c r="D275" s="26" t="s">
        <v>383</v>
      </c>
      <c r="E275" s="27">
        <v>0</v>
      </c>
      <c r="F275" s="27">
        <v>6152430</v>
      </c>
    </row>
    <row r="276" spans="1:6" outlineLevel="1">
      <c r="A276" s="54"/>
      <c r="B276" s="54" t="s">
        <v>332</v>
      </c>
      <c r="C276" s="54"/>
      <c r="D276" s="28" t="s">
        <v>384</v>
      </c>
      <c r="E276" s="29">
        <v>0</v>
      </c>
      <c r="F276" s="29">
        <v>0</v>
      </c>
    </row>
    <row r="277" spans="1:6" outlineLevel="1">
      <c r="A277" s="54" t="s">
        <v>364</v>
      </c>
      <c r="B277" s="54" t="s">
        <v>362</v>
      </c>
      <c r="C277" s="54" t="s">
        <v>365</v>
      </c>
      <c r="D277" s="26" t="s">
        <v>383</v>
      </c>
      <c r="E277" s="27">
        <v>-21763797.699999999</v>
      </c>
      <c r="F277" s="27">
        <v>-15323930.300000001</v>
      </c>
    </row>
    <row r="278" spans="1:6" outlineLevel="1">
      <c r="A278" s="54"/>
      <c r="B278" s="54" t="s">
        <v>362</v>
      </c>
      <c r="C278" s="54"/>
      <c r="D278" s="28" t="s">
        <v>384</v>
      </c>
      <c r="E278" s="29">
        <v>-21763797.699999999</v>
      </c>
      <c r="F278" s="29">
        <v>-21763797.699999999</v>
      </c>
    </row>
    <row r="279" spans="1:6" ht="15" customHeight="1" outlineLevel="1">
      <c r="A279" s="56" t="s">
        <v>367</v>
      </c>
      <c r="B279" s="56"/>
      <c r="C279" s="56" t="s">
        <v>368</v>
      </c>
      <c r="D279" s="26" t="s">
        <v>383</v>
      </c>
      <c r="E279" s="27">
        <v>88763286.688649997</v>
      </c>
      <c r="F279" s="27">
        <v>70212774.89546001</v>
      </c>
    </row>
    <row r="280" spans="1:6" outlineLevel="1">
      <c r="A280" s="57"/>
      <c r="B280" s="57"/>
      <c r="C280" s="57"/>
      <c r="D280" s="28" t="s">
        <v>384</v>
      </c>
      <c r="E280" s="29">
        <v>88372692.895060003</v>
      </c>
      <c r="F280" s="29">
        <v>88639188.599999994</v>
      </c>
    </row>
    <row r="281" spans="1:6" ht="30" outlineLevel="1">
      <c r="A281" s="54">
        <v>2507000</v>
      </c>
      <c r="B281" s="54"/>
      <c r="C281" s="43" t="s">
        <v>371</v>
      </c>
      <c r="D281" s="26" t="s">
        <v>383</v>
      </c>
      <c r="E281" s="27">
        <v>-1009606.21378</v>
      </c>
      <c r="F281" s="27">
        <v>-1147793.02</v>
      </c>
    </row>
    <row r="282" spans="1:6" ht="30" outlineLevel="1">
      <c r="A282" s="54"/>
      <c r="B282" s="54"/>
      <c r="C282" s="43" t="s">
        <v>371</v>
      </c>
      <c r="D282" s="28" t="s">
        <v>384</v>
      </c>
      <c r="E282" s="29">
        <v>-862032.31961999997</v>
      </c>
      <c r="F282" s="29">
        <v>-887441</v>
      </c>
    </row>
    <row r="283" spans="1:6" ht="15" customHeight="1">
      <c r="A283" s="54" t="s">
        <v>369</v>
      </c>
      <c r="B283" s="54"/>
      <c r="C283" s="54" t="s">
        <v>370</v>
      </c>
      <c r="D283" s="26" t="s">
        <v>383</v>
      </c>
      <c r="E283" s="27">
        <v>486820.8</v>
      </c>
      <c r="F283" s="27">
        <v>391060.6</v>
      </c>
    </row>
    <row r="284" spans="1:6">
      <c r="A284" s="54"/>
      <c r="B284" s="54"/>
      <c r="C284" s="54"/>
      <c r="D284" s="28" t="s">
        <v>384</v>
      </c>
      <c r="E284" s="29">
        <v>460537.89957999997</v>
      </c>
      <c r="F284" s="29">
        <v>486820.8</v>
      </c>
    </row>
    <row r="285" spans="1:6" ht="17.25" customHeight="1" outlineLevel="1">
      <c r="A285" s="53" t="s">
        <v>371</v>
      </c>
      <c r="B285" s="53"/>
      <c r="C285" s="53"/>
      <c r="D285" s="22" t="s">
        <v>383</v>
      </c>
      <c r="E285" s="23">
        <v>1009606.21378</v>
      </c>
      <c r="F285" s="23">
        <v>1147793.02</v>
      </c>
    </row>
    <row r="286" spans="1:6" outlineLevel="1">
      <c r="A286" s="53"/>
      <c r="B286" s="53"/>
      <c r="C286" s="53"/>
      <c r="D286" s="24" t="s">
        <v>384</v>
      </c>
      <c r="E286" s="25">
        <v>862032.31961999997</v>
      </c>
      <c r="F286" s="25">
        <v>887441</v>
      </c>
    </row>
    <row r="287" spans="1:6" ht="30" outlineLevel="1">
      <c r="A287" s="54" t="s">
        <v>372</v>
      </c>
      <c r="B287" s="54"/>
      <c r="C287" s="43" t="s">
        <v>371</v>
      </c>
      <c r="D287" s="26" t="s">
        <v>383</v>
      </c>
      <c r="E287" s="27">
        <v>1009606.21378</v>
      </c>
      <c r="F287" s="27">
        <v>1147793.02</v>
      </c>
    </row>
    <row r="288" spans="1:6" ht="30" outlineLevel="1">
      <c r="A288" s="54"/>
      <c r="B288" s="54"/>
      <c r="C288" s="43" t="s">
        <v>371</v>
      </c>
      <c r="D288" s="28" t="s">
        <v>384</v>
      </c>
      <c r="E288" s="29">
        <v>862032.31961999997</v>
      </c>
      <c r="F288" s="29">
        <v>887441</v>
      </c>
    </row>
    <row r="289" spans="1:6" ht="15" customHeight="1">
      <c r="A289" s="53" t="s">
        <v>373</v>
      </c>
      <c r="B289" s="53"/>
      <c r="C289" s="53"/>
      <c r="D289" s="22" t="s">
        <v>383</v>
      </c>
      <c r="E289" s="23">
        <v>50702338.5</v>
      </c>
      <c r="F289" s="23">
        <v>47442000.899999999</v>
      </c>
    </row>
    <row r="290" spans="1:6">
      <c r="A290" s="53"/>
      <c r="B290" s="53"/>
      <c r="C290" s="53"/>
      <c r="D290" s="24" t="s">
        <v>384</v>
      </c>
      <c r="E290" s="25">
        <v>49165561.097719997</v>
      </c>
      <c r="F290" s="25">
        <v>51825073.799999997</v>
      </c>
    </row>
    <row r="291" spans="1:6" outlineLevel="1">
      <c r="A291" s="54" t="s">
        <v>340</v>
      </c>
      <c r="B291" s="54" t="s">
        <v>336</v>
      </c>
      <c r="C291" s="54" t="s">
        <v>341</v>
      </c>
      <c r="D291" s="26" t="s">
        <v>383</v>
      </c>
      <c r="E291" s="27">
        <v>0</v>
      </c>
      <c r="F291" s="27">
        <v>854400</v>
      </c>
    </row>
    <row r="292" spans="1:6" outlineLevel="1">
      <c r="A292" s="54"/>
      <c r="B292" s="54" t="s">
        <v>336</v>
      </c>
      <c r="C292" s="54"/>
      <c r="D292" s="28" t="s">
        <v>384</v>
      </c>
      <c r="E292" s="29">
        <v>0</v>
      </c>
      <c r="F292" s="29">
        <v>0</v>
      </c>
    </row>
    <row r="293" spans="1:6" outlineLevel="1">
      <c r="A293" s="54" t="s">
        <v>342</v>
      </c>
      <c r="B293" s="54" t="s">
        <v>336</v>
      </c>
      <c r="C293" s="54" t="s">
        <v>343</v>
      </c>
      <c r="D293" s="26" t="s">
        <v>383</v>
      </c>
      <c r="E293" s="27">
        <v>42000</v>
      </c>
      <c r="F293" s="27">
        <v>32000</v>
      </c>
    </row>
    <row r="294" spans="1:6" outlineLevel="1">
      <c r="A294" s="54"/>
      <c r="B294" s="54" t="s">
        <v>336</v>
      </c>
      <c r="C294" s="54"/>
      <c r="D294" s="28" t="s">
        <v>384</v>
      </c>
      <c r="E294" s="29">
        <v>38787.020450000004</v>
      </c>
      <c r="F294" s="29">
        <v>42000</v>
      </c>
    </row>
    <row r="295" spans="1:6" outlineLevel="1">
      <c r="A295" s="54" t="s">
        <v>344</v>
      </c>
      <c r="B295" s="54" t="s">
        <v>336</v>
      </c>
      <c r="C295" s="54" t="s">
        <v>345</v>
      </c>
      <c r="D295" s="26" t="s">
        <v>383</v>
      </c>
      <c r="E295" s="27">
        <v>6458075.7999999998</v>
      </c>
      <c r="F295" s="27">
        <v>7150540.0999999996</v>
      </c>
    </row>
    <row r="296" spans="1:6" outlineLevel="1">
      <c r="A296" s="54"/>
      <c r="B296" s="54" t="s">
        <v>336</v>
      </c>
      <c r="C296" s="54"/>
      <c r="D296" s="28" t="s">
        <v>384</v>
      </c>
      <c r="E296" s="29">
        <v>6046012.8173199994</v>
      </c>
      <c r="F296" s="29">
        <v>7388300</v>
      </c>
    </row>
    <row r="297" spans="1:6" outlineLevel="1">
      <c r="A297" s="54" t="s">
        <v>346</v>
      </c>
      <c r="B297" s="54" t="s">
        <v>336</v>
      </c>
      <c r="C297" s="54" t="s">
        <v>347</v>
      </c>
      <c r="D297" s="26" t="s">
        <v>383</v>
      </c>
      <c r="E297" s="27">
        <v>81131</v>
      </c>
      <c r="F297" s="27">
        <v>47727.1</v>
      </c>
    </row>
    <row r="298" spans="1:6" outlineLevel="1">
      <c r="A298" s="54"/>
      <c r="B298" s="54" t="s">
        <v>336</v>
      </c>
      <c r="C298" s="54"/>
      <c r="D298" s="28" t="s">
        <v>384</v>
      </c>
      <c r="E298" s="29">
        <v>41385.745170000002</v>
      </c>
      <c r="F298" s="29">
        <v>43653.5</v>
      </c>
    </row>
    <row r="299" spans="1:6" outlineLevel="1">
      <c r="A299" s="54" t="s">
        <v>348</v>
      </c>
      <c r="B299" s="54" t="s">
        <v>336</v>
      </c>
      <c r="C299" s="54" t="s">
        <v>349</v>
      </c>
      <c r="D299" s="26" t="s">
        <v>383</v>
      </c>
      <c r="E299" s="27">
        <v>1522494.8</v>
      </c>
      <c r="F299" s="27">
        <v>2795301</v>
      </c>
    </row>
    <row r="300" spans="1:6" outlineLevel="1">
      <c r="A300" s="54"/>
      <c r="B300" s="54" t="s">
        <v>336</v>
      </c>
      <c r="C300" s="54"/>
      <c r="D300" s="28" t="s">
        <v>384</v>
      </c>
      <c r="E300" s="29">
        <v>912486.73389000003</v>
      </c>
      <c r="F300" s="29">
        <v>1336957</v>
      </c>
    </row>
    <row r="301" spans="1:6" outlineLevel="1">
      <c r="A301" s="54" t="s">
        <v>350</v>
      </c>
      <c r="B301" s="54" t="s">
        <v>336</v>
      </c>
      <c r="C301" s="54" t="s">
        <v>351</v>
      </c>
      <c r="D301" s="26" t="s">
        <v>383</v>
      </c>
      <c r="E301" s="27">
        <v>769324</v>
      </c>
      <c r="F301" s="27">
        <v>738231.4</v>
      </c>
    </row>
    <row r="302" spans="1:6" outlineLevel="1">
      <c r="A302" s="54"/>
      <c r="B302" s="54" t="s">
        <v>336</v>
      </c>
      <c r="C302" s="54"/>
      <c r="D302" s="28" t="s">
        <v>384</v>
      </c>
      <c r="E302" s="29">
        <v>733014.87517000001</v>
      </c>
      <c r="F302" s="29">
        <v>829384.4</v>
      </c>
    </row>
    <row r="303" spans="1:6" outlineLevel="1">
      <c r="A303" s="54" t="s">
        <v>352</v>
      </c>
      <c r="B303" s="54" t="s">
        <v>336</v>
      </c>
      <c r="C303" s="54" t="s">
        <v>353</v>
      </c>
      <c r="D303" s="26" t="s">
        <v>383</v>
      </c>
      <c r="E303" s="27">
        <v>2116250</v>
      </c>
      <c r="F303" s="27">
        <v>2106840</v>
      </c>
    </row>
    <row r="304" spans="1:6" outlineLevel="1">
      <c r="A304" s="54"/>
      <c r="B304" s="54" t="s">
        <v>336</v>
      </c>
      <c r="C304" s="54"/>
      <c r="D304" s="28" t="s">
        <v>384</v>
      </c>
      <c r="E304" s="29">
        <v>1828676.1135199999</v>
      </c>
      <c r="F304" s="29">
        <v>2039640</v>
      </c>
    </row>
    <row r="305" spans="1:6" outlineLevel="1">
      <c r="A305" s="54" t="s">
        <v>354</v>
      </c>
      <c r="B305" s="54" t="s">
        <v>336</v>
      </c>
      <c r="C305" s="54" t="s">
        <v>355</v>
      </c>
      <c r="D305" s="26" t="s">
        <v>383</v>
      </c>
      <c r="E305" s="27">
        <v>39713062.899999999</v>
      </c>
      <c r="F305" s="27">
        <v>33354461.300000001</v>
      </c>
    </row>
    <row r="306" spans="1:6" outlineLevel="1">
      <c r="A306" s="54"/>
      <c r="B306" s="54" t="s">
        <v>336</v>
      </c>
      <c r="C306" s="54"/>
      <c r="D306" s="28" t="s">
        <v>384</v>
      </c>
      <c r="E306" s="29">
        <v>39565197.792199999</v>
      </c>
      <c r="F306" s="29">
        <v>40145138.899999999</v>
      </c>
    </row>
    <row r="307" spans="1:6" outlineLevel="1">
      <c r="A307" s="54" t="s">
        <v>356</v>
      </c>
      <c r="B307" s="54" t="s">
        <v>336</v>
      </c>
      <c r="C307" s="54" t="s">
        <v>357</v>
      </c>
      <c r="D307" s="26" t="s">
        <v>383</v>
      </c>
      <c r="E307" s="27">
        <v>0</v>
      </c>
      <c r="F307" s="27">
        <v>300000</v>
      </c>
    </row>
    <row r="308" spans="1:6" outlineLevel="1">
      <c r="A308" s="54"/>
      <c r="B308" s="54" t="s">
        <v>336</v>
      </c>
      <c r="C308" s="54"/>
      <c r="D308" s="28" t="s">
        <v>384</v>
      </c>
      <c r="E308" s="29">
        <v>0</v>
      </c>
      <c r="F308" s="29">
        <v>0</v>
      </c>
    </row>
    <row r="309" spans="1:6" outlineLevel="1">
      <c r="A309" s="54" t="s">
        <v>358</v>
      </c>
      <c r="B309" s="54" t="s">
        <v>336</v>
      </c>
      <c r="C309" s="54" t="s">
        <v>359</v>
      </c>
      <c r="D309" s="26" t="s">
        <v>383</v>
      </c>
      <c r="E309" s="27">
        <v>0</v>
      </c>
      <c r="F309" s="27">
        <v>62500</v>
      </c>
    </row>
    <row r="310" spans="1:6" outlineLevel="1">
      <c r="A310" s="54"/>
      <c r="B310" s="54" t="s">
        <v>336</v>
      </c>
      <c r="C310" s="54"/>
      <c r="D310" s="28" t="s">
        <v>384</v>
      </c>
      <c r="E310" s="29">
        <v>0</v>
      </c>
      <c r="F310" s="29">
        <v>0</v>
      </c>
    </row>
    <row r="311" spans="1:6" ht="15" customHeight="1">
      <c r="A311" s="53" t="s">
        <v>374</v>
      </c>
      <c r="B311" s="53"/>
      <c r="C311" s="53"/>
      <c r="D311" s="22" t="s">
        <v>383</v>
      </c>
      <c r="E311" s="23">
        <v>60979000.800000004</v>
      </c>
      <c r="F311" s="23">
        <v>60626279.599999994</v>
      </c>
    </row>
    <row r="312" spans="1:6">
      <c r="A312" s="53"/>
      <c r="B312" s="53"/>
      <c r="C312" s="53"/>
      <c r="D312" s="24" t="s">
        <v>384</v>
      </c>
      <c r="E312" s="25">
        <v>60979000.800000004</v>
      </c>
      <c r="F312" s="25">
        <v>57007547.600000001</v>
      </c>
    </row>
    <row r="313" spans="1:6" outlineLevel="1">
      <c r="A313" s="54" t="s">
        <v>335</v>
      </c>
      <c r="B313" s="54" t="s">
        <v>336</v>
      </c>
      <c r="C313" s="54" t="s">
        <v>337</v>
      </c>
      <c r="D313" s="26" t="s">
        <v>383</v>
      </c>
      <c r="E313" s="27">
        <v>55695424.600000001</v>
      </c>
      <c r="F313" s="27">
        <v>51649947.299999997</v>
      </c>
    </row>
    <row r="314" spans="1:6" outlineLevel="1">
      <c r="A314" s="54"/>
      <c r="B314" s="54" t="s">
        <v>336</v>
      </c>
      <c r="C314" s="54"/>
      <c r="D314" s="28" t="s">
        <v>384</v>
      </c>
      <c r="E314" s="29">
        <v>55695424.600000001</v>
      </c>
      <c r="F314" s="29">
        <v>55695424.600000001</v>
      </c>
    </row>
    <row r="315" spans="1:6" outlineLevel="1">
      <c r="A315" s="54" t="s">
        <v>338</v>
      </c>
      <c r="B315" s="54" t="s">
        <v>336</v>
      </c>
      <c r="C315" s="54" t="s">
        <v>339</v>
      </c>
      <c r="D315" s="26" t="s">
        <v>383</v>
      </c>
      <c r="E315" s="27">
        <v>5283576.2</v>
      </c>
      <c r="F315" s="27">
        <v>8976332.3000000007</v>
      </c>
    </row>
    <row r="316" spans="1:6" outlineLevel="1">
      <c r="A316" s="54"/>
      <c r="B316" s="54" t="s">
        <v>336</v>
      </c>
      <c r="C316" s="54"/>
      <c r="D316" s="28" t="s">
        <v>384</v>
      </c>
      <c r="E316" s="29">
        <v>5283576.2</v>
      </c>
      <c r="F316" s="29">
        <v>1312123</v>
      </c>
    </row>
    <row r="317" spans="1:6">
      <c r="A317" s="58" t="s">
        <v>385</v>
      </c>
      <c r="B317" s="58"/>
      <c r="C317" s="58"/>
      <c r="D317" s="30" t="s">
        <v>383</v>
      </c>
      <c r="E317" s="31">
        <v>432930872.00904995</v>
      </c>
      <c r="F317" s="31">
        <v>427040695.33644998</v>
      </c>
    </row>
    <row r="318" spans="1:6">
      <c r="A318" s="58"/>
      <c r="B318" s="58"/>
      <c r="C318" s="58"/>
      <c r="D318" s="32" t="s">
        <v>384</v>
      </c>
      <c r="E318" s="33">
        <v>403456073.39062005</v>
      </c>
      <c r="F318" s="33">
        <v>419843834.89999992</v>
      </c>
    </row>
  </sheetData>
  <autoFilter ref="A2:F318"/>
  <dataConsolidate/>
  <mergeCells count="441">
    <mergeCell ref="A317:C318"/>
    <mergeCell ref="A311:C312"/>
    <mergeCell ref="A313:A314"/>
    <mergeCell ref="B313:B314"/>
    <mergeCell ref="C313:C314"/>
    <mergeCell ref="A315:A316"/>
    <mergeCell ref="B315:B316"/>
    <mergeCell ref="C315:C316"/>
    <mergeCell ref="A307:A308"/>
    <mergeCell ref="B307:B308"/>
    <mergeCell ref="C307:C308"/>
    <mergeCell ref="A309:A310"/>
    <mergeCell ref="B309:B310"/>
    <mergeCell ref="C309:C310"/>
    <mergeCell ref="A303:A304"/>
    <mergeCell ref="B303:B304"/>
    <mergeCell ref="C303:C304"/>
    <mergeCell ref="A305:A306"/>
    <mergeCell ref="B305:B306"/>
    <mergeCell ref="C305:C306"/>
    <mergeCell ref="A299:A300"/>
    <mergeCell ref="B299:B300"/>
    <mergeCell ref="C299:C300"/>
    <mergeCell ref="A301:A302"/>
    <mergeCell ref="B301:B302"/>
    <mergeCell ref="C301:C302"/>
    <mergeCell ref="A295:A296"/>
    <mergeCell ref="B295:B296"/>
    <mergeCell ref="C295:C296"/>
    <mergeCell ref="A297:A298"/>
    <mergeCell ref="B297:B298"/>
    <mergeCell ref="C297:C298"/>
    <mergeCell ref="A289:C290"/>
    <mergeCell ref="A291:A292"/>
    <mergeCell ref="B291:B292"/>
    <mergeCell ref="C291:C292"/>
    <mergeCell ref="A293:A294"/>
    <mergeCell ref="B293:B294"/>
    <mergeCell ref="C293:C294"/>
    <mergeCell ref="A285:C286"/>
    <mergeCell ref="A281:A282"/>
    <mergeCell ref="B281:B282"/>
    <mergeCell ref="A287:A288"/>
    <mergeCell ref="B287:B288"/>
    <mergeCell ref="A279:A280"/>
    <mergeCell ref="B279:B280"/>
    <mergeCell ref="C279:C280"/>
    <mergeCell ref="A283:A284"/>
    <mergeCell ref="B283:B284"/>
    <mergeCell ref="C283:C284"/>
    <mergeCell ref="A275:A276"/>
    <mergeCell ref="B275:B276"/>
    <mergeCell ref="C275:C276"/>
    <mergeCell ref="A277:A278"/>
    <mergeCell ref="B277:B278"/>
    <mergeCell ref="C277:C278"/>
    <mergeCell ref="A269:A270"/>
    <mergeCell ref="B269:B270"/>
    <mergeCell ref="C269:C270"/>
    <mergeCell ref="A271:C272"/>
    <mergeCell ref="A273:A274"/>
    <mergeCell ref="B273:B274"/>
    <mergeCell ref="C273:C274"/>
    <mergeCell ref="A263:A264"/>
    <mergeCell ref="B263:B264"/>
    <mergeCell ref="C263:C264"/>
    <mergeCell ref="A265:C266"/>
    <mergeCell ref="A267:A268"/>
    <mergeCell ref="B267:B268"/>
    <mergeCell ref="C267:C268"/>
    <mergeCell ref="A259:A260"/>
    <mergeCell ref="B259:B260"/>
    <mergeCell ref="C259:C260"/>
    <mergeCell ref="A261:A262"/>
    <mergeCell ref="B261:B262"/>
    <mergeCell ref="C261:C262"/>
    <mergeCell ref="A255:A256"/>
    <mergeCell ref="B255:B256"/>
    <mergeCell ref="C255:C256"/>
    <mergeCell ref="A257:A258"/>
    <mergeCell ref="B257:B258"/>
    <mergeCell ref="C257:C258"/>
    <mergeCell ref="A251:A252"/>
    <mergeCell ref="B251:B252"/>
    <mergeCell ref="C251:C252"/>
    <mergeCell ref="A253:A254"/>
    <mergeCell ref="B253:B254"/>
    <mergeCell ref="C253:C254"/>
    <mergeCell ref="A247:A248"/>
    <mergeCell ref="B247:B248"/>
    <mergeCell ref="C247:C248"/>
    <mergeCell ref="A249:A250"/>
    <mergeCell ref="B249:B250"/>
    <mergeCell ref="C249:C250"/>
    <mergeCell ref="A243:A244"/>
    <mergeCell ref="B243:B244"/>
    <mergeCell ref="C243:C244"/>
    <mergeCell ref="A245:A246"/>
    <mergeCell ref="B245:B246"/>
    <mergeCell ref="C245:C246"/>
    <mergeCell ref="A239:A240"/>
    <mergeCell ref="B239:B240"/>
    <mergeCell ref="C239:C240"/>
    <mergeCell ref="A241:A242"/>
    <mergeCell ref="B241:B242"/>
    <mergeCell ref="C241:C242"/>
    <mergeCell ref="A235:A236"/>
    <mergeCell ref="B235:B236"/>
    <mergeCell ref="C235:C236"/>
    <mergeCell ref="A237:A238"/>
    <mergeCell ref="B237:B238"/>
    <mergeCell ref="C237:C238"/>
    <mergeCell ref="A229:C230"/>
    <mergeCell ref="A231:A232"/>
    <mergeCell ref="B231:B232"/>
    <mergeCell ref="C231:C232"/>
    <mergeCell ref="A233:A234"/>
    <mergeCell ref="B233:B234"/>
    <mergeCell ref="C233:C234"/>
    <mergeCell ref="A225:A226"/>
    <mergeCell ref="B225:B226"/>
    <mergeCell ref="C225:C226"/>
    <mergeCell ref="A227:A228"/>
    <mergeCell ref="B227:B228"/>
    <mergeCell ref="C227:C228"/>
    <mergeCell ref="A221:A222"/>
    <mergeCell ref="B221:B222"/>
    <mergeCell ref="C221:C222"/>
    <mergeCell ref="A223:A224"/>
    <mergeCell ref="B223:B224"/>
    <mergeCell ref="C223:C224"/>
    <mergeCell ref="A217:A218"/>
    <mergeCell ref="B217:B218"/>
    <mergeCell ref="C217:C218"/>
    <mergeCell ref="A219:A220"/>
    <mergeCell ref="B219:B220"/>
    <mergeCell ref="C219:C220"/>
    <mergeCell ref="A211:C212"/>
    <mergeCell ref="A213:A214"/>
    <mergeCell ref="B213:B214"/>
    <mergeCell ref="C213:C214"/>
    <mergeCell ref="A215:A216"/>
    <mergeCell ref="B215:B216"/>
    <mergeCell ref="C215:C216"/>
    <mergeCell ref="A205:C206"/>
    <mergeCell ref="A207:A208"/>
    <mergeCell ref="B207:B208"/>
    <mergeCell ref="C207:C208"/>
    <mergeCell ref="A209:A210"/>
    <mergeCell ref="B209:B210"/>
    <mergeCell ref="C209:C210"/>
    <mergeCell ref="A201:A202"/>
    <mergeCell ref="B201:B202"/>
    <mergeCell ref="C201:C202"/>
    <mergeCell ref="A203:A204"/>
    <mergeCell ref="B203:B204"/>
    <mergeCell ref="C203:C204"/>
    <mergeCell ref="A195:C196"/>
    <mergeCell ref="A197:A198"/>
    <mergeCell ref="B197:B198"/>
    <mergeCell ref="C197:C198"/>
    <mergeCell ref="A199:A200"/>
    <mergeCell ref="B199:B200"/>
    <mergeCell ref="C199:C200"/>
    <mergeCell ref="A191:A192"/>
    <mergeCell ref="B191:B192"/>
    <mergeCell ref="C191:C192"/>
    <mergeCell ref="A193:A194"/>
    <mergeCell ref="B193:B194"/>
    <mergeCell ref="C193:C194"/>
    <mergeCell ref="A187:A188"/>
    <mergeCell ref="B187:B188"/>
    <mergeCell ref="C187:C188"/>
    <mergeCell ref="A189:A190"/>
    <mergeCell ref="B189:B190"/>
    <mergeCell ref="C189:C190"/>
    <mergeCell ref="A183:A184"/>
    <mergeCell ref="B183:B184"/>
    <mergeCell ref="C183:C184"/>
    <mergeCell ref="A185:A186"/>
    <mergeCell ref="B185:B186"/>
    <mergeCell ref="C185:C186"/>
    <mergeCell ref="A179:A180"/>
    <mergeCell ref="B179:B180"/>
    <mergeCell ref="C179:C180"/>
    <mergeCell ref="A181:A182"/>
    <mergeCell ref="B181:B182"/>
    <mergeCell ref="C181:C182"/>
    <mergeCell ref="A173:C174"/>
    <mergeCell ref="A175:A176"/>
    <mergeCell ref="B175:B176"/>
    <mergeCell ref="C175:C176"/>
    <mergeCell ref="A177:A178"/>
    <mergeCell ref="B177:B178"/>
    <mergeCell ref="C177:C178"/>
    <mergeCell ref="A167:C168"/>
    <mergeCell ref="A169:A170"/>
    <mergeCell ref="B169:B170"/>
    <mergeCell ref="C169:C170"/>
    <mergeCell ref="A171:A172"/>
    <mergeCell ref="B171:B172"/>
    <mergeCell ref="C171:C172"/>
    <mergeCell ref="A163:A164"/>
    <mergeCell ref="B163:B164"/>
    <mergeCell ref="C163:C164"/>
    <mergeCell ref="A165:A166"/>
    <mergeCell ref="B165:B166"/>
    <mergeCell ref="C165:C166"/>
    <mergeCell ref="A159:A160"/>
    <mergeCell ref="B159:B160"/>
    <mergeCell ref="C159:C160"/>
    <mergeCell ref="A161:A162"/>
    <mergeCell ref="B161:B162"/>
    <mergeCell ref="C161:C162"/>
    <mergeCell ref="A155:A156"/>
    <mergeCell ref="B155:B156"/>
    <mergeCell ref="C155:C156"/>
    <mergeCell ref="A157:A158"/>
    <mergeCell ref="B157:B158"/>
    <mergeCell ref="C157:C158"/>
    <mergeCell ref="A151:A152"/>
    <mergeCell ref="B151:B152"/>
    <mergeCell ref="C151:C152"/>
    <mergeCell ref="A153:A154"/>
    <mergeCell ref="B153:B154"/>
    <mergeCell ref="C153:C154"/>
    <mergeCell ref="A145:A146"/>
    <mergeCell ref="B145:B146"/>
    <mergeCell ref="C145:C146"/>
    <mergeCell ref="A147:C148"/>
    <mergeCell ref="A149:A150"/>
    <mergeCell ref="B149:B150"/>
    <mergeCell ref="C149:C150"/>
    <mergeCell ref="A141:A142"/>
    <mergeCell ref="B141:B142"/>
    <mergeCell ref="C141:C142"/>
    <mergeCell ref="A143:A144"/>
    <mergeCell ref="B143:B144"/>
    <mergeCell ref="C143:C144"/>
    <mergeCell ref="A137:A138"/>
    <mergeCell ref="B137:B138"/>
    <mergeCell ref="C137:C138"/>
    <mergeCell ref="A139:A140"/>
    <mergeCell ref="B139:B140"/>
    <mergeCell ref="C139:C140"/>
    <mergeCell ref="A133:A134"/>
    <mergeCell ref="B133:B134"/>
    <mergeCell ref="C133:C134"/>
    <mergeCell ref="A135:A136"/>
    <mergeCell ref="B135:B136"/>
    <mergeCell ref="C135:C136"/>
    <mergeCell ref="A129:A130"/>
    <mergeCell ref="B129:B130"/>
    <mergeCell ref="C129:C130"/>
    <mergeCell ref="A131:A132"/>
    <mergeCell ref="B131:B132"/>
    <mergeCell ref="C131:C132"/>
    <mergeCell ref="A125:A126"/>
    <mergeCell ref="B125:B126"/>
    <mergeCell ref="C125:C126"/>
    <mergeCell ref="A127:A128"/>
    <mergeCell ref="B127:B128"/>
    <mergeCell ref="C127:C128"/>
    <mergeCell ref="A121:A122"/>
    <mergeCell ref="B121:B122"/>
    <mergeCell ref="C121:C122"/>
    <mergeCell ref="A123:A124"/>
    <mergeCell ref="B123:B124"/>
    <mergeCell ref="C123:C124"/>
    <mergeCell ref="A117:A118"/>
    <mergeCell ref="B117:B118"/>
    <mergeCell ref="C117:C118"/>
    <mergeCell ref="A119:A120"/>
    <mergeCell ref="B119:B120"/>
    <mergeCell ref="C119:C120"/>
    <mergeCell ref="A113:A114"/>
    <mergeCell ref="B113:B114"/>
    <mergeCell ref="C113:C114"/>
    <mergeCell ref="A115:A116"/>
    <mergeCell ref="B115:B116"/>
    <mergeCell ref="C115:C116"/>
    <mergeCell ref="A109:A110"/>
    <mergeCell ref="B109:B110"/>
    <mergeCell ref="C109:C110"/>
    <mergeCell ref="A111:A112"/>
    <mergeCell ref="B111:B112"/>
    <mergeCell ref="C111:C112"/>
    <mergeCell ref="A105:A106"/>
    <mergeCell ref="B105:B106"/>
    <mergeCell ref="C105:C106"/>
    <mergeCell ref="A107:A108"/>
    <mergeCell ref="B107:B108"/>
    <mergeCell ref="C107:C108"/>
    <mergeCell ref="A101:A102"/>
    <mergeCell ref="B101:B102"/>
    <mergeCell ref="C101:C102"/>
    <mergeCell ref="A103:A104"/>
    <mergeCell ref="B103:B104"/>
    <mergeCell ref="C103:C104"/>
    <mergeCell ref="A97:A98"/>
    <mergeCell ref="B97:B98"/>
    <mergeCell ref="C97:C98"/>
    <mergeCell ref="A99:A100"/>
    <mergeCell ref="B99:B100"/>
    <mergeCell ref="C99:C100"/>
    <mergeCell ref="A93:A94"/>
    <mergeCell ref="B93:B94"/>
    <mergeCell ref="C93:C94"/>
    <mergeCell ref="A95:A96"/>
    <mergeCell ref="B95:B96"/>
    <mergeCell ref="C95:C96"/>
    <mergeCell ref="A89:A90"/>
    <mergeCell ref="B89:B90"/>
    <mergeCell ref="C89:C90"/>
    <mergeCell ref="A91:A92"/>
    <mergeCell ref="B91:B92"/>
    <mergeCell ref="C91:C92"/>
    <mergeCell ref="A85:A86"/>
    <mergeCell ref="B85:B86"/>
    <mergeCell ref="C85:C86"/>
    <mergeCell ref="A87:A88"/>
    <mergeCell ref="B87:B88"/>
    <mergeCell ref="C87:C88"/>
    <mergeCell ref="A81:A82"/>
    <mergeCell ref="B81:B82"/>
    <mergeCell ref="C81:C82"/>
    <mergeCell ref="A83:A84"/>
    <mergeCell ref="B83:B84"/>
    <mergeCell ref="C83:C84"/>
    <mergeCell ref="A77:A78"/>
    <mergeCell ref="B77:B78"/>
    <mergeCell ref="C77:C78"/>
    <mergeCell ref="A79:A80"/>
    <mergeCell ref="B79:B80"/>
    <mergeCell ref="C79:C80"/>
    <mergeCell ref="A73:A74"/>
    <mergeCell ref="B73:B74"/>
    <mergeCell ref="C73:C74"/>
    <mergeCell ref="A75:A76"/>
    <mergeCell ref="B75:B76"/>
    <mergeCell ref="C75:C76"/>
    <mergeCell ref="A69:A70"/>
    <mergeCell ref="B69:B70"/>
    <mergeCell ref="C69:C70"/>
    <mergeCell ref="A71:A72"/>
    <mergeCell ref="B71:B72"/>
    <mergeCell ref="C71:C72"/>
    <mergeCell ref="A65:A66"/>
    <mergeCell ref="B65:B66"/>
    <mergeCell ref="C65:C66"/>
    <mergeCell ref="A67:A68"/>
    <mergeCell ref="B67:B68"/>
    <mergeCell ref="C67:C68"/>
    <mergeCell ref="A61:A62"/>
    <mergeCell ref="B61:B62"/>
    <mergeCell ref="C61:C62"/>
    <mergeCell ref="A63:A64"/>
    <mergeCell ref="B63:B64"/>
    <mergeCell ref="C63:C64"/>
    <mergeCell ref="A57:A58"/>
    <mergeCell ref="B57:B58"/>
    <mergeCell ref="C57:C58"/>
    <mergeCell ref="A59:A60"/>
    <mergeCell ref="B59:B60"/>
    <mergeCell ref="C59:C60"/>
    <mergeCell ref="A53:A54"/>
    <mergeCell ref="B53:B54"/>
    <mergeCell ref="C53:C54"/>
    <mergeCell ref="A55:A56"/>
    <mergeCell ref="B55:B56"/>
    <mergeCell ref="C55:C56"/>
    <mergeCell ref="A49:A50"/>
    <mergeCell ref="B49:B50"/>
    <mergeCell ref="C49:C50"/>
    <mergeCell ref="A51:A52"/>
    <mergeCell ref="B51:B52"/>
    <mergeCell ref="C51:C52"/>
    <mergeCell ref="A45:A46"/>
    <mergeCell ref="B45:B46"/>
    <mergeCell ref="C45:C46"/>
    <mergeCell ref="A47:A48"/>
    <mergeCell ref="B47:B48"/>
    <mergeCell ref="C47:C48"/>
    <mergeCell ref="A41:A42"/>
    <mergeCell ref="B41:B42"/>
    <mergeCell ref="C41:C42"/>
    <mergeCell ref="A43:A44"/>
    <mergeCell ref="B43:B44"/>
    <mergeCell ref="C43:C44"/>
    <mergeCell ref="A35:C36"/>
    <mergeCell ref="A37:A38"/>
    <mergeCell ref="B37:B38"/>
    <mergeCell ref="C37:C38"/>
    <mergeCell ref="A39:A40"/>
    <mergeCell ref="B39:B40"/>
    <mergeCell ref="C39:C40"/>
    <mergeCell ref="A29:A30"/>
    <mergeCell ref="B29:B30"/>
    <mergeCell ref="C29:C30"/>
    <mergeCell ref="A31:C32"/>
    <mergeCell ref="A33:A34"/>
    <mergeCell ref="B33:B34"/>
    <mergeCell ref="C33:C34"/>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5:A16"/>
    <mergeCell ref="B15:B16"/>
    <mergeCell ref="C15:C16"/>
    <mergeCell ref="A9:A10"/>
    <mergeCell ref="B9:B10"/>
    <mergeCell ref="C9:C10"/>
    <mergeCell ref="A11:A12"/>
    <mergeCell ref="B11:B12"/>
    <mergeCell ref="C11:C12"/>
    <mergeCell ref="A1:F1"/>
    <mergeCell ref="A3:C4"/>
    <mergeCell ref="A5:A6"/>
    <mergeCell ref="B5:B6"/>
    <mergeCell ref="C5:C6"/>
    <mergeCell ref="A7:A8"/>
    <mergeCell ref="B7:B8"/>
    <mergeCell ref="C7:C8"/>
    <mergeCell ref="A13:A14"/>
    <mergeCell ref="B13:B14"/>
    <mergeCell ref="C13:C14"/>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5"/>
  <sheetViews>
    <sheetView topLeftCell="A244" workbookViewId="0">
      <selection activeCell="M292" sqref="M292"/>
    </sheetView>
  </sheetViews>
  <sheetFormatPr defaultRowHeight="15"/>
  <cols>
    <col min="3" max="3" width="27.85546875" customWidth="1"/>
    <col min="4" max="4" width="9.42578125" customWidth="1"/>
  </cols>
  <sheetData>
    <row r="1" spans="1:8" ht="60" customHeight="1">
      <c r="A1" s="19" t="s">
        <v>375</v>
      </c>
    </row>
    <row r="2" spans="1:8" ht="27.75" customHeight="1">
      <c r="A2" t="s">
        <v>376</v>
      </c>
    </row>
    <row r="3" spans="1:8">
      <c r="A3" t="s">
        <v>377</v>
      </c>
    </row>
    <row r="4" spans="1:8">
      <c r="A4" s="54" t="s">
        <v>113</v>
      </c>
      <c r="B4" s="54"/>
      <c r="C4" s="54" t="s">
        <v>114</v>
      </c>
      <c r="D4" s="53"/>
      <c r="E4" s="53" t="s">
        <v>115</v>
      </c>
      <c r="F4" s="53"/>
      <c r="G4" s="53"/>
      <c r="H4" s="36"/>
    </row>
    <row r="5" spans="1:8">
      <c r="A5" s="54"/>
      <c r="B5" s="54"/>
      <c r="C5" s="54"/>
      <c r="D5" s="53"/>
      <c r="E5" s="53"/>
      <c r="F5" s="53"/>
      <c r="G5" s="53"/>
      <c r="H5" s="36"/>
    </row>
    <row r="6" spans="1:8">
      <c r="A6" s="54" t="s">
        <v>116</v>
      </c>
      <c r="B6" s="54"/>
      <c r="C6" s="54" t="s">
        <v>117</v>
      </c>
      <c r="D6" s="53"/>
      <c r="E6" s="53" t="s">
        <v>115</v>
      </c>
      <c r="F6" s="53"/>
      <c r="G6" s="53"/>
      <c r="H6" s="36"/>
    </row>
    <row r="7" spans="1:8">
      <c r="A7" s="54"/>
      <c r="B7" s="54"/>
      <c r="C7" s="54"/>
      <c r="D7" s="53"/>
      <c r="E7" s="53"/>
      <c r="F7" s="53"/>
      <c r="G7" s="53"/>
      <c r="H7" s="36"/>
    </row>
    <row r="8" spans="1:8">
      <c r="A8" s="54" t="s">
        <v>118</v>
      </c>
      <c r="B8" s="54"/>
      <c r="C8" s="54" t="s">
        <v>119</v>
      </c>
      <c r="D8" s="53"/>
      <c r="E8" s="53" t="s">
        <v>115</v>
      </c>
      <c r="F8" s="53"/>
      <c r="G8" s="53"/>
      <c r="H8" s="36"/>
    </row>
    <row r="9" spans="1:8">
      <c r="A9" s="54"/>
      <c r="B9" s="54"/>
      <c r="C9" s="54"/>
      <c r="D9" s="53"/>
      <c r="E9" s="53"/>
      <c r="F9" s="53"/>
      <c r="G9" s="53"/>
      <c r="H9" s="36"/>
    </row>
    <row r="10" spans="1:8">
      <c r="A10" s="54" t="s">
        <v>120</v>
      </c>
      <c r="B10" s="54"/>
      <c r="C10" s="54" t="s">
        <v>121</v>
      </c>
      <c r="D10" s="53"/>
      <c r="E10" s="53" t="s">
        <v>115</v>
      </c>
      <c r="F10" s="53"/>
      <c r="G10" s="53"/>
      <c r="H10" s="36"/>
    </row>
    <row r="11" spans="1:8">
      <c r="A11" s="54"/>
      <c r="B11" s="54"/>
      <c r="C11" s="54"/>
      <c r="D11" s="53"/>
      <c r="E11" s="53"/>
      <c r="F11" s="53"/>
      <c r="G11" s="53"/>
      <c r="H11" s="36"/>
    </row>
    <row r="12" spans="1:8">
      <c r="A12" s="54" t="s">
        <v>122</v>
      </c>
      <c r="B12" s="54"/>
      <c r="C12" s="54" t="s">
        <v>123</v>
      </c>
      <c r="D12" s="53"/>
      <c r="E12" s="53" t="s">
        <v>115</v>
      </c>
      <c r="F12" s="53"/>
      <c r="G12" s="53"/>
      <c r="H12" s="36"/>
    </row>
    <row r="13" spans="1:8">
      <c r="A13" s="54"/>
      <c r="B13" s="54"/>
      <c r="C13" s="54"/>
      <c r="D13" s="53"/>
      <c r="E13" s="53"/>
      <c r="F13" s="53"/>
      <c r="G13" s="53"/>
      <c r="H13" s="36"/>
    </row>
    <row r="14" spans="1:8">
      <c r="A14" s="54" t="s">
        <v>124</v>
      </c>
      <c r="B14" s="54"/>
      <c r="C14" s="54" t="s">
        <v>125</v>
      </c>
      <c r="D14" s="53"/>
      <c r="E14" s="53" t="s">
        <v>115</v>
      </c>
      <c r="F14" s="53"/>
      <c r="G14" s="53"/>
      <c r="H14" s="36"/>
    </row>
    <row r="15" spans="1:8">
      <c r="A15" s="54"/>
      <c r="B15" s="54"/>
      <c r="C15" s="54"/>
      <c r="D15" s="53"/>
      <c r="E15" s="53"/>
      <c r="F15" s="53"/>
      <c r="G15" s="53"/>
      <c r="H15" s="36"/>
    </row>
    <row r="16" spans="1:8">
      <c r="A16" s="54" t="s">
        <v>126</v>
      </c>
      <c r="B16" s="54"/>
      <c r="C16" s="54" t="s">
        <v>127</v>
      </c>
      <c r="D16" s="53"/>
      <c r="E16" s="53" t="s">
        <v>115</v>
      </c>
      <c r="F16" s="53"/>
      <c r="G16" s="53"/>
      <c r="H16" s="36"/>
    </row>
    <row r="17" spans="1:8">
      <c r="A17" s="54"/>
      <c r="B17" s="54"/>
      <c r="C17" s="54"/>
      <c r="D17" s="53"/>
      <c r="E17" s="53"/>
      <c r="F17" s="53"/>
      <c r="G17" s="53"/>
      <c r="H17" s="36"/>
    </row>
    <row r="18" spans="1:8">
      <c r="A18" s="54" t="s">
        <v>128</v>
      </c>
      <c r="B18" s="54"/>
      <c r="C18" s="54" t="s">
        <v>129</v>
      </c>
      <c r="D18" s="53"/>
      <c r="E18" s="53" t="s">
        <v>115</v>
      </c>
      <c r="F18" s="53"/>
      <c r="G18" s="53"/>
      <c r="H18" s="36"/>
    </row>
    <row r="19" spans="1:8">
      <c r="A19" s="54"/>
      <c r="B19" s="54"/>
      <c r="C19" s="54"/>
      <c r="D19" s="53"/>
      <c r="E19" s="53"/>
      <c r="F19" s="53"/>
      <c r="G19" s="53"/>
      <c r="H19" s="36"/>
    </row>
    <row r="20" spans="1:8">
      <c r="A20" s="54" t="s">
        <v>130</v>
      </c>
      <c r="B20" s="54"/>
      <c r="C20" s="54" t="s">
        <v>131</v>
      </c>
      <c r="D20" s="53"/>
      <c r="E20" s="53" t="s">
        <v>115</v>
      </c>
      <c r="F20" s="53"/>
      <c r="G20" s="53"/>
      <c r="H20" s="36"/>
    </row>
    <row r="21" spans="1:8">
      <c r="A21" s="54"/>
      <c r="B21" s="54"/>
      <c r="C21" s="54"/>
      <c r="D21" s="53"/>
      <c r="E21" s="53"/>
      <c r="F21" s="53"/>
      <c r="G21" s="53"/>
      <c r="H21" s="36"/>
    </row>
    <row r="22" spans="1:8">
      <c r="A22" s="54" t="s">
        <v>132</v>
      </c>
      <c r="B22" s="54"/>
      <c r="C22" s="54" t="s">
        <v>133</v>
      </c>
      <c r="D22" s="53"/>
      <c r="E22" s="53" t="s">
        <v>115</v>
      </c>
      <c r="F22" s="53"/>
      <c r="G22" s="53"/>
      <c r="H22" s="36"/>
    </row>
    <row r="23" spans="1:8">
      <c r="A23" s="54"/>
      <c r="B23" s="54"/>
      <c r="C23" s="54"/>
      <c r="D23" s="53"/>
      <c r="E23" s="53"/>
      <c r="F23" s="53"/>
      <c r="G23" s="53"/>
      <c r="H23" s="36"/>
    </row>
    <row r="24" spans="1:8">
      <c r="A24" s="54" t="s">
        <v>134</v>
      </c>
      <c r="B24" s="54"/>
      <c r="C24" s="54" t="s">
        <v>135</v>
      </c>
      <c r="D24" s="53"/>
      <c r="E24" s="53" t="s">
        <v>115</v>
      </c>
      <c r="F24" s="53"/>
      <c r="G24" s="53"/>
      <c r="H24" s="36"/>
    </row>
    <row r="25" spans="1:8">
      <c r="A25" s="54"/>
      <c r="B25" s="54"/>
      <c r="C25" s="54"/>
      <c r="D25" s="53"/>
      <c r="E25" s="53"/>
      <c r="F25" s="53"/>
      <c r="G25" s="53"/>
      <c r="H25" s="36"/>
    </row>
    <row r="26" spans="1:8">
      <c r="A26" s="54" t="s">
        <v>136</v>
      </c>
      <c r="B26" s="54"/>
      <c r="C26" s="54" t="s">
        <v>137</v>
      </c>
      <c r="D26" s="53"/>
      <c r="E26" s="53" t="s">
        <v>115</v>
      </c>
      <c r="F26" s="53"/>
      <c r="G26" s="53"/>
      <c r="H26" s="36"/>
    </row>
    <row r="27" spans="1:8">
      <c r="A27" s="54"/>
      <c r="B27" s="54"/>
      <c r="C27" s="54"/>
      <c r="D27" s="53"/>
      <c r="E27" s="53"/>
      <c r="F27" s="53"/>
      <c r="G27" s="53"/>
      <c r="H27" s="36"/>
    </row>
    <row r="28" spans="1:8">
      <c r="A28" s="54" t="s">
        <v>138</v>
      </c>
      <c r="B28" s="54"/>
      <c r="C28" s="54" t="s">
        <v>139</v>
      </c>
      <c r="D28" s="53"/>
      <c r="E28" s="53" t="s">
        <v>115</v>
      </c>
      <c r="F28" s="53"/>
      <c r="G28" s="53"/>
      <c r="H28" s="36"/>
    </row>
    <row r="29" spans="1:8">
      <c r="A29" s="54"/>
      <c r="B29" s="54"/>
      <c r="C29" s="54"/>
      <c r="D29" s="53"/>
      <c r="E29" s="53"/>
      <c r="F29" s="53"/>
      <c r="G29" s="53"/>
      <c r="H29" s="36"/>
    </row>
    <row r="30" spans="1:8">
      <c r="D30" s="53"/>
      <c r="E30" s="53" t="s">
        <v>140</v>
      </c>
      <c r="F30" s="53"/>
      <c r="G30" s="53"/>
      <c r="H30" s="36"/>
    </row>
    <row r="31" spans="1:8">
      <c r="D31" s="53"/>
      <c r="E31" s="53"/>
      <c r="F31" s="53"/>
      <c r="G31" s="53"/>
      <c r="H31" s="36"/>
    </row>
    <row r="32" spans="1:8">
      <c r="A32" s="55" t="s">
        <v>141</v>
      </c>
      <c r="B32" s="54" t="s">
        <v>142</v>
      </c>
      <c r="C32" s="54" t="s">
        <v>143</v>
      </c>
      <c r="D32" s="53"/>
      <c r="E32" s="53" t="s">
        <v>140</v>
      </c>
      <c r="F32" s="53"/>
      <c r="G32" s="53"/>
      <c r="H32" s="36"/>
    </row>
    <row r="33" spans="1:8">
      <c r="A33" s="55"/>
      <c r="B33" s="54" t="s">
        <v>142</v>
      </c>
      <c r="C33" s="54" t="s">
        <v>143</v>
      </c>
      <c r="D33" s="53"/>
      <c r="E33" s="53"/>
      <c r="F33" s="53"/>
      <c r="G33" s="53"/>
      <c r="H33" s="36"/>
    </row>
    <row r="34" spans="1:8">
      <c r="D34" s="53"/>
      <c r="E34" s="53" t="s">
        <v>59</v>
      </c>
      <c r="F34" s="53"/>
      <c r="G34" s="53"/>
      <c r="H34" s="36"/>
    </row>
    <row r="35" spans="1:8">
      <c r="D35" s="53"/>
      <c r="E35" s="53"/>
      <c r="F35" s="53"/>
      <c r="G35" s="53"/>
      <c r="H35" s="36"/>
    </row>
    <row r="36" spans="1:8">
      <c r="A36" s="54" t="s">
        <v>144</v>
      </c>
      <c r="B36" s="54"/>
      <c r="C36" s="54" t="s">
        <v>145</v>
      </c>
      <c r="D36" s="53"/>
      <c r="E36" s="53" t="s">
        <v>59</v>
      </c>
      <c r="F36" s="53"/>
      <c r="G36" s="53"/>
      <c r="H36" s="36"/>
    </row>
    <row r="37" spans="1:8">
      <c r="A37" s="54"/>
      <c r="B37" s="54"/>
      <c r="C37" s="54"/>
      <c r="D37" s="53"/>
      <c r="E37" s="53"/>
      <c r="F37" s="53"/>
      <c r="G37" s="53"/>
      <c r="H37" s="36"/>
    </row>
    <row r="38" spans="1:8">
      <c r="A38" s="54" t="s">
        <v>146</v>
      </c>
      <c r="B38" s="54"/>
      <c r="C38" s="54" t="s">
        <v>147</v>
      </c>
      <c r="D38" s="53"/>
      <c r="E38" s="53" t="s">
        <v>59</v>
      </c>
      <c r="F38" s="53"/>
      <c r="G38" s="53"/>
      <c r="H38" s="36"/>
    </row>
    <row r="39" spans="1:8">
      <c r="A39" s="54"/>
      <c r="B39" s="54"/>
      <c r="C39" s="54"/>
      <c r="D39" s="53"/>
      <c r="E39" s="53"/>
      <c r="F39" s="53"/>
      <c r="G39" s="53"/>
      <c r="H39" s="36"/>
    </row>
    <row r="40" spans="1:8">
      <c r="A40" s="54" t="s">
        <v>148</v>
      </c>
      <c r="B40" s="54"/>
      <c r="C40" s="54" t="s">
        <v>149</v>
      </c>
      <c r="D40" s="53"/>
      <c r="E40" s="53" t="s">
        <v>59</v>
      </c>
      <c r="F40" s="53"/>
      <c r="G40" s="53"/>
      <c r="H40" s="36"/>
    </row>
    <row r="41" spans="1:8">
      <c r="A41" s="54"/>
      <c r="B41" s="54"/>
      <c r="C41" s="54"/>
      <c r="D41" s="53"/>
      <c r="E41" s="53"/>
      <c r="F41" s="53"/>
      <c r="G41" s="53"/>
      <c r="H41" s="36"/>
    </row>
    <row r="42" spans="1:8">
      <c r="A42" s="54" t="s">
        <v>150</v>
      </c>
      <c r="B42" s="54"/>
      <c r="C42" s="54" t="s">
        <v>151</v>
      </c>
      <c r="D42" s="53"/>
      <c r="E42" s="53" t="s">
        <v>59</v>
      </c>
      <c r="F42" s="53"/>
      <c r="G42" s="53"/>
      <c r="H42" s="36"/>
    </row>
    <row r="43" spans="1:8">
      <c r="A43" s="54"/>
      <c r="B43" s="54"/>
      <c r="C43" s="54"/>
      <c r="D43" s="53"/>
      <c r="E43" s="53"/>
      <c r="F43" s="53"/>
      <c r="G43" s="53"/>
      <c r="H43" s="36"/>
    </row>
    <row r="44" spans="1:8">
      <c r="A44" s="54" t="s">
        <v>152</v>
      </c>
      <c r="B44" s="54"/>
      <c r="C44" s="54" t="s">
        <v>153</v>
      </c>
      <c r="D44" s="53"/>
      <c r="E44" s="53" t="s">
        <v>59</v>
      </c>
      <c r="F44" s="53"/>
      <c r="G44" s="53"/>
      <c r="H44" s="36"/>
    </row>
    <row r="45" spans="1:8">
      <c r="A45" s="54"/>
      <c r="B45" s="54"/>
      <c r="C45" s="54"/>
      <c r="D45" s="53"/>
      <c r="E45" s="53"/>
      <c r="F45" s="53"/>
      <c r="G45" s="53"/>
      <c r="H45" s="36"/>
    </row>
    <row r="46" spans="1:8">
      <c r="A46" s="54" t="s">
        <v>154</v>
      </c>
      <c r="B46" s="54"/>
      <c r="C46" s="54" t="s">
        <v>155</v>
      </c>
      <c r="D46" s="53"/>
      <c r="E46" s="53" t="s">
        <v>59</v>
      </c>
      <c r="F46" s="53"/>
      <c r="G46" s="53"/>
      <c r="H46" s="36"/>
    </row>
    <row r="47" spans="1:8">
      <c r="A47" s="54"/>
      <c r="B47" s="54"/>
      <c r="C47" s="54"/>
      <c r="D47" s="53"/>
      <c r="E47" s="53"/>
      <c r="F47" s="53"/>
      <c r="G47" s="53"/>
      <c r="H47" s="36"/>
    </row>
    <row r="48" spans="1:8">
      <c r="A48" s="54" t="s">
        <v>156</v>
      </c>
      <c r="B48" s="54"/>
      <c r="C48" s="54" t="s">
        <v>157</v>
      </c>
      <c r="D48" s="53"/>
      <c r="E48" s="53" t="s">
        <v>59</v>
      </c>
      <c r="F48" s="53"/>
      <c r="G48" s="53"/>
      <c r="H48" s="36"/>
    </row>
    <row r="49" spans="1:8">
      <c r="A49" s="54"/>
      <c r="B49" s="54"/>
      <c r="C49" s="54"/>
      <c r="D49" s="53"/>
      <c r="E49" s="53"/>
      <c r="F49" s="53"/>
      <c r="G49" s="53"/>
      <c r="H49" s="36"/>
    </row>
    <row r="50" spans="1:8">
      <c r="A50" s="54" t="s">
        <v>158</v>
      </c>
      <c r="B50" s="54"/>
      <c r="C50" s="54" t="s">
        <v>159</v>
      </c>
      <c r="D50" s="53"/>
      <c r="E50" s="53" t="s">
        <v>59</v>
      </c>
      <c r="F50" s="53"/>
      <c r="G50" s="53"/>
      <c r="H50" s="36"/>
    </row>
    <row r="51" spans="1:8">
      <c r="A51" s="54"/>
      <c r="B51" s="54"/>
      <c r="C51" s="54"/>
      <c r="D51" s="53"/>
      <c r="E51" s="53"/>
      <c r="F51" s="53"/>
      <c r="G51" s="53"/>
      <c r="H51" s="36"/>
    </row>
    <row r="52" spans="1:8">
      <c r="A52" s="54" t="s">
        <v>160</v>
      </c>
      <c r="B52" s="54"/>
      <c r="C52" s="54" t="s">
        <v>161</v>
      </c>
      <c r="D52" s="53"/>
      <c r="E52" s="53" t="s">
        <v>59</v>
      </c>
      <c r="F52" s="53"/>
      <c r="G52" s="53"/>
      <c r="H52" s="36"/>
    </row>
    <row r="53" spans="1:8">
      <c r="A53" s="54"/>
      <c r="B53" s="54"/>
      <c r="C53" s="54"/>
      <c r="D53" s="53"/>
      <c r="E53" s="53"/>
      <c r="F53" s="53"/>
      <c r="G53" s="53"/>
      <c r="H53" s="36"/>
    </row>
    <row r="54" spans="1:8">
      <c r="A54" s="54" t="s">
        <v>162</v>
      </c>
      <c r="B54" s="54"/>
      <c r="C54" s="54" t="s">
        <v>163</v>
      </c>
      <c r="D54" s="53"/>
      <c r="E54" s="53" t="s">
        <v>59</v>
      </c>
      <c r="F54" s="53"/>
      <c r="G54" s="53"/>
      <c r="H54" s="36"/>
    </row>
    <row r="55" spans="1:8">
      <c r="A55" s="54"/>
      <c r="B55" s="54"/>
      <c r="C55" s="54"/>
      <c r="D55" s="53"/>
      <c r="E55" s="53"/>
      <c r="F55" s="53"/>
      <c r="G55" s="53"/>
      <c r="H55" s="36"/>
    </row>
    <row r="56" spans="1:8">
      <c r="A56" s="54" t="s">
        <v>164</v>
      </c>
      <c r="B56" s="54"/>
      <c r="C56" s="54" t="s">
        <v>165</v>
      </c>
      <c r="D56" s="53"/>
      <c r="E56" s="53" t="s">
        <v>59</v>
      </c>
      <c r="F56" s="53"/>
      <c r="G56" s="53"/>
      <c r="H56" s="36"/>
    </row>
    <row r="57" spans="1:8">
      <c r="A57" s="54"/>
      <c r="B57" s="54"/>
      <c r="C57" s="54"/>
      <c r="D57" s="53"/>
      <c r="E57" s="53"/>
      <c r="F57" s="53"/>
      <c r="G57" s="53"/>
      <c r="H57" s="36"/>
    </row>
    <row r="58" spans="1:8">
      <c r="A58" s="54" t="s">
        <v>166</v>
      </c>
      <c r="B58" s="54"/>
      <c r="C58" s="54" t="s">
        <v>167</v>
      </c>
      <c r="D58" s="53"/>
      <c r="E58" s="53" t="s">
        <v>59</v>
      </c>
      <c r="F58" s="53"/>
      <c r="G58" s="53"/>
      <c r="H58" s="36"/>
    </row>
    <row r="59" spans="1:8">
      <c r="A59" s="54"/>
      <c r="B59" s="54"/>
      <c r="C59" s="54"/>
      <c r="D59" s="53"/>
      <c r="E59" s="53"/>
      <c r="F59" s="53"/>
      <c r="G59" s="53"/>
      <c r="H59" s="36"/>
    </row>
    <row r="60" spans="1:8">
      <c r="A60" s="54" t="s">
        <v>168</v>
      </c>
      <c r="B60" s="54"/>
      <c r="C60" s="54" t="s">
        <v>169</v>
      </c>
      <c r="D60" s="53"/>
      <c r="E60" s="53" t="s">
        <v>59</v>
      </c>
      <c r="F60" s="53"/>
      <c r="G60" s="53"/>
      <c r="H60" s="36"/>
    </row>
    <row r="61" spans="1:8">
      <c r="A61" s="54"/>
      <c r="B61" s="54"/>
      <c r="C61" s="54"/>
      <c r="D61" s="53"/>
      <c r="E61" s="53"/>
      <c r="F61" s="53"/>
      <c r="G61" s="53"/>
      <c r="H61" s="36"/>
    </row>
    <row r="62" spans="1:8">
      <c r="A62" s="54" t="s">
        <v>170</v>
      </c>
      <c r="B62" s="54"/>
      <c r="C62" s="54" t="s">
        <v>171</v>
      </c>
      <c r="D62" s="53"/>
      <c r="E62" s="53" t="s">
        <v>59</v>
      </c>
      <c r="F62" s="53"/>
      <c r="G62" s="53"/>
      <c r="H62" s="36"/>
    </row>
    <row r="63" spans="1:8">
      <c r="A63" s="54"/>
      <c r="B63" s="54"/>
      <c r="C63" s="54"/>
      <c r="D63" s="53"/>
      <c r="E63" s="53"/>
      <c r="F63" s="53"/>
      <c r="G63" s="53"/>
      <c r="H63" s="36"/>
    </row>
    <row r="64" spans="1:8">
      <c r="A64" s="54" t="s">
        <v>172</v>
      </c>
      <c r="B64" s="54"/>
      <c r="C64" s="54" t="s">
        <v>173</v>
      </c>
      <c r="D64" s="53"/>
      <c r="E64" s="53" t="s">
        <v>59</v>
      </c>
      <c r="F64" s="53"/>
      <c r="G64" s="53"/>
      <c r="H64" s="36"/>
    </row>
    <row r="65" spans="1:8">
      <c r="A65" s="54"/>
      <c r="B65" s="54"/>
      <c r="C65" s="54"/>
      <c r="D65" s="53"/>
      <c r="E65" s="53"/>
      <c r="F65" s="53"/>
      <c r="G65" s="53"/>
      <c r="H65" s="36"/>
    </row>
    <row r="66" spans="1:8">
      <c r="A66" s="54" t="s">
        <v>174</v>
      </c>
      <c r="B66" s="54"/>
      <c r="C66" s="54" t="s">
        <v>175</v>
      </c>
      <c r="D66" s="53"/>
      <c r="E66" s="53" t="s">
        <v>59</v>
      </c>
      <c r="F66" s="53"/>
      <c r="G66" s="53"/>
      <c r="H66" s="36"/>
    </row>
    <row r="67" spans="1:8">
      <c r="A67" s="54"/>
      <c r="B67" s="54"/>
      <c r="C67" s="54"/>
      <c r="D67" s="53"/>
      <c r="E67" s="53"/>
      <c r="F67" s="53"/>
      <c r="G67" s="53"/>
      <c r="H67" s="36"/>
    </row>
    <row r="68" spans="1:8">
      <c r="A68" s="54" t="s">
        <v>176</v>
      </c>
      <c r="B68" s="54"/>
      <c r="C68" s="54" t="s">
        <v>177</v>
      </c>
      <c r="D68" s="53"/>
      <c r="E68" s="53" t="s">
        <v>59</v>
      </c>
      <c r="F68" s="53"/>
      <c r="G68" s="53"/>
      <c r="H68" s="36"/>
    </row>
    <row r="69" spans="1:8">
      <c r="A69" s="54"/>
      <c r="B69" s="54"/>
      <c r="C69" s="54"/>
      <c r="D69" s="53"/>
      <c r="E69" s="53"/>
      <c r="F69" s="53"/>
      <c r="G69" s="53"/>
      <c r="H69" s="36"/>
    </row>
    <row r="70" spans="1:8">
      <c r="A70" s="54" t="s">
        <v>178</v>
      </c>
      <c r="B70" s="54"/>
      <c r="C70" s="54" t="s">
        <v>179</v>
      </c>
      <c r="D70" s="53"/>
      <c r="E70" s="53" t="s">
        <v>59</v>
      </c>
      <c r="F70" s="53"/>
      <c r="G70" s="53"/>
      <c r="H70" s="36"/>
    </row>
    <row r="71" spans="1:8">
      <c r="A71" s="54"/>
      <c r="B71" s="54"/>
      <c r="C71" s="54"/>
      <c r="D71" s="53"/>
      <c r="E71" s="53"/>
      <c r="F71" s="53"/>
      <c r="G71" s="53"/>
      <c r="H71" s="36"/>
    </row>
    <row r="72" spans="1:8">
      <c r="A72" s="54" t="s">
        <v>180</v>
      </c>
      <c r="B72" s="54"/>
      <c r="C72" s="54" t="s">
        <v>181</v>
      </c>
      <c r="D72" s="53"/>
      <c r="E72" s="53" t="s">
        <v>59</v>
      </c>
      <c r="F72" s="53"/>
      <c r="G72" s="53"/>
      <c r="H72" s="36"/>
    </row>
    <row r="73" spans="1:8">
      <c r="A73" s="54"/>
      <c r="B73" s="54"/>
      <c r="C73" s="54"/>
      <c r="D73" s="53"/>
      <c r="E73" s="53"/>
      <c r="F73" s="53"/>
      <c r="G73" s="53"/>
      <c r="H73" s="36"/>
    </row>
    <row r="74" spans="1:8">
      <c r="A74" s="54" t="s">
        <v>182</v>
      </c>
      <c r="B74" s="54"/>
      <c r="C74" s="54" t="s">
        <v>183</v>
      </c>
      <c r="D74" s="53"/>
      <c r="E74" s="53" t="s">
        <v>59</v>
      </c>
      <c r="F74" s="53"/>
      <c r="G74" s="53"/>
      <c r="H74" s="36"/>
    </row>
    <row r="75" spans="1:8">
      <c r="A75" s="54"/>
      <c r="B75" s="54"/>
      <c r="C75" s="54"/>
      <c r="D75" s="53"/>
      <c r="E75" s="53"/>
      <c r="F75" s="53"/>
      <c r="G75" s="53"/>
      <c r="H75" s="36"/>
    </row>
    <row r="76" spans="1:8">
      <c r="A76" s="54" t="s">
        <v>184</v>
      </c>
      <c r="B76" s="54"/>
      <c r="C76" s="54" t="s">
        <v>185</v>
      </c>
      <c r="D76" s="53"/>
      <c r="E76" s="53" t="s">
        <v>59</v>
      </c>
      <c r="F76" s="53"/>
      <c r="G76" s="53"/>
      <c r="H76" s="36"/>
    </row>
    <row r="77" spans="1:8">
      <c r="A77" s="54"/>
      <c r="B77" s="54"/>
      <c r="C77" s="54"/>
      <c r="D77" s="53"/>
      <c r="E77" s="53"/>
      <c r="F77" s="53"/>
      <c r="G77" s="53"/>
      <c r="H77" s="36"/>
    </row>
    <row r="78" spans="1:8">
      <c r="A78" s="54" t="s">
        <v>186</v>
      </c>
      <c r="B78" s="54"/>
      <c r="C78" s="54" t="s">
        <v>187</v>
      </c>
      <c r="D78" s="53"/>
      <c r="E78" s="53" t="s">
        <v>59</v>
      </c>
      <c r="F78" s="53"/>
      <c r="G78" s="53"/>
      <c r="H78" s="36"/>
    </row>
    <row r="79" spans="1:8">
      <c r="A79" s="54"/>
      <c r="B79" s="54"/>
      <c r="C79" s="54"/>
      <c r="D79" s="53"/>
      <c r="E79" s="53"/>
      <c r="F79" s="53"/>
      <c r="G79" s="53"/>
      <c r="H79" s="36"/>
    </row>
    <row r="80" spans="1:8">
      <c r="A80" s="54" t="s">
        <v>188</v>
      </c>
      <c r="B80" s="54"/>
      <c r="C80" s="54" t="s">
        <v>189</v>
      </c>
      <c r="D80" s="53"/>
      <c r="E80" s="53" t="s">
        <v>59</v>
      </c>
      <c r="F80" s="53"/>
      <c r="G80" s="53"/>
      <c r="H80" s="36"/>
    </row>
    <row r="81" spans="1:8">
      <c r="A81" s="54"/>
      <c r="B81" s="54"/>
      <c r="C81" s="54"/>
      <c r="D81" s="53"/>
      <c r="E81" s="53"/>
      <c r="F81" s="53"/>
      <c r="G81" s="53"/>
      <c r="H81" s="36"/>
    </row>
    <row r="82" spans="1:8">
      <c r="A82" s="54" t="s">
        <v>190</v>
      </c>
      <c r="B82" s="54"/>
      <c r="C82" s="54" t="s">
        <v>191</v>
      </c>
      <c r="D82" s="53"/>
      <c r="E82" s="53" t="s">
        <v>59</v>
      </c>
      <c r="F82" s="53"/>
      <c r="G82" s="53"/>
      <c r="H82" s="36"/>
    </row>
    <row r="83" spans="1:8">
      <c r="A83" s="54"/>
      <c r="B83" s="54"/>
      <c r="C83" s="54"/>
      <c r="D83" s="53"/>
      <c r="E83" s="53"/>
      <c r="F83" s="53"/>
      <c r="G83" s="53"/>
      <c r="H83" s="36"/>
    </row>
    <row r="84" spans="1:8">
      <c r="A84" s="54" t="s">
        <v>192</v>
      </c>
      <c r="B84" s="54"/>
      <c r="C84" s="54" t="s">
        <v>193</v>
      </c>
      <c r="D84" s="53"/>
      <c r="E84" s="53" t="s">
        <v>59</v>
      </c>
      <c r="F84" s="53"/>
      <c r="G84" s="53"/>
      <c r="H84" s="36"/>
    </row>
    <row r="85" spans="1:8">
      <c r="A85" s="54"/>
      <c r="B85" s="54"/>
      <c r="C85" s="54"/>
      <c r="D85" s="53"/>
      <c r="E85" s="53"/>
      <c r="F85" s="53"/>
      <c r="G85" s="53"/>
      <c r="H85" s="36"/>
    </row>
    <row r="86" spans="1:8">
      <c r="A86" s="54" t="s">
        <v>194</v>
      </c>
      <c r="B86" s="54"/>
      <c r="C86" s="54" t="s">
        <v>195</v>
      </c>
      <c r="D86" s="53"/>
      <c r="E86" s="53" t="s">
        <v>59</v>
      </c>
      <c r="F86" s="53"/>
      <c r="G86" s="53"/>
      <c r="H86" s="36"/>
    </row>
    <row r="87" spans="1:8">
      <c r="A87" s="54"/>
      <c r="B87" s="54"/>
      <c r="C87" s="54"/>
      <c r="D87" s="53"/>
      <c r="E87" s="53"/>
      <c r="F87" s="53"/>
      <c r="G87" s="53"/>
      <c r="H87" s="36"/>
    </row>
    <row r="88" spans="1:8">
      <c r="A88" s="54" t="s">
        <v>196</v>
      </c>
      <c r="B88" s="54"/>
      <c r="C88" s="54" t="s">
        <v>197</v>
      </c>
      <c r="D88" s="53"/>
      <c r="E88" s="53" t="s">
        <v>59</v>
      </c>
      <c r="F88" s="53"/>
      <c r="G88" s="53"/>
      <c r="H88" s="36"/>
    </row>
    <row r="89" spans="1:8">
      <c r="A89" s="54"/>
      <c r="B89" s="54"/>
      <c r="C89" s="54"/>
      <c r="D89" s="53"/>
      <c r="E89" s="53"/>
      <c r="F89" s="53"/>
      <c r="G89" s="53"/>
      <c r="H89" s="36"/>
    </row>
    <row r="90" spans="1:8">
      <c r="A90" s="54" t="s">
        <v>198</v>
      </c>
      <c r="B90" s="54"/>
      <c r="C90" s="54" t="s">
        <v>199</v>
      </c>
      <c r="D90" s="53"/>
      <c r="E90" s="53" t="s">
        <v>59</v>
      </c>
      <c r="F90" s="53"/>
      <c r="G90" s="53"/>
      <c r="H90" s="36"/>
    </row>
    <row r="91" spans="1:8">
      <c r="A91" s="54"/>
      <c r="B91" s="54"/>
      <c r="C91" s="54"/>
      <c r="D91" s="53"/>
      <c r="E91" s="53"/>
      <c r="F91" s="53"/>
      <c r="G91" s="53"/>
      <c r="H91" s="36"/>
    </row>
    <row r="92" spans="1:8">
      <c r="A92" s="54" t="s">
        <v>200</v>
      </c>
      <c r="B92" s="54"/>
      <c r="C92" s="54" t="s">
        <v>201</v>
      </c>
      <c r="D92" s="53"/>
      <c r="E92" s="53" t="s">
        <v>59</v>
      </c>
      <c r="F92" s="53"/>
      <c r="G92" s="53"/>
      <c r="H92" s="36"/>
    </row>
    <row r="93" spans="1:8">
      <c r="A93" s="54"/>
      <c r="B93" s="54"/>
      <c r="C93" s="54"/>
      <c r="D93" s="53"/>
      <c r="E93" s="53"/>
      <c r="F93" s="53"/>
      <c r="G93" s="53"/>
      <c r="H93" s="36"/>
    </row>
    <row r="94" spans="1:8">
      <c r="A94" s="54" t="s">
        <v>202</v>
      </c>
      <c r="B94" s="54"/>
      <c r="C94" s="54" t="s">
        <v>203</v>
      </c>
      <c r="D94" s="53"/>
      <c r="E94" s="53" t="s">
        <v>59</v>
      </c>
      <c r="F94" s="53"/>
      <c r="G94" s="53"/>
      <c r="H94" s="36"/>
    </row>
    <row r="95" spans="1:8">
      <c r="A95" s="54"/>
      <c r="B95" s="54"/>
      <c r="C95" s="54"/>
      <c r="D95" s="53"/>
      <c r="E95" s="53"/>
      <c r="F95" s="53"/>
      <c r="G95" s="53"/>
      <c r="H95" s="36"/>
    </row>
    <row r="96" spans="1:8">
      <c r="A96" s="54" t="s">
        <v>204</v>
      </c>
      <c r="B96" s="54"/>
      <c r="C96" s="54" t="s">
        <v>205</v>
      </c>
      <c r="D96" s="53"/>
      <c r="E96" s="53" t="s">
        <v>59</v>
      </c>
      <c r="F96" s="53"/>
      <c r="G96" s="53"/>
      <c r="H96" s="36"/>
    </row>
    <row r="97" spans="1:8">
      <c r="A97" s="54"/>
      <c r="B97" s="54"/>
      <c r="C97" s="54"/>
      <c r="D97" s="53"/>
      <c r="E97" s="53"/>
      <c r="F97" s="53"/>
      <c r="G97" s="53"/>
      <c r="H97" s="36"/>
    </row>
    <row r="98" spans="1:8">
      <c r="A98" s="54" t="s">
        <v>206</v>
      </c>
      <c r="B98" s="54"/>
      <c r="C98" s="54" t="s">
        <v>207</v>
      </c>
      <c r="D98" s="53"/>
      <c r="E98" s="53" t="s">
        <v>59</v>
      </c>
      <c r="F98" s="53"/>
      <c r="G98" s="53"/>
      <c r="H98" s="36"/>
    </row>
    <row r="99" spans="1:8">
      <c r="A99" s="54"/>
      <c r="B99" s="54"/>
      <c r="C99" s="54"/>
      <c r="D99" s="53"/>
      <c r="E99" s="53"/>
      <c r="F99" s="53"/>
      <c r="G99" s="53"/>
      <c r="H99" s="36"/>
    </row>
    <row r="100" spans="1:8">
      <c r="A100" s="54" t="s">
        <v>208</v>
      </c>
      <c r="B100" s="54"/>
      <c r="C100" s="54" t="s">
        <v>209</v>
      </c>
      <c r="D100" s="53"/>
      <c r="E100" s="53" t="s">
        <v>59</v>
      </c>
      <c r="F100" s="53"/>
      <c r="G100" s="53"/>
      <c r="H100" s="36"/>
    </row>
    <row r="101" spans="1:8">
      <c r="A101" s="54"/>
      <c r="B101" s="54"/>
      <c r="C101" s="54"/>
      <c r="D101" s="53"/>
      <c r="E101" s="53"/>
      <c r="F101" s="53"/>
      <c r="G101" s="53"/>
      <c r="H101" s="36"/>
    </row>
    <row r="102" spans="1:8">
      <c r="A102" s="54" t="s">
        <v>210</v>
      </c>
      <c r="B102" s="54"/>
      <c r="C102" s="54" t="s">
        <v>211</v>
      </c>
      <c r="D102" s="53"/>
      <c r="E102" s="53" t="s">
        <v>59</v>
      </c>
      <c r="F102" s="53"/>
      <c r="G102" s="53"/>
      <c r="H102" s="36"/>
    </row>
    <row r="103" spans="1:8">
      <c r="A103" s="54"/>
      <c r="B103" s="54"/>
      <c r="C103" s="54"/>
      <c r="D103" s="53"/>
      <c r="E103" s="53"/>
      <c r="F103" s="53"/>
      <c r="G103" s="53"/>
      <c r="H103" s="36"/>
    </row>
    <row r="104" spans="1:8">
      <c r="A104" s="54" t="s">
        <v>212</v>
      </c>
      <c r="B104" s="54"/>
      <c r="C104" s="54" t="s">
        <v>213</v>
      </c>
      <c r="D104" s="53"/>
      <c r="E104" s="53" t="s">
        <v>59</v>
      </c>
      <c r="F104" s="53"/>
      <c r="G104" s="53"/>
      <c r="H104" s="36"/>
    </row>
    <row r="105" spans="1:8">
      <c r="A105" s="54"/>
      <c r="B105" s="54"/>
      <c r="C105" s="54"/>
      <c r="D105" s="53"/>
      <c r="E105" s="53"/>
      <c r="F105" s="53"/>
      <c r="G105" s="53"/>
      <c r="H105" s="36"/>
    </row>
    <row r="106" spans="1:8">
      <c r="A106" s="54" t="s">
        <v>214</v>
      </c>
      <c r="B106" s="54"/>
      <c r="C106" s="54" t="s">
        <v>215</v>
      </c>
      <c r="D106" s="53"/>
      <c r="E106" s="53" t="s">
        <v>59</v>
      </c>
      <c r="F106" s="53"/>
      <c r="G106" s="53"/>
      <c r="H106" s="36"/>
    </row>
    <row r="107" spans="1:8">
      <c r="A107" s="54"/>
      <c r="B107" s="54"/>
      <c r="C107" s="54"/>
      <c r="D107" s="53"/>
      <c r="E107" s="53"/>
      <c r="F107" s="53"/>
      <c r="G107" s="53"/>
      <c r="H107" s="36"/>
    </row>
    <row r="108" spans="1:8">
      <c r="A108" s="54" t="s">
        <v>216</v>
      </c>
      <c r="B108" s="54"/>
      <c r="C108" s="54" t="s">
        <v>217</v>
      </c>
      <c r="D108" s="53"/>
      <c r="E108" s="53" t="s">
        <v>59</v>
      </c>
      <c r="F108" s="53"/>
      <c r="G108" s="53"/>
      <c r="H108" s="36"/>
    </row>
    <row r="109" spans="1:8">
      <c r="A109" s="54"/>
      <c r="B109" s="54"/>
      <c r="C109" s="54"/>
      <c r="D109" s="53"/>
      <c r="E109" s="53"/>
      <c r="F109" s="53"/>
      <c r="G109" s="53"/>
      <c r="H109" s="36"/>
    </row>
    <row r="110" spans="1:8">
      <c r="A110" s="54" t="s">
        <v>218</v>
      </c>
      <c r="B110" s="54"/>
      <c r="C110" s="54" t="s">
        <v>219</v>
      </c>
      <c r="D110" s="53"/>
      <c r="E110" s="53" t="s">
        <v>59</v>
      </c>
      <c r="F110" s="53"/>
      <c r="G110" s="53"/>
      <c r="H110" s="36"/>
    </row>
    <row r="111" spans="1:8">
      <c r="A111" s="54"/>
      <c r="B111" s="54"/>
      <c r="C111" s="54"/>
      <c r="D111" s="53"/>
      <c r="E111" s="53"/>
      <c r="F111" s="53"/>
      <c r="G111" s="53"/>
      <c r="H111" s="36"/>
    </row>
    <row r="112" spans="1:8">
      <c r="A112" s="54" t="s">
        <v>220</v>
      </c>
      <c r="B112" s="54"/>
      <c r="C112" s="54" t="s">
        <v>221</v>
      </c>
      <c r="D112" s="53"/>
      <c r="E112" s="53" t="s">
        <v>59</v>
      </c>
      <c r="F112" s="53"/>
      <c r="G112" s="53"/>
      <c r="H112" s="36"/>
    </row>
    <row r="113" spans="1:8">
      <c r="A113" s="54"/>
      <c r="B113" s="54"/>
      <c r="C113" s="54"/>
      <c r="D113" s="53"/>
      <c r="E113" s="53"/>
      <c r="F113" s="53"/>
      <c r="G113" s="53"/>
      <c r="H113" s="36"/>
    </row>
    <row r="114" spans="1:8">
      <c r="A114" s="54" t="s">
        <v>222</v>
      </c>
      <c r="B114" s="54"/>
      <c r="C114" s="54" t="s">
        <v>223</v>
      </c>
      <c r="D114" s="53"/>
      <c r="E114" s="53" t="s">
        <v>59</v>
      </c>
      <c r="F114" s="53"/>
      <c r="G114" s="53"/>
      <c r="H114" s="36"/>
    </row>
    <row r="115" spans="1:8">
      <c r="A115" s="54"/>
      <c r="B115" s="54"/>
      <c r="C115" s="54"/>
      <c r="D115" s="53"/>
      <c r="E115" s="53"/>
      <c r="F115" s="53"/>
      <c r="G115" s="53"/>
      <c r="H115" s="36"/>
    </row>
    <row r="116" spans="1:8">
      <c r="A116" s="54" t="s">
        <v>224</v>
      </c>
      <c r="B116" s="54"/>
      <c r="C116" s="54" t="s">
        <v>225</v>
      </c>
      <c r="D116" s="53"/>
      <c r="E116" s="53" t="s">
        <v>59</v>
      </c>
      <c r="F116" s="53"/>
      <c r="G116" s="53"/>
      <c r="H116" s="36"/>
    </row>
    <row r="117" spans="1:8">
      <c r="A117" s="54"/>
      <c r="B117" s="54"/>
      <c r="C117" s="54"/>
      <c r="D117" s="53"/>
      <c r="E117" s="53"/>
      <c r="F117" s="53"/>
      <c r="G117" s="53"/>
      <c r="H117" s="36"/>
    </row>
    <row r="118" spans="1:8">
      <c r="A118" s="54" t="s">
        <v>226</v>
      </c>
      <c r="B118" s="54"/>
      <c r="C118" s="54" t="s">
        <v>227</v>
      </c>
      <c r="D118" s="53"/>
      <c r="E118" s="53" t="s">
        <v>59</v>
      </c>
      <c r="F118" s="53"/>
      <c r="G118" s="53"/>
      <c r="H118" s="36"/>
    </row>
    <row r="119" spans="1:8">
      <c r="A119" s="54"/>
      <c r="B119" s="54"/>
      <c r="C119" s="54"/>
      <c r="D119" s="53"/>
      <c r="E119" s="53"/>
      <c r="F119" s="53"/>
      <c r="G119" s="53"/>
      <c r="H119" s="36"/>
    </row>
    <row r="120" spans="1:8">
      <c r="A120" s="54" t="s">
        <v>228</v>
      </c>
      <c r="B120" s="54"/>
      <c r="C120" s="54" t="s">
        <v>229</v>
      </c>
      <c r="D120" s="53"/>
      <c r="E120" s="53" t="s">
        <v>59</v>
      </c>
      <c r="F120" s="53"/>
      <c r="G120" s="53"/>
      <c r="H120" s="36"/>
    </row>
    <row r="121" spans="1:8">
      <c r="A121" s="54"/>
      <c r="B121" s="54"/>
      <c r="C121" s="54"/>
      <c r="D121" s="53"/>
      <c r="E121" s="53"/>
      <c r="F121" s="53"/>
      <c r="G121" s="53"/>
      <c r="H121" s="36"/>
    </row>
    <row r="122" spans="1:8">
      <c r="A122" s="54" t="s">
        <v>230</v>
      </c>
      <c r="B122" s="54"/>
      <c r="C122" s="54" t="s">
        <v>231</v>
      </c>
      <c r="D122" s="53"/>
      <c r="E122" s="53" t="s">
        <v>59</v>
      </c>
      <c r="F122" s="53"/>
      <c r="G122" s="53"/>
      <c r="H122" s="36"/>
    </row>
    <row r="123" spans="1:8">
      <c r="A123" s="54"/>
      <c r="B123" s="54"/>
      <c r="C123" s="54"/>
      <c r="D123" s="53"/>
      <c r="E123" s="53"/>
      <c r="F123" s="53"/>
      <c r="G123" s="53"/>
      <c r="H123" s="36"/>
    </row>
    <row r="124" spans="1:8">
      <c r="A124" s="54" t="s">
        <v>232</v>
      </c>
      <c r="B124" s="54"/>
      <c r="C124" s="54" t="s">
        <v>233</v>
      </c>
      <c r="D124" s="53"/>
      <c r="E124" s="53" t="s">
        <v>59</v>
      </c>
      <c r="F124" s="53"/>
      <c r="G124" s="53"/>
      <c r="H124" s="36"/>
    </row>
    <row r="125" spans="1:8">
      <c r="A125" s="54"/>
      <c r="B125" s="54"/>
      <c r="C125" s="54"/>
      <c r="D125" s="53"/>
      <c r="E125" s="53"/>
      <c r="F125" s="53"/>
      <c r="G125" s="53"/>
      <c r="H125" s="36"/>
    </row>
    <row r="126" spans="1:8">
      <c r="A126" s="54" t="s">
        <v>234</v>
      </c>
      <c r="B126" s="54"/>
      <c r="C126" s="54" t="s">
        <v>235</v>
      </c>
      <c r="D126" s="53"/>
      <c r="E126" s="53" t="s">
        <v>59</v>
      </c>
      <c r="F126" s="53"/>
      <c r="G126" s="53"/>
      <c r="H126" s="36"/>
    </row>
    <row r="127" spans="1:8">
      <c r="A127" s="54"/>
      <c r="B127" s="54"/>
      <c r="C127" s="54"/>
      <c r="D127" s="53"/>
      <c r="E127" s="53"/>
      <c r="F127" s="53"/>
      <c r="G127" s="53"/>
      <c r="H127" s="36"/>
    </row>
    <row r="128" spans="1:8">
      <c r="A128" s="54" t="s">
        <v>236</v>
      </c>
      <c r="B128" s="54"/>
      <c r="C128" s="54" t="s">
        <v>237</v>
      </c>
      <c r="D128" s="53"/>
      <c r="E128" s="53" t="s">
        <v>59</v>
      </c>
      <c r="F128" s="53"/>
      <c r="G128" s="53"/>
      <c r="H128" s="36"/>
    </row>
    <row r="129" spans="1:8">
      <c r="A129" s="54"/>
      <c r="B129" s="54"/>
      <c r="C129" s="54"/>
      <c r="D129" s="53"/>
      <c r="E129" s="53"/>
      <c r="F129" s="53"/>
      <c r="G129" s="53"/>
      <c r="H129" s="36"/>
    </row>
    <row r="130" spans="1:8">
      <c r="A130" s="54" t="s">
        <v>238</v>
      </c>
      <c r="B130" s="54"/>
      <c r="C130" s="54" t="s">
        <v>239</v>
      </c>
      <c r="D130" s="53"/>
      <c r="E130" s="53" t="s">
        <v>59</v>
      </c>
      <c r="F130" s="53"/>
      <c r="G130" s="53"/>
      <c r="H130" s="36"/>
    </row>
    <row r="131" spans="1:8">
      <c r="A131" s="54"/>
      <c r="B131" s="54"/>
      <c r="C131" s="54"/>
      <c r="D131" s="53"/>
      <c r="E131" s="53"/>
      <c r="F131" s="53"/>
      <c r="G131" s="53"/>
      <c r="H131" s="36"/>
    </row>
    <row r="132" spans="1:8">
      <c r="A132" s="54" t="s">
        <v>240</v>
      </c>
      <c r="B132" s="54"/>
      <c r="C132" s="54" t="s">
        <v>241</v>
      </c>
      <c r="D132" s="53"/>
      <c r="E132" s="53" t="s">
        <v>59</v>
      </c>
      <c r="F132" s="53"/>
      <c r="G132" s="53"/>
      <c r="H132" s="36"/>
    </row>
    <row r="133" spans="1:8">
      <c r="A133" s="54"/>
      <c r="B133" s="54"/>
      <c r="C133" s="54"/>
      <c r="D133" s="53"/>
      <c r="E133" s="53"/>
      <c r="F133" s="53"/>
      <c r="G133" s="53"/>
      <c r="H133" s="36"/>
    </row>
    <row r="134" spans="1:8">
      <c r="A134" s="54" t="s">
        <v>242</v>
      </c>
      <c r="B134" s="54"/>
      <c r="C134" s="54" t="s">
        <v>243</v>
      </c>
      <c r="D134" s="53"/>
      <c r="E134" s="53" t="s">
        <v>59</v>
      </c>
      <c r="F134" s="53"/>
      <c r="G134" s="53"/>
      <c r="H134" s="36"/>
    </row>
    <row r="135" spans="1:8">
      <c r="A135" s="54"/>
      <c r="B135" s="54"/>
      <c r="C135" s="54"/>
      <c r="D135" s="53"/>
      <c r="E135" s="53"/>
      <c r="F135" s="53"/>
      <c r="G135" s="53"/>
      <c r="H135" s="36"/>
    </row>
    <row r="136" spans="1:8">
      <c r="A136" s="54" t="s">
        <v>244</v>
      </c>
      <c r="B136" s="54"/>
      <c r="C136" s="54" t="s">
        <v>245</v>
      </c>
      <c r="D136" s="53"/>
      <c r="E136" s="53" t="s">
        <v>59</v>
      </c>
      <c r="F136" s="53"/>
      <c r="G136" s="53"/>
      <c r="H136" s="36"/>
    </row>
    <row r="137" spans="1:8">
      <c r="A137" s="54"/>
      <c r="B137" s="54"/>
      <c r="C137" s="54"/>
      <c r="D137" s="53"/>
      <c r="E137" s="53"/>
      <c r="F137" s="53"/>
      <c r="G137" s="53"/>
      <c r="H137" s="36"/>
    </row>
    <row r="138" spans="1:8">
      <c r="A138" s="54">
        <v>7960000</v>
      </c>
      <c r="B138" s="54"/>
      <c r="C138" s="54" t="s">
        <v>246</v>
      </c>
      <c r="D138" s="53"/>
      <c r="E138" s="53" t="s">
        <v>59</v>
      </c>
      <c r="F138" s="53"/>
      <c r="G138" s="53"/>
      <c r="H138" s="36"/>
    </row>
    <row r="139" spans="1:8">
      <c r="A139" s="54"/>
      <c r="B139" s="54"/>
      <c r="C139" s="54"/>
      <c r="D139" s="53"/>
      <c r="E139" s="53"/>
      <c r="F139" s="53"/>
      <c r="G139" s="53"/>
      <c r="H139" s="36"/>
    </row>
    <row r="140" spans="1:8">
      <c r="A140" s="54" t="s">
        <v>247</v>
      </c>
      <c r="B140" s="54"/>
      <c r="C140" s="54" t="s">
        <v>248</v>
      </c>
      <c r="D140" s="53"/>
      <c r="E140" s="53" t="s">
        <v>59</v>
      </c>
      <c r="F140" s="53"/>
      <c r="G140" s="53"/>
      <c r="H140" s="36"/>
    </row>
    <row r="141" spans="1:8">
      <c r="A141" s="54"/>
      <c r="B141" s="54"/>
      <c r="C141" s="54"/>
      <c r="D141" s="53"/>
      <c r="E141" s="53"/>
      <c r="F141" s="53"/>
      <c r="G141" s="53"/>
      <c r="H141" s="36"/>
    </row>
    <row r="142" spans="1:8">
      <c r="A142" s="54" t="s">
        <v>249</v>
      </c>
      <c r="B142" s="54"/>
      <c r="C142" s="54" t="s">
        <v>250</v>
      </c>
      <c r="D142" s="53"/>
      <c r="E142" s="53" t="s">
        <v>59</v>
      </c>
      <c r="F142" s="53"/>
      <c r="G142" s="53"/>
      <c r="H142" s="36"/>
    </row>
    <row r="143" spans="1:8">
      <c r="A143" s="54"/>
      <c r="B143" s="54"/>
      <c r="C143" s="54"/>
      <c r="D143" s="53"/>
      <c r="E143" s="53"/>
      <c r="F143" s="53"/>
      <c r="G143" s="53"/>
      <c r="H143" s="36"/>
    </row>
    <row r="144" spans="1:8">
      <c r="A144" s="54" t="s">
        <v>251</v>
      </c>
      <c r="B144" s="54"/>
      <c r="C144" s="54" t="s">
        <v>252</v>
      </c>
      <c r="D144" s="53"/>
      <c r="E144" s="53" t="s">
        <v>59</v>
      </c>
      <c r="F144" s="53"/>
      <c r="G144" s="53"/>
      <c r="H144" s="36"/>
    </row>
    <row r="145" spans="1:8">
      <c r="A145" s="54"/>
      <c r="B145" s="54"/>
      <c r="C145" s="54"/>
      <c r="D145" s="53"/>
      <c r="E145" s="53"/>
      <c r="F145" s="53"/>
      <c r="G145" s="53"/>
      <c r="H145" s="36"/>
    </row>
    <row r="146" spans="1:8">
      <c r="D146" s="53"/>
      <c r="E146" s="53" t="s">
        <v>44</v>
      </c>
      <c r="F146" s="53"/>
      <c r="G146" s="53"/>
      <c r="H146" s="36"/>
    </row>
    <row r="147" spans="1:8">
      <c r="D147" s="53"/>
      <c r="E147" s="53"/>
      <c r="F147" s="53"/>
      <c r="G147" s="53"/>
      <c r="H147" s="36"/>
    </row>
    <row r="148" spans="1:8">
      <c r="A148" s="54" t="s">
        <v>253</v>
      </c>
      <c r="B148" s="54"/>
      <c r="C148" s="54" t="s">
        <v>254</v>
      </c>
      <c r="D148" s="53"/>
      <c r="E148" s="53" t="s">
        <v>44</v>
      </c>
      <c r="F148" s="53"/>
      <c r="G148" s="53"/>
      <c r="H148" s="36"/>
    </row>
    <row r="149" spans="1:8">
      <c r="A149" s="54"/>
      <c r="B149" s="54"/>
      <c r="C149" s="54"/>
      <c r="D149" s="53"/>
      <c r="E149" s="53"/>
      <c r="F149" s="53"/>
      <c r="G149" s="53"/>
      <c r="H149" s="36"/>
    </row>
    <row r="150" spans="1:8">
      <c r="A150" s="54" t="s">
        <v>255</v>
      </c>
      <c r="B150" s="54"/>
      <c r="C150" s="54" t="s">
        <v>256</v>
      </c>
      <c r="D150" s="53"/>
      <c r="E150" s="53" t="s">
        <v>44</v>
      </c>
      <c r="F150" s="53"/>
      <c r="G150" s="53"/>
      <c r="H150" s="36"/>
    </row>
    <row r="151" spans="1:8">
      <c r="A151" s="54"/>
      <c r="B151" s="54"/>
      <c r="C151" s="54"/>
      <c r="D151" s="53"/>
      <c r="E151" s="53"/>
      <c r="F151" s="53"/>
      <c r="G151" s="53"/>
      <c r="H151" s="36"/>
    </row>
    <row r="152" spans="1:8">
      <c r="A152" s="54" t="s">
        <v>257</v>
      </c>
      <c r="B152" s="54"/>
      <c r="C152" s="54" t="s">
        <v>258</v>
      </c>
      <c r="D152" s="53"/>
      <c r="E152" s="53" t="s">
        <v>44</v>
      </c>
      <c r="F152" s="53"/>
      <c r="G152" s="53"/>
      <c r="H152" s="36"/>
    </row>
    <row r="153" spans="1:8">
      <c r="A153" s="54"/>
      <c r="B153" s="54"/>
      <c r="C153" s="54"/>
      <c r="D153" s="53"/>
      <c r="E153" s="53"/>
      <c r="F153" s="53"/>
      <c r="G153" s="53"/>
      <c r="H153" s="36"/>
    </row>
    <row r="154" spans="1:8">
      <c r="A154" s="54" t="s">
        <v>259</v>
      </c>
      <c r="B154" s="54"/>
      <c r="C154" s="54" t="s">
        <v>260</v>
      </c>
      <c r="D154" s="53"/>
      <c r="E154" s="53" t="s">
        <v>44</v>
      </c>
      <c r="F154" s="53"/>
      <c r="G154" s="53"/>
      <c r="H154" s="36"/>
    </row>
    <row r="155" spans="1:8">
      <c r="A155" s="54"/>
      <c r="B155" s="54"/>
      <c r="C155" s="54"/>
      <c r="D155" s="53"/>
      <c r="E155" s="53"/>
      <c r="F155" s="53"/>
      <c r="G155" s="53"/>
      <c r="H155" s="36"/>
    </row>
    <row r="156" spans="1:8">
      <c r="A156" s="54" t="s">
        <v>261</v>
      </c>
      <c r="B156" s="54"/>
      <c r="C156" s="54" t="s">
        <v>262</v>
      </c>
      <c r="D156" s="53"/>
      <c r="E156" s="53" t="s">
        <v>44</v>
      </c>
      <c r="F156" s="53"/>
      <c r="G156" s="53"/>
      <c r="H156" s="36"/>
    </row>
    <row r="157" spans="1:8">
      <c r="A157" s="54"/>
      <c r="B157" s="54"/>
      <c r="C157" s="54"/>
      <c r="D157" s="53"/>
      <c r="E157" s="53"/>
      <c r="F157" s="53"/>
      <c r="G157" s="53"/>
      <c r="H157" s="36"/>
    </row>
    <row r="158" spans="1:8">
      <c r="A158" s="54" t="s">
        <v>263</v>
      </c>
      <c r="B158" s="54"/>
      <c r="C158" s="54" t="s">
        <v>264</v>
      </c>
      <c r="D158" s="53"/>
      <c r="E158" s="53" t="s">
        <v>44</v>
      </c>
      <c r="F158" s="53"/>
      <c r="G158" s="53"/>
      <c r="H158" s="36"/>
    </row>
    <row r="159" spans="1:8">
      <c r="A159" s="54"/>
      <c r="B159" s="54"/>
      <c r="C159" s="54"/>
      <c r="D159" s="53"/>
      <c r="E159" s="53"/>
      <c r="F159" s="53"/>
      <c r="G159" s="53"/>
      <c r="H159" s="36"/>
    </row>
    <row r="160" spans="1:8">
      <c r="A160" s="54" t="s">
        <v>265</v>
      </c>
      <c r="B160" s="54"/>
      <c r="C160" s="54" t="s">
        <v>266</v>
      </c>
      <c r="D160" s="53"/>
      <c r="E160" s="53" t="s">
        <v>44</v>
      </c>
      <c r="F160" s="53"/>
      <c r="G160" s="53"/>
      <c r="H160" s="36"/>
    </row>
    <row r="161" spans="1:8">
      <c r="A161" s="54"/>
      <c r="B161" s="54"/>
      <c r="C161" s="54"/>
      <c r="D161" s="53"/>
      <c r="E161" s="53"/>
      <c r="F161" s="53"/>
      <c r="G161" s="53"/>
      <c r="H161" s="36"/>
    </row>
    <row r="162" spans="1:8">
      <c r="A162" s="54" t="s">
        <v>267</v>
      </c>
      <c r="B162" s="54"/>
      <c r="C162" s="54" t="s">
        <v>268</v>
      </c>
      <c r="D162" s="53"/>
      <c r="E162" s="53" t="s">
        <v>44</v>
      </c>
      <c r="F162" s="53"/>
      <c r="G162" s="53"/>
      <c r="H162" s="36"/>
    </row>
    <row r="163" spans="1:8">
      <c r="A163" s="54"/>
      <c r="B163" s="54"/>
      <c r="C163" s="54"/>
      <c r="D163" s="53"/>
      <c r="E163" s="53"/>
      <c r="F163" s="53"/>
      <c r="G163" s="53"/>
      <c r="H163" s="36"/>
    </row>
    <row r="164" spans="1:8">
      <c r="A164" s="54" t="s">
        <v>269</v>
      </c>
      <c r="B164" s="54" t="s">
        <v>270</v>
      </c>
      <c r="C164" s="54" t="s">
        <v>271</v>
      </c>
      <c r="D164" s="53"/>
      <c r="E164" s="53" t="s">
        <v>44</v>
      </c>
      <c r="F164" s="53"/>
      <c r="G164" s="53"/>
      <c r="H164" s="36"/>
    </row>
    <row r="165" spans="1:8">
      <c r="A165" s="54"/>
      <c r="B165" s="54" t="s">
        <v>270</v>
      </c>
      <c r="C165" s="54"/>
      <c r="D165" s="53"/>
      <c r="E165" s="53"/>
      <c r="F165" s="53"/>
      <c r="G165" s="53"/>
      <c r="H165" s="36"/>
    </row>
    <row r="166" spans="1:8">
      <c r="D166" s="53"/>
      <c r="E166" s="53" t="s">
        <v>75</v>
      </c>
      <c r="F166" s="53"/>
      <c r="G166" s="53"/>
      <c r="H166" s="36"/>
    </row>
    <row r="167" spans="1:8">
      <c r="D167" s="53"/>
      <c r="E167" s="53"/>
      <c r="F167" s="53"/>
      <c r="G167" s="53"/>
      <c r="H167" s="36"/>
    </row>
    <row r="168" spans="1:8">
      <c r="A168" s="54" t="s">
        <v>272</v>
      </c>
      <c r="B168" s="54"/>
      <c r="C168" s="54" t="s">
        <v>273</v>
      </c>
      <c r="D168" s="53"/>
      <c r="E168" s="53" t="s">
        <v>75</v>
      </c>
      <c r="F168" s="53"/>
      <c r="G168" s="53"/>
      <c r="H168" s="36"/>
    </row>
    <row r="169" spans="1:8">
      <c r="A169" s="54"/>
      <c r="B169" s="54"/>
      <c r="C169" s="54"/>
      <c r="D169" s="53"/>
      <c r="E169" s="53"/>
      <c r="F169" s="53"/>
      <c r="G169" s="53"/>
      <c r="H169" s="36"/>
    </row>
    <row r="170" spans="1:8">
      <c r="A170" s="54" t="s">
        <v>274</v>
      </c>
      <c r="B170" s="54"/>
      <c r="C170" s="54" t="s">
        <v>275</v>
      </c>
      <c r="D170" s="53"/>
      <c r="E170" s="53" t="s">
        <v>75</v>
      </c>
      <c r="F170" s="53"/>
      <c r="G170" s="53"/>
      <c r="H170" s="36"/>
    </row>
    <row r="171" spans="1:8">
      <c r="A171" s="54"/>
      <c r="B171" s="54"/>
      <c r="C171" s="54"/>
      <c r="D171" s="53"/>
      <c r="E171" s="53"/>
      <c r="F171" s="53"/>
      <c r="G171" s="53"/>
      <c r="H171" s="36"/>
    </row>
    <row r="172" spans="1:8">
      <c r="D172" s="53"/>
      <c r="E172" s="53" t="s">
        <v>276</v>
      </c>
      <c r="F172" s="53"/>
      <c r="G172" s="53"/>
      <c r="H172" s="36"/>
    </row>
    <row r="173" spans="1:8">
      <c r="D173" s="53"/>
      <c r="E173" s="53"/>
      <c r="F173" s="53"/>
      <c r="G173" s="53"/>
      <c r="H173" s="36"/>
    </row>
    <row r="174" spans="1:8">
      <c r="A174" s="54" t="s">
        <v>277</v>
      </c>
      <c r="B174" s="54"/>
      <c r="C174" s="54" t="s">
        <v>278</v>
      </c>
      <c r="D174" s="53"/>
      <c r="E174" s="53" t="s">
        <v>276</v>
      </c>
      <c r="F174" s="53"/>
      <c r="G174" s="53"/>
      <c r="H174" s="36"/>
    </row>
    <row r="175" spans="1:8">
      <c r="A175" s="54"/>
      <c r="B175" s="54"/>
      <c r="C175" s="54"/>
      <c r="D175" s="53"/>
      <c r="E175" s="53"/>
      <c r="F175" s="53"/>
      <c r="G175" s="53"/>
      <c r="H175" s="36"/>
    </row>
    <row r="176" spans="1:8">
      <c r="A176" s="54" t="s">
        <v>279</v>
      </c>
      <c r="B176" s="54"/>
      <c r="C176" s="54" t="s">
        <v>280</v>
      </c>
      <c r="D176" s="53"/>
      <c r="E176" s="53" t="s">
        <v>276</v>
      </c>
      <c r="F176" s="53"/>
      <c r="G176" s="53"/>
      <c r="H176" s="36"/>
    </row>
    <row r="177" spans="1:8">
      <c r="A177" s="54"/>
      <c r="B177" s="54"/>
      <c r="C177" s="54"/>
      <c r="D177" s="53"/>
      <c r="E177" s="53"/>
      <c r="F177" s="53"/>
      <c r="G177" s="53"/>
      <c r="H177" s="36"/>
    </row>
    <row r="178" spans="1:8">
      <c r="A178" s="54" t="s">
        <v>281</v>
      </c>
      <c r="B178" s="54"/>
      <c r="C178" s="54" t="s">
        <v>282</v>
      </c>
      <c r="D178" s="53"/>
      <c r="E178" s="53" t="s">
        <v>276</v>
      </c>
      <c r="F178" s="53"/>
      <c r="G178" s="53"/>
      <c r="H178" s="36"/>
    </row>
    <row r="179" spans="1:8">
      <c r="A179" s="54"/>
      <c r="B179" s="54"/>
      <c r="C179" s="54"/>
      <c r="D179" s="53"/>
      <c r="E179" s="53"/>
      <c r="F179" s="53"/>
      <c r="G179" s="53"/>
      <c r="H179" s="36"/>
    </row>
    <row r="180" spans="1:8">
      <c r="A180" s="54" t="s">
        <v>283</v>
      </c>
      <c r="B180" s="54"/>
      <c r="C180" s="54" t="s">
        <v>284</v>
      </c>
      <c r="D180" s="53"/>
      <c r="E180" s="53" t="s">
        <v>276</v>
      </c>
      <c r="F180" s="53"/>
      <c r="G180" s="53"/>
      <c r="H180" s="36"/>
    </row>
    <row r="181" spans="1:8">
      <c r="A181" s="54"/>
      <c r="B181" s="54"/>
      <c r="C181" s="54"/>
      <c r="D181" s="53"/>
      <c r="E181" s="53"/>
      <c r="F181" s="53"/>
      <c r="G181" s="53"/>
      <c r="H181" s="36"/>
    </row>
    <row r="182" spans="1:8">
      <c r="A182" s="54" t="s">
        <v>285</v>
      </c>
      <c r="B182" s="54"/>
      <c r="C182" s="54" t="s">
        <v>286</v>
      </c>
      <c r="D182" s="53"/>
      <c r="E182" s="53" t="s">
        <v>276</v>
      </c>
      <c r="F182" s="53"/>
      <c r="G182" s="53"/>
      <c r="H182" s="36"/>
    </row>
    <row r="183" spans="1:8">
      <c r="A183" s="54"/>
      <c r="B183" s="54"/>
      <c r="C183" s="54"/>
      <c r="D183" s="53"/>
      <c r="E183" s="53"/>
      <c r="F183" s="53"/>
      <c r="G183" s="53"/>
      <c r="H183" s="36"/>
    </row>
    <row r="184" spans="1:8">
      <c r="A184" s="54" t="s">
        <v>287</v>
      </c>
      <c r="B184" s="54"/>
      <c r="C184" s="54" t="s">
        <v>288</v>
      </c>
      <c r="D184" s="53"/>
      <c r="E184" s="53" t="s">
        <v>276</v>
      </c>
      <c r="F184" s="53"/>
      <c r="G184" s="53"/>
      <c r="H184" s="36"/>
    </row>
    <row r="185" spans="1:8">
      <c r="A185" s="54"/>
      <c r="B185" s="54"/>
      <c r="C185" s="54"/>
      <c r="D185" s="53"/>
      <c r="E185" s="53"/>
      <c r="F185" s="53"/>
      <c r="G185" s="53"/>
      <c r="H185" s="36"/>
    </row>
    <row r="186" spans="1:8">
      <c r="A186" s="54" t="s">
        <v>289</v>
      </c>
      <c r="B186" s="54"/>
      <c r="C186" s="54" t="s">
        <v>290</v>
      </c>
      <c r="D186" s="53"/>
      <c r="E186" s="53" t="s">
        <v>276</v>
      </c>
      <c r="F186" s="53"/>
      <c r="G186" s="53"/>
      <c r="H186" s="36"/>
    </row>
    <row r="187" spans="1:8">
      <c r="A187" s="54"/>
      <c r="B187" s="54"/>
      <c r="C187" s="54"/>
      <c r="D187" s="53"/>
      <c r="E187" s="53"/>
      <c r="F187" s="53"/>
      <c r="G187" s="53"/>
      <c r="H187" s="36"/>
    </row>
    <row r="188" spans="1:8">
      <c r="A188" s="54" t="s">
        <v>291</v>
      </c>
      <c r="B188" s="54"/>
      <c r="C188" s="54" t="s">
        <v>292</v>
      </c>
      <c r="D188" s="53"/>
      <c r="E188" s="53" t="s">
        <v>276</v>
      </c>
      <c r="F188" s="53"/>
      <c r="G188" s="53"/>
      <c r="H188" s="36"/>
    </row>
    <row r="189" spans="1:8">
      <c r="A189" s="54"/>
      <c r="B189" s="54"/>
      <c r="C189" s="54"/>
      <c r="D189" s="53"/>
      <c r="E189" s="53"/>
      <c r="F189" s="53"/>
      <c r="G189" s="53"/>
      <c r="H189" s="36"/>
    </row>
    <row r="190" spans="1:8">
      <c r="A190" s="54" t="s">
        <v>293</v>
      </c>
      <c r="B190" s="54"/>
      <c r="C190" s="54" t="s">
        <v>294</v>
      </c>
      <c r="D190" s="53"/>
      <c r="E190" s="53" t="s">
        <v>276</v>
      </c>
      <c r="F190" s="53"/>
      <c r="G190" s="53"/>
      <c r="H190" s="36"/>
    </row>
    <row r="191" spans="1:8">
      <c r="A191" s="54"/>
      <c r="B191" s="54"/>
      <c r="C191" s="54"/>
      <c r="D191" s="53"/>
      <c r="E191" s="53"/>
      <c r="F191" s="53"/>
      <c r="G191" s="53"/>
      <c r="H191" s="36"/>
    </row>
    <row r="192" spans="1:8">
      <c r="A192" s="54" t="s">
        <v>295</v>
      </c>
      <c r="B192" s="54"/>
      <c r="C192" s="54" t="s">
        <v>296</v>
      </c>
      <c r="D192" s="53"/>
      <c r="E192" s="53" t="s">
        <v>276</v>
      </c>
      <c r="F192" s="53"/>
      <c r="G192" s="53"/>
      <c r="H192" s="36"/>
    </row>
    <row r="193" spans="1:8">
      <c r="A193" s="54"/>
      <c r="B193" s="54"/>
      <c r="C193" s="54"/>
      <c r="D193" s="53"/>
      <c r="E193" s="53"/>
      <c r="F193" s="53"/>
      <c r="G193" s="53"/>
      <c r="H193" s="36"/>
    </row>
    <row r="194" spans="1:8">
      <c r="D194" s="53"/>
      <c r="E194" s="53" t="s">
        <v>297</v>
      </c>
      <c r="F194" s="53"/>
      <c r="G194" s="53"/>
      <c r="H194" s="36"/>
    </row>
    <row r="195" spans="1:8">
      <c r="D195" s="53"/>
      <c r="E195" s="53"/>
      <c r="F195" s="53"/>
      <c r="G195" s="53"/>
      <c r="H195" s="36"/>
    </row>
    <row r="196" spans="1:8">
      <c r="A196" s="54" t="s">
        <v>298</v>
      </c>
      <c r="B196" s="54"/>
      <c r="C196" s="54" t="s">
        <v>299</v>
      </c>
      <c r="D196" s="53"/>
      <c r="E196" s="53" t="s">
        <v>297</v>
      </c>
      <c r="F196" s="53"/>
      <c r="G196" s="53"/>
      <c r="H196" s="36"/>
    </row>
    <row r="197" spans="1:8">
      <c r="A197" s="54"/>
      <c r="B197" s="54"/>
      <c r="C197" s="54"/>
      <c r="D197" s="53"/>
      <c r="E197" s="53"/>
      <c r="F197" s="53"/>
      <c r="G197" s="53"/>
      <c r="H197" s="36"/>
    </row>
    <row r="198" spans="1:8">
      <c r="A198" s="54" t="s">
        <v>300</v>
      </c>
      <c r="B198" s="54"/>
      <c r="C198" s="54" t="s">
        <v>301</v>
      </c>
      <c r="D198" s="53"/>
      <c r="E198" s="53" t="s">
        <v>297</v>
      </c>
      <c r="F198" s="53"/>
      <c r="G198" s="53"/>
      <c r="H198" s="36"/>
    </row>
    <row r="199" spans="1:8">
      <c r="A199" s="54"/>
      <c r="B199" s="54"/>
      <c r="C199" s="54"/>
      <c r="D199" s="53"/>
      <c r="E199" s="53"/>
      <c r="F199" s="53"/>
      <c r="G199" s="53"/>
      <c r="H199" s="36"/>
    </row>
    <row r="200" spans="1:8">
      <c r="A200" s="54" t="s">
        <v>302</v>
      </c>
      <c r="B200" s="54"/>
      <c r="C200" s="54" t="s">
        <v>303</v>
      </c>
      <c r="D200" s="53"/>
      <c r="E200" s="53" t="s">
        <v>297</v>
      </c>
      <c r="F200" s="53"/>
      <c r="G200" s="53"/>
      <c r="H200" s="36"/>
    </row>
    <row r="201" spans="1:8">
      <c r="A201" s="54"/>
      <c r="B201" s="54"/>
      <c r="C201" s="54"/>
      <c r="D201" s="53"/>
      <c r="E201" s="53"/>
      <c r="F201" s="53"/>
      <c r="G201" s="53"/>
      <c r="H201" s="36"/>
    </row>
    <row r="202" spans="1:8">
      <c r="A202" s="54" t="s">
        <v>304</v>
      </c>
      <c r="B202" s="54"/>
      <c r="C202" s="54" t="s">
        <v>305</v>
      </c>
      <c r="D202" s="53"/>
      <c r="E202" s="53" t="s">
        <v>297</v>
      </c>
      <c r="F202" s="53"/>
      <c r="G202" s="53"/>
      <c r="H202" s="36"/>
    </row>
    <row r="203" spans="1:8">
      <c r="A203" s="54"/>
      <c r="B203" s="54"/>
      <c r="C203" s="54"/>
      <c r="D203" s="53"/>
      <c r="E203" s="53"/>
      <c r="F203" s="53"/>
      <c r="G203" s="53"/>
      <c r="H203" s="36"/>
    </row>
    <row r="204" spans="1:8">
      <c r="D204" s="53"/>
      <c r="E204" s="53" t="s">
        <v>71</v>
      </c>
      <c r="F204" s="53"/>
      <c r="G204" s="53"/>
      <c r="H204" s="36"/>
    </row>
    <row r="205" spans="1:8">
      <c r="D205" s="53"/>
      <c r="E205" s="53"/>
      <c r="F205" s="53"/>
      <c r="G205" s="53"/>
      <c r="H205" s="36"/>
    </row>
    <row r="206" spans="1:8">
      <c r="A206" s="54" t="s">
        <v>306</v>
      </c>
      <c r="B206" s="54"/>
      <c r="C206" s="54" t="s">
        <v>307</v>
      </c>
      <c r="D206" s="53"/>
      <c r="E206" s="53" t="s">
        <v>71</v>
      </c>
      <c r="F206" s="53"/>
      <c r="G206" s="53"/>
      <c r="H206" s="36"/>
    </row>
    <row r="207" spans="1:8">
      <c r="A207" s="54"/>
      <c r="B207" s="54"/>
      <c r="C207" s="54"/>
      <c r="D207" s="53"/>
      <c r="E207" s="53"/>
      <c r="F207" s="53"/>
      <c r="G207" s="53"/>
      <c r="H207" s="36"/>
    </row>
    <row r="208" spans="1:8">
      <c r="A208" s="54" t="s">
        <v>308</v>
      </c>
      <c r="B208" s="54"/>
      <c r="C208" s="54" t="s">
        <v>309</v>
      </c>
      <c r="D208" s="53"/>
      <c r="E208" s="53" t="s">
        <v>71</v>
      </c>
      <c r="F208" s="53"/>
      <c r="G208" s="53"/>
      <c r="H208" s="36"/>
    </row>
    <row r="209" spans="1:8">
      <c r="A209" s="54"/>
      <c r="B209" s="54"/>
      <c r="C209" s="54"/>
      <c r="D209" s="53"/>
      <c r="E209" s="53"/>
      <c r="F209" s="53"/>
      <c r="G209" s="53"/>
      <c r="H209" s="36"/>
    </row>
    <row r="210" spans="1:8">
      <c r="D210" s="53"/>
      <c r="E210" s="53" t="s">
        <v>67</v>
      </c>
      <c r="F210" s="53"/>
      <c r="G210" s="53"/>
      <c r="H210" s="36"/>
    </row>
    <row r="211" spans="1:8">
      <c r="D211" s="53"/>
      <c r="E211" s="53"/>
      <c r="F211" s="53"/>
      <c r="G211" s="53"/>
      <c r="H211" s="36"/>
    </row>
    <row r="212" spans="1:8">
      <c r="A212" s="54" t="s">
        <v>310</v>
      </c>
      <c r="B212" s="54"/>
      <c r="C212" s="54" t="s">
        <v>311</v>
      </c>
      <c r="D212" s="53"/>
      <c r="E212" s="53" t="s">
        <v>67</v>
      </c>
      <c r="F212" s="53"/>
      <c r="G212" s="53"/>
      <c r="H212" s="36"/>
    </row>
    <row r="213" spans="1:8">
      <c r="A213" s="54"/>
      <c r="B213" s="54"/>
      <c r="C213" s="54"/>
      <c r="D213" s="53"/>
      <c r="E213" s="53"/>
      <c r="F213" s="53"/>
      <c r="G213" s="53"/>
      <c r="H213" s="36"/>
    </row>
    <row r="214" spans="1:8">
      <c r="A214" s="54" t="s">
        <v>312</v>
      </c>
      <c r="B214" s="54"/>
      <c r="C214" s="54" t="s">
        <v>313</v>
      </c>
      <c r="D214" s="53"/>
      <c r="E214" s="53" t="s">
        <v>67</v>
      </c>
      <c r="F214" s="53"/>
      <c r="G214" s="53"/>
      <c r="H214" s="36"/>
    </row>
    <row r="215" spans="1:8">
      <c r="A215" s="54"/>
      <c r="B215" s="54"/>
      <c r="C215" s="54"/>
      <c r="D215" s="53"/>
      <c r="E215" s="53"/>
      <c r="F215" s="53"/>
      <c r="G215" s="53"/>
      <c r="H215" s="36"/>
    </row>
    <row r="216" spans="1:8">
      <c r="A216" s="54" t="s">
        <v>314</v>
      </c>
      <c r="B216" s="54"/>
      <c r="C216" s="54" t="s">
        <v>315</v>
      </c>
      <c r="D216" s="53"/>
      <c r="E216" s="53" t="s">
        <v>67</v>
      </c>
      <c r="F216" s="53"/>
      <c r="G216" s="53"/>
      <c r="H216" s="36"/>
    </row>
    <row r="217" spans="1:8">
      <c r="A217" s="54"/>
      <c r="B217" s="54"/>
      <c r="C217" s="54"/>
      <c r="D217" s="53"/>
      <c r="E217" s="53"/>
      <c r="F217" s="53"/>
      <c r="G217" s="53"/>
      <c r="H217" s="36"/>
    </row>
    <row r="218" spans="1:8">
      <c r="A218" s="54" t="s">
        <v>316</v>
      </c>
      <c r="B218" s="54"/>
      <c r="C218" s="54" t="s">
        <v>317</v>
      </c>
      <c r="D218" s="53"/>
      <c r="E218" s="53" t="s">
        <v>67</v>
      </c>
      <c r="F218" s="53"/>
      <c r="G218" s="53"/>
      <c r="H218" s="36"/>
    </row>
    <row r="219" spans="1:8">
      <c r="A219" s="54"/>
      <c r="B219" s="54"/>
      <c r="C219" s="54"/>
      <c r="D219" s="53"/>
      <c r="E219" s="53"/>
      <c r="F219" s="53"/>
      <c r="G219" s="53"/>
      <c r="H219" s="36"/>
    </row>
    <row r="220" spans="1:8">
      <c r="A220" s="54" t="s">
        <v>318</v>
      </c>
      <c r="B220" s="54"/>
      <c r="C220" s="54" t="s">
        <v>319</v>
      </c>
      <c r="D220" s="53"/>
      <c r="E220" s="53" t="s">
        <v>67</v>
      </c>
      <c r="F220" s="53"/>
      <c r="G220" s="53"/>
      <c r="H220" s="36"/>
    </row>
    <row r="221" spans="1:8">
      <c r="A221" s="54"/>
      <c r="B221" s="54"/>
      <c r="C221" s="54"/>
      <c r="D221" s="53"/>
      <c r="E221" s="53"/>
      <c r="F221" s="53"/>
      <c r="G221" s="53"/>
      <c r="H221" s="36"/>
    </row>
    <row r="222" spans="1:8">
      <c r="A222" s="54" t="s">
        <v>320</v>
      </c>
      <c r="B222" s="54"/>
      <c r="C222" s="54" t="s">
        <v>321</v>
      </c>
      <c r="D222" s="53"/>
      <c r="E222" s="53" t="s">
        <v>67</v>
      </c>
      <c r="F222" s="53"/>
      <c r="G222" s="53"/>
      <c r="H222" s="36"/>
    </row>
    <row r="223" spans="1:8">
      <c r="A223" s="54"/>
      <c r="B223" s="54"/>
      <c r="C223" s="54"/>
      <c r="D223" s="53"/>
      <c r="E223" s="53"/>
      <c r="F223" s="53"/>
      <c r="G223" s="53"/>
      <c r="H223" s="36"/>
    </row>
    <row r="224" spans="1:8">
      <c r="A224" s="54" t="s">
        <v>322</v>
      </c>
      <c r="B224" s="54"/>
      <c r="C224" s="54" t="s">
        <v>323</v>
      </c>
      <c r="D224" s="53"/>
      <c r="E224" s="53" t="s">
        <v>67</v>
      </c>
      <c r="F224" s="53"/>
      <c r="G224" s="53"/>
      <c r="H224" s="36"/>
    </row>
    <row r="225" spans="1:8">
      <c r="A225" s="54"/>
      <c r="B225" s="54"/>
      <c r="C225" s="54"/>
      <c r="D225" s="53"/>
      <c r="E225" s="53"/>
      <c r="F225" s="53"/>
      <c r="G225" s="53"/>
      <c r="H225" s="36"/>
    </row>
    <row r="226" spans="1:8">
      <c r="A226" s="54" t="s">
        <v>324</v>
      </c>
      <c r="B226" s="54"/>
      <c r="C226" s="54" t="s">
        <v>325</v>
      </c>
      <c r="D226" s="53"/>
      <c r="E226" s="53" t="s">
        <v>67</v>
      </c>
      <c r="F226" s="53"/>
      <c r="G226" s="53"/>
      <c r="H226" s="36"/>
    </row>
    <row r="227" spans="1:8">
      <c r="A227" s="54"/>
      <c r="B227" s="54"/>
      <c r="C227" s="54"/>
      <c r="D227" s="53"/>
      <c r="E227" s="53"/>
      <c r="F227" s="53"/>
      <c r="G227" s="53"/>
      <c r="H227" s="36"/>
    </row>
    <row r="228" spans="1:8">
      <c r="D228" s="53"/>
      <c r="E228" s="53" t="s">
        <v>326</v>
      </c>
      <c r="F228" s="53"/>
      <c r="G228" s="53"/>
      <c r="H228" s="36"/>
    </row>
    <row r="229" spans="1:8">
      <c r="D229" s="53"/>
      <c r="E229" s="53"/>
      <c r="F229" s="53"/>
      <c r="G229" s="53"/>
      <c r="H229" s="36"/>
    </row>
    <row r="230" spans="1:8">
      <c r="A230" s="54" t="s">
        <v>327</v>
      </c>
      <c r="B230" s="54"/>
      <c r="C230" s="54" t="s">
        <v>328</v>
      </c>
      <c r="D230" s="53"/>
      <c r="E230" s="53" t="s">
        <v>326</v>
      </c>
      <c r="F230" s="53"/>
      <c r="G230" s="53"/>
      <c r="H230" s="36"/>
    </row>
    <row r="231" spans="1:8">
      <c r="A231" s="54"/>
      <c r="B231" s="54"/>
      <c r="C231" s="54"/>
      <c r="D231" s="53"/>
      <c r="E231" s="53"/>
      <c r="F231" s="53"/>
      <c r="G231" s="53"/>
      <c r="H231" s="36"/>
    </row>
    <row r="232" spans="1:8">
      <c r="A232" s="54" t="s">
        <v>329</v>
      </c>
      <c r="B232" s="54"/>
      <c r="C232" s="54" t="s">
        <v>330</v>
      </c>
      <c r="D232" s="53"/>
      <c r="E232" s="53" t="s">
        <v>326</v>
      </c>
      <c r="F232" s="53"/>
      <c r="G232" s="53"/>
      <c r="H232" s="36"/>
    </row>
    <row r="233" spans="1:8">
      <c r="A233" s="54"/>
      <c r="B233" s="54"/>
      <c r="C233" s="54"/>
      <c r="D233" s="53"/>
      <c r="E233" s="53"/>
      <c r="F233" s="53"/>
      <c r="G233" s="53"/>
      <c r="H233" s="36"/>
    </row>
    <row r="234" spans="1:8">
      <c r="A234" s="54" t="s">
        <v>269</v>
      </c>
      <c r="B234" s="54" t="s">
        <v>270</v>
      </c>
      <c r="C234" s="54" t="s">
        <v>271</v>
      </c>
      <c r="D234" s="53" t="s">
        <v>392</v>
      </c>
      <c r="E234" s="53" t="s">
        <v>326</v>
      </c>
      <c r="F234" s="53"/>
      <c r="G234" s="53"/>
      <c r="H234" s="36"/>
    </row>
    <row r="235" spans="1:8">
      <c r="A235" s="54"/>
      <c r="B235" s="54" t="s">
        <v>270</v>
      </c>
      <c r="C235" s="54"/>
      <c r="D235" s="53"/>
      <c r="E235" s="53"/>
      <c r="F235" s="53"/>
      <c r="G235" s="53"/>
      <c r="H235" s="36"/>
    </row>
    <row r="236" spans="1:8">
      <c r="A236" s="54" t="s">
        <v>331</v>
      </c>
      <c r="B236" s="54" t="s">
        <v>332</v>
      </c>
      <c r="C236" s="54" t="s">
        <v>333</v>
      </c>
      <c r="D236" s="53" t="s">
        <v>392</v>
      </c>
      <c r="E236" s="53" t="s">
        <v>326</v>
      </c>
      <c r="F236" s="53"/>
      <c r="G236" s="53"/>
      <c r="H236" s="36"/>
    </row>
    <row r="237" spans="1:8">
      <c r="A237" s="54"/>
      <c r="B237" s="54" t="s">
        <v>332</v>
      </c>
      <c r="C237" s="54"/>
      <c r="D237" s="53"/>
      <c r="E237" s="53"/>
      <c r="F237" s="53"/>
      <c r="G237" s="53"/>
      <c r="H237" s="36"/>
    </row>
    <row r="238" spans="1:8">
      <c r="A238" s="54" t="s">
        <v>141</v>
      </c>
      <c r="B238" s="54" t="s">
        <v>142</v>
      </c>
      <c r="C238" s="54" t="s">
        <v>334</v>
      </c>
      <c r="D238" s="53" t="s">
        <v>392</v>
      </c>
      <c r="E238" s="53" t="s">
        <v>326</v>
      </c>
      <c r="F238" s="53"/>
      <c r="G238" s="53"/>
      <c r="H238" s="36"/>
    </row>
    <row r="239" spans="1:8">
      <c r="A239" s="54"/>
      <c r="B239" s="54" t="s">
        <v>142</v>
      </c>
      <c r="C239" s="54"/>
      <c r="D239" s="53"/>
      <c r="E239" s="53"/>
      <c r="F239" s="53"/>
      <c r="G239" s="53"/>
      <c r="H239" s="36"/>
    </row>
    <row r="240" spans="1:8">
      <c r="A240" s="54" t="s">
        <v>335</v>
      </c>
      <c r="B240" s="54" t="s">
        <v>336</v>
      </c>
      <c r="C240" s="54" t="s">
        <v>337</v>
      </c>
      <c r="D240" s="53" t="s">
        <v>392</v>
      </c>
      <c r="E240" s="53" t="s">
        <v>326</v>
      </c>
      <c r="F240" s="53"/>
      <c r="G240" s="53"/>
      <c r="H240" s="36"/>
    </row>
    <row r="241" spans="1:8">
      <c r="A241" s="54"/>
      <c r="B241" s="54" t="s">
        <v>336</v>
      </c>
      <c r="C241" s="54"/>
      <c r="D241" s="53"/>
      <c r="E241" s="53"/>
      <c r="F241" s="53"/>
      <c r="G241" s="53"/>
      <c r="H241" s="36"/>
    </row>
    <row r="242" spans="1:8">
      <c r="A242" s="54" t="s">
        <v>338</v>
      </c>
      <c r="B242" s="54" t="s">
        <v>336</v>
      </c>
      <c r="C242" s="54" t="s">
        <v>339</v>
      </c>
      <c r="D242" s="53" t="s">
        <v>392</v>
      </c>
      <c r="E242" s="53" t="s">
        <v>326</v>
      </c>
      <c r="F242" s="53"/>
      <c r="G242" s="53"/>
      <c r="H242" s="36"/>
    </row>
    <row r="243" spans="1:8">
      <c r="A243" s="54"/>
      <c r="B243" s="54" t="s">
        <v>336</v>
      </c>
      <c r="C243" s="54"/>
      <c r="D243" s="53"/>
      <c r="E243" s="53"/>
      <c r="F243" s="53"/>
      <c r="G243" s="53"/>
      <c r="H243" s="36"/>
    </row>
    <row r="244" spans="1:8">
      <c r="A244" s="54" t="s">
        <v>340</v>
      </c>
      <c r="B244" s="54" t="s">
        <v>336</v>
      </c>
      <c r="C244" s="54" t="s">
        <v>341</v>
      </c>
      <c r="D244" s="53" t="s">
        <v>392</v>
      </c>
      <c r="E244" s="53" t="s">
        <v>326</v>
      </c>
      <c r="F244" s="53"/>
      <c r="G244" s="53"/>
      <c r="H244" s="36"/>
    </row>
    <row r="245" spans="1:8">
      <c r="A245" s="54"/>
      <c r="B245" s="54" t="s">
        <v>336</v>
      </c>
      <c r="C245" s="54"/>
      <c r="D245" s="53"/>
      <c r="E245" s="53"/>
      <c r="F245" s="53"/>
      <c r="G245" s="53"/>
      <c r="H245" s="36"/>
    </row>
    <row r="246" spans="1:8">
      <c r="A246" s="54" t="s">
        <v>342</v>
      </c>
      <c r="B246" s="54" t="s">
        <v>336</v>
      </c>
      <c r="C246" s="54" t="s">
        <v>343</v>
      </c>
      <c r="D246" s="53" t="s">
        <v>392</v>
      </c>
      <c r="E246" s="53" t="s">
        <v>326</v>
      </c>
      <c r="F246" s="53"/>
      <c r="G246" s="53"/>
      <c r="H246" s="36"/>
    </row>
    <row r="247" spans="1:8">
      <c r="A247" s="54"/>
      <c r="B247" s="54" t="s">
        <v>336</v>
      </c>
      <c r="C247" s="54"/>
      <c r="D247" s="53"/>
      <c r="E247" s="53"/>
      <c r="F247" s="53"/>
      <c r="G247" s="53"/>
      <c r="H247" s="36"/>
    </row>
    <row r="248" spans="1:8">
      <c r="A248" s="54" t="s">
        <v>344</v>
      </c>
      <c r="B248" s="54" t="s">
        <v>336</v>
      </c>
      <c r="C248" s="54" t="s">
        <v>345</v>
      </c>
      <c r="D248" s="53" t="s">
        <v>392</v>
      </c>
      <c r="E248" s="53" t="s">
        <v>326</v>
      </c>
      <c r="F248" s="53"/>
      <c r="G248" s="53"/>
      <c r="H248" s="36"/>
    </row>
    <row r="249" spans="1:8">
      <c r="A249" s="54"/>
      <c r="B249" s="54" t="s">
        <v>336</v>
      </c>
      <c r="C249" s="54"/>
      <c r="D249" s="53"/>
      <c r="E249" s="53"/>
      <c r="F249" s="53"/>
      <c r="G249" s="53"/>
      <c r="H249" s="36"/>
    </row>
    <row r="250" spans="1:8">
      <c r="A250" s="54" t="s">
        <v>346</v>
      </c>
      <c r="B250" s="54" t="s">
        <v>336</v>
      </c>
      <c r="C250" s="54" t="s">
        <v>347</v>
      </c>
      <c r="D250" s="53" t="s">
        <v>392</v>
      </c>
      <c r="E250" s="53" t="s">
        <v>326</v>
      </c>
      <c r="F250" s="53"/>
      <c r="G250" s="53"/>
      <c r="H250" s="36"/>
    </row>
    <row r="251" spans="1:8">
      <c r="A251" s="54"/>
      <c r="B251" s="54" t="s">
        <v>336</v>
      </c>
      <c r="C251" s="54"/>
      <c r="D251" s="53"/>
      <c r="E251" s="53"/>
      <c r="F251" s="53"/>
      <c r="G251" s="53"/>
      <c r="H251" s="36"/>
    </row>
    <row r="252" spans="1:8">
      <c r="A252" s="54" t="s">
        <v>348</v>
      </c>
      <c r="B252" s="54" t="s">
        <v>336</v>
      </c>
      <c r="C252" s="54" t="s">
        <v>349</v>
      </c>
      <c r="D252" s="53" t="s">
        <v>392</v>
      </c>
      <c r="E252" s="53" t="s">
        <v>326</v>
      </c>
      <c r="F252" s="53"/>
      <c r="G252" s="53"/>
      <c r="H252" s="36"/>
    </row>
    <row r="253" spans="1:8">
      <c r="A253" s="54"/>
      <c r="B253" s="54" t="s">
        <v>336</v>
      </c>
      <c r="C253" s="54"/>
      <c r="D253" s="53"/>
      <c r="E253" s="53"/>
      <c r="F253" s="53"/>
      <c r="G253" s="53"/>
      <c r="H253" s="36"/>
    </row>
    <row r="254" spans="1:8">
      <c r="A254" s="54" t="s">
        <v>350</v>
      </c>
      <c r="B254" s="54" t="s">
        <v>336</v>
      </c>
      <c r="C254" s="54" t="s">
        <v>351</v>
      </c>
      <c r="D254" s="53" t="s">
        <v>392</v>
      </c>
      <c r="E254" s="53" t="s">
        <v>326</v>
      </c>
      <c r="F254" s="53"/>
      <c r="G254" s="53"/>
      <c r="H254" s="36"/>
    </row>
    <row r="255" spans="1:8">
      <c r="A255" s="54"/>
      <c r="B255" s="54" t="s">
        <v>336</v>
      </c>
      <c r="C255" s="54"/>
      <c r="D255" s="53"/>
      <c r="E255" s="53"/>
      <c r="F255" s="53"/>
      <c r="G255" s="53"/>
      <c r="H255" s="36"/>
    </row>
    <row r="256" spans="1:8">
      <c r="A256" s="54" t="s">
        <v>352</v>
      </c>
      <c r="B256" s="54" t="s">
        <v>336</v>
      </c>
      <c r="C256" s="54" t="s">
        <v>353</v>
      </c>
      <c r="D256" s="53" t="s">
        <v>392</v>
      </c>
      <c r="E256" s="53" t="s">
        <v>326</v>
      </c>
      <c r="F256" s="53"/>
      <c r="G256" s="53"/>
      <c r="H256" s="36"/>
    </row>
    <row r="257" spans="1:8">
      <c r="A257" s="54"/>
      <c r="B257" s="54" t="s">
        <v>336</v>
      </c>
      <c r="C257" s="54"/>
      <c r="D257" s="53"/>
      <c r="E257" s="53"/>
      <c r="F257" s="53"/>
      <c r="G257" s="53"/>
      <c r="H257" s="36"/>
    </row>
    <row r="258" spans="1:8">
      <c r="A258" s="54" t="s">
        <v>354</v>
      </c>
      <c r="B258" s="54" t="s">
        <v>336</v>
      </c>
      <c r="C258" s="54" t="s">
        <v>355</v>
      </c>
      <c r="D258" s="53" t="s">
        <v>392</v>
      </c>
      <c r="E258" s="53" t="s">
        <v>326</v>
      </c>
      <c r="F258" s="53"/>
      <c r="G258" s="53"/>
      <c r="H258" s="36"/>
    </row>
    <row r="259" spans="1:8">
      <c r="A259" s="54"/>
      <c r="B259" s="54" t="s">
        <v>336</v>
      </c>
      <c r="C259" s="54"/>
      <c r="D259" s="53"/>
      <c r="E259" s="53"/>
      <c r="F259" s="53"/>
      <c r="G259" s="53"/>
      <c r="H259" s="36"/>
    </row>
    <row r="260" spans="1:8">
      <c r="A260" s="54" t="s">
        <v>356</v>
      </c>
      <c r="B260" s="54" t="s">
        <v>336</v>
      </c>
      <c r="C260" s="54" t="s">
        <v>357</v>
      </c>
      <c r="D260" s="53" t="s">
        <v>392</v>
      </c>
      <c r="E260" s="53" t="s">
        <v>326</v>
      </c>
      <c r="F260" s="53"/>
      <c r="G260" s="53"/>
      <c r="H260" s="36"/>
    </row>
    <row r="261" spans="1:8">
      <c r="A261" s="54"/>
      <c r="B261" s="54" t="s">
        <v>336</v>
      </c>
      <c r="C261" s="54"/>
      <c r="D261" s="53"/>
      <c r="E261" s="53"/>
      <c r="F261" s="53"/>
      <c r="G261" s="53"/>
      <c r="H261" s="36"/>
    </row>
    <row r="262" spans="1:8">
      <c r="A262" s="54" t="s">
        <v>358</v>
      </c>
      <c r="B262" s="54" t="s">
        <v>336</v>
      </c>
      <c r="C262" s="54" t="s">
        <v>359</v>
      </c>
      <c r="D262" s="53" t="s">
        <v>392</v>
      </c>
      <c r="E262" s="53" t="s">
        <v>326</v>
      </c>
      <c r="F262" s="53"/>
      <c r="G262" s="53"/>
      <c r="H262" s="36"/>
    </row>
    <row r="263" spans="1:8">
      <c r="A263" s="54"/>
      <c r="B263" s="54" t="s">
        <v>336</v>
      </c>
      <c r="C263" s="54"/>
      <c r="D263" s="53"/>
      <c r="E263" s="53"/>
      <c r="F263" s="53"/>
      <c r="G263" s="53"/>
      <c r="H263" s="36"/>
    </row>
    <row r="264" spans="1:8">
      <c r="D264" s="53"/>
      <c r="E264" s="53" t="s">
        <v>360</v>
      </c>
      <c r="F264" s="53"/>
      <c r="G264" s="53"/>
      <c r="H264" s="36"/>
    </row>
    <row r="265" spans="1:8">
      <c r="D265" s="53"/>
      <c r="E265" s="53"/>
      <c r="F265" s="53"/>
      <c r="G265" s="53"/>
      <c r="H265" s="36"/>
    </row>
    <row r="266" spans="1:8">
      <c r="A266" s="54" t="s">
        <v>361</v>
      </c>
      <c r="B266" s="54" t="s">
        <v>362</v>
      </c>
      <c r="C266" s="54" t="s">
        <v>363</v>
      </c>
      <c r="D266" s="53"/>
      <c r="E266" s="53" t="s">
        <v>360</v>
      </c>
      <c r="F266" s="53"/>
      <c r="G266" s="53"/>
      <c r="H266" s="36"/>
    </row>
    <row r="267" spans="1:8">
      <c r="A267" s="54"/>
      <c r="B267" s="54" t="s">
        <v>362</v>
      </c>
      <c r="C267" s="54"/>
      <c r="D267" s="53"/>
      <c r="E267" s="53"/>
      <c r="F267" s="53"/>
      <c r="G267" s="53"/>
      <c r="H267" s="36"/>
    </row>
    <row r="268" spans="1:8">
      <c r="A268" s="54" t="s">
        <v>364</v>
      </c>
      <c r="B268" s="54" t="s">
        <v>362</v>
      </c>
      <c r="C268" s="54" t="s">
        <v>365</v>
      </c>
      <c r="D268" s="53"/>
      <c r="E268" s="53" t="s">
        <v>360</v>
      </c>
      <c r="F268" s="53"/>
      <c r="G268" s="53"/>
      <c r="H268" s="36"/>
    </row>
    <row r="269" spans="1:8">
      <c r="A269" s="54"/>
      <c r="B269" s="54" t="s">
        <v>362</v>
      </c>
      <c r="C269" s="54"/>
      <c r="D269" s="53"/>
      <c r="E269" s="53"/>
      <c r="F269" s="53"/>
      <c r="G269" s="53"/>
      <c r="H269" s="36"/>
    </row>
    <row r="270" spans="1:8">
      <c r="D270" s="53"/>
      <c r="E270" s="53" t="s">
        <v>366</v>
      </c>
      <c r="F270" s="53"/>
      <c r="G270" s="53"/>
      <c r="H270" s="36"/>
    </row>
    <row r="271" spans="1:8">
      <c r="D271" s="53"/>
      <c r="E271" s="53"/>
      <c r="F271" s="53"/>
      <c r="G271" s="53"/>
      <c r="H271" s="36"/>
    </row>
    <row r="272" spans="1:8">
      <c r="A272" s="54" t="s">
        <v>361</v>
      </c>
      <c r="B272" s="54" t="s">
        <v>362</v>
      </c>
      <c r="C272" s="54" t="s">
        <v>363</v>
      </c>
      <c r="D272" s="53" t="s">
        <v>392</v>
      </c>
      <c r="E272" s="53" t="s">
        <v>366</v>
      </c>
      <c r="F272" s="53"/>
      <c r="G272" s="53"/>
      <c r="H272" s="36"/>
    </row>
    <row r="273" spans="1:8">
      <c r="A273" s="54"/>
      <c r="B273" s="54" t="s">
        <v>362</v>
      </c>
      <c r="C273" s="54"/>
      <c r="D273" s="53"/>
      <c r="E273" s="53"/>
      <c r="F273" s="53"/>
      <c r="G273" s="53"/>
      <c r="H273" s="36"/>
    </row>
    <row r="274" spans="1:8">
      <c r="A274" s="54" t="s">
        <v>331</v>
      </c>
      <c r="B274" s="54" t="s">
        <v>332</v>
      </c>
      <c r="C274" s="54" t="s">
        <v>333</v>
      </c>
      <c r="D274" s="53" t="s">
        <v>392</v>
      </c>
      <c r="E274" s="53" t="s">
        <v>366</v>
      </c>
      <c r="F274" s="53"/>
      <c r="G274" s="53"/>
      <c r="H274" s="36"/>
    </row>
    <row r="275" spans="1:8">
      <c r="A275" s="54"/>
      <c r="B275" s="54" t="s">
        <v>332</v>
      </c>
      <c r="C275" s="54"/>
      <c r="D275" s="53"/>
      <c r="E275" s="53"/>
      <c r="F275" s="53"/>
      <c r="G275" s="53"/>
      <c r="H275" s="36"/>
    </row>
    <row r="276" spans="1:8">
      <c r="A276" s="54" t="s">
        <v>364</v>
      </c>
      <c r="B276" s="54" t="s">
        <v>362</v>
      </c>
      <c r="C276" s="54" t="s">
        <v>365</v>
      </c>
      <c r="D276" s="53" t="s">
        <v>392</v>
      </c>
      <c r="E276" s="53" t="s">
        <v>366</v>
      </c>
      <c r="F276" s="53"/>
      <c r="G276" s="53"/>
      <c r="H276" s="36"/>
    </row>
    <row r="277" spans="1:8">
      <c r="A277" s="54"/>
      <c r="B277" s="54" t="s">
        <v>362</v>
      </c>
      <c r="C277" s="54"/>
      <c r="D277" s="53"/>
      <c r="E277" s="53"/>
      <c r="F277" s="53"/>
      <c r="G277" s="53"/>
      <c r="H277" s="36"/>
    </row>
    <row r="278" spans="1:8">
      <c r="A278" s="54" t="s">
        <v>367</v>
      </c>
      <c r="B278" s="54"/>
      <c r="C278" s="54" t="s">
        <v>368</v>
      </c>
      <c r="D278" s="53"/>
      <c r="E278" s="53" t="s">
        <v>366</v>
      </c>
      <c r="F278" s="53"/>
      <c r="G278" s="53"/>
      <c r="H278" s="36"/>
    </row>
    <row r="279" spans="1:8">
      <c r="A279" s="54"/>
      <c r="B279" s="54"/>
      <c r="C279" s="54"/>
      <c r="D279" s="53"/>
      <c r="E279" s="53"/>
      <c r="F279" s="53"/>
      <c r="G279" s="53"/>
      <c r="H279" s="36"/>
    </row>
    <row r="280" spans="1:8">
      <c r="A280" s="54" t="s">
        <v>369</v>
      </c>
      <c r="B280" s="54"/>
      <c r="C280" s="54" t="s">
        <v>370</v>
      </c>
      <c r="D280" s="53"/>
      <c r="E280" s="53" t="s">
        <v>366</v>
      </c>
      <c r="F280" s="53"/>
      <c r="G280" s="53"/>
      <c r="H280" s="36"/>
    </row>
    <row r="281" spans="1:8">
      <c r="A281" s="54"/>
      <c r="B281" s="54"/>
      <c r="C281" s="54"/>
      <c r="D281" s="53"/>
      <c r="E281" s="53"/>
      <c r="F281" s="53"/>
      <c r="G281" s="53"/>
      <c r="H281" s="36"/>
    </row>
    <row r="282" spans="1:8">
      <c r="D282" s="53"/>
      <c r="E282" s="53" t="s">
        <v>371</v>
      </c>
      <c r="F282" s="53"/>
      <c r="G282" s="53"/>
      <c r="H282" s="36"/>
    </row>
    <row r="283" spans="1:8">
      <c r="D283" s="53"/>
      <c r="E283" s="53"/>
      <c r="F283" s="53"/>
      <c r="G283" s="53"/>
      <c r="H283" s="36"/>
    </row>
    <row r="284" spans="1:8">
      <c r="A284" s="54">
        <v>2507000</v>
      </c>
      <c r="B284" s="54"/>
      <c r="C284" s="54" t="s">
        <v>371</v>
      </c>
      <c r="D284" s="53"/>
      <c r="E284" s="53" t="s">
        <v>371</v>
      </c>
      <c r="F284" s="53"/>
      <c r="G284" s="53"/>
      <c r="H284" s="36"/>
    </row>
    <row r="285" spans="1:8">
      <c r="A285" s="54"/>
      <c r="B285" s="54"/>
      <c r="C285" s="54"/>
      <c r="D285" s="53"/>
      <c r="E285" s="53"/>
      <c r="F285" s="53"/>
      <c r="G285" s="53"/>
      <c r="H285" s="36"/>
    </row>
    <row r="286" spans="1:8">
      <c r="A286" s="54" t="s">
        <v>372</v>
      </c>
      <c r="B286" s="54"/>
      <c r="C286" s="54"/>
      <c r="D286" s="53"/>
      <c r="E286" s="53" t="s">
        <v>371</v>
      </c>
      <c r="F286" s="53"/>
      <c r="G286" s="53"/>
      <c r="H286" s="36"/>
    </row>
    <row r="287" spans="1:8">
      <c r="A287" s="54"/>
      <c r="B287" s="54"/>
      <c r="C287" s="54"/>
      <c r="D287" s="53"/>
      <c r="E287" s="53"/>
      <c r="F287" s="53"/>
      <c r="G287" s="53"/>
      <c r="H287" s="36"/>
    </row>
    <row r="288" spans="1:8">
      <c r="D288" s="53"/>
      <c r="E288" s="53" t="s">
        <v>373</v>
      </c>
      <c r="F288" s="53"/>
      <c r="G288" s="53"/>
      <c r="H288" s="36"/>
    </row>
    <row r="289" spans="1:8">
      <c r="D289" s="53"/>
      <c r="E289" s="53"/>
      <c r="F289" s="53"/>
      <c r="G289" s="53"/>
      <c r="H289" s="36"/>
    </row>
    <row r="290" spans="1:8">
      <c r="A290" s="54" t="s">
        <v>340</v>
      </c>
      <c r="B290" s="54" t="s">
        <v>336</v>
      </c>
      <c r="C290" s="54" t="s">
        <v>341</v>
      </c>
      <c r="D290" s="53"/>
      <c r="E290" s="53" t="s">
        <v>373</v>
      </c>
      <c r="F290" s="53"/>
      <c r="G290" s="53"/>
      <c r="H290" s="36"/>
    </row>
    <row r="291" spans="1:8">
      <c r="A291" s="54"/>
      <c r="B291" s="54" t="s">
        <v>336</v>
      </c>
      <c r="C291" s="54"/>
      <c r="D291" s="53"/>
      <c r="E291" s="53"/>
      <c r="F291" s="53"/>
      <c r="G291" s="53"/>
      <c r="H291" s="36"/>
    </row>
    <row r="292" spans="1:8">
      <c r="A292" s="54" t="s">
        <v>342</v>
      </c>
      <c r="B292" s="54" t="s">
        <v>336</v>
      </c>
      <c r="C292" s="54" t="s">
        <v>343</v>
      </c>
      <c r="D292" s="53"/>
      <c r="E292" s="53" t="s">
        <v>373</v>
      </c>
      <c r="F292" s="53"/>
      <c r="G292" s="53"/>
      <c r="H292" s="36"/>
    </row>
    <row r="293" spans="1:8">
      <c r="A293" s="54"/>
      <c r="B293" s="54" t="s">
        <v>336</v>
      </c>
      <c r="C293" s="54"/>
      <c r="D293" s="53"/>
      <c r="E293" s="53"/>
      <c r="F293" s="53"/>
      <c r="G293" s="53"/>
      <c r="H293" s="36"/>
    </row>
    <row r="294" spans="1:8">
      <c r="A294" s="54" t="s">
        <v>344</v>
      </c>
      <c r="B294" s="54" t="s">
        <v>336</v>
      </c>
      <c r="C294" s="54" t="s">
        <v>345</v>
      </c>
      <c r="D294" s="53"/>
      <c r="E294" s="53" t="s">
        <v>373</v>
      </c>
      <c r="F294" s="53"/>
      <c r="G294" s="53"/>
      <c r="H294" s="36"/>
    </row>
    <row r="295" spans="1:8">
      <c r="A295" s="54"/>
      <c r="B295" s="54" t="s">
        <v>336</v>
      </c>
      <c r="C295" s="54"/>
      <c r="D295" s="53"/>
      <c r="E295" s="53"/>
      <c r="F295" s="53"/>
      <c r="G295" s="53"/>
      <c r="H295" s="36"/>
    </row>
    <row r="296" spans="1:8">
      <c r="A296" s="54" t="s">
        <v>346</v>
      </c>
      <c r="B296" s="54" t="s">
        <v>336</v>
      </c>
      <c r="C296" s="54" t="s">
        <v>347</v>
      </c>
      <c r="D296" s="53"/>
      <c r="E296" s="53" t="s">
        <v>373</v>
      </c>
      <c r="F296" s="53"/>
      <c r="G296" s="53"/>
      <c r="H296" s="36"/>
    </row>
    <row r="297" spans="1:8">
      <c r="A297" s="54"/>
      <c r="B297" s="54" t="s">
        <v>336</v>
      </c>
      <c r="C297" s="54"/>
      <c r="D297" s="53"/>
      <c r="E297" s="53"/>
      <c r="F297" s="53"/>
      <c r="G297" s="53"/>
      <c r="H297" s="36"/>
    </row>
    <row r="298" spans="1:8">
      <c r="A298" s="54" t="s">
        <v>348</v>
      </c>
      <c r="B298" s="54" t="s">
        <v>336</v>
      </c>
      <c r="C298" s="54" t="s">
        <v>349</v>
      </c>
      <c r="D298" s="53"/>
      <c r="E298" s="53" t="s">
        <v>373</v>
      </c>
      <c r="F298" s="53"/>
      <c r="G298" s="53"/>
      <c r="H298" s="36"/>
    </row>
    <row r="299" spans="1:8">
      <c r="A299" s="54"/>
      <c r="B299" s="54" t="s">
        <v>336</v>
      </c>
      <c r="C299" s="54"/>
      <c r="D299" s="53"/>
      <c r="E299" s="53"/>
      <c r="F299" s="53"/>
      <c r="G299" s="53"/>
      <c r="H299" s="36"/>
    </row>
    <row r="300" spans="1:8">
      <c r="A300" s="54" t="s">
        <v>350</v>
      </c>
      <c r="B300" s="54" t="s">
        <v>336</v>
      </c>
      <c r="C300" s="54" t="s">
        <v>351</v>
      </c>
      <c r="D300" s="53"/>
      <c r="E300" s="53" t="s">
        <v>373</v>
      </c>
      <c r="F300" s="53"/>
      <c r="G300" s="53"/>
      <c r="H300" s="36"/>
    </row>
    <row r="301" spans="1:8">
      <c r="A301" s="54"/>
      <c r="B301" s="54" t="s">
        <v>336</v>
      </c>
      <c r="C301" s="54"/>
      <c r="D301" s="53"/>
      <c r="E301" s="53"/>
      <c r="F301" s="53"/>
      <c r="G301" s="53"/>
      <c r="H301" s="36"/>
    </row>
    <row r="302" spans="1:8">
      <c r="A302" s="54" t="s">
        <v>352</v>
      </c>
      <c r="B302" s="54" t="s">
        <v>336</v>
      </c>
      <c r="C302" s="54" t="s">
        <v>353</v>
      </c>
      <c r="D302" s="53"/>
      <c r="E302" s="53" t="s">
        <v>373</v>
      </c>
      <c r="F302" s="53"/>
      <c r="G302" s="53"/>
      <c r="H302" s="36"/>
    </row>
    <row r="303" spans="1:8">
      <c r="A303" s="54"/>
      <c r="B303" s="54" t="s">
        <v>336</v>
      </c>
      <c r="C303" s="54"/>
      <c r="D303" s="53"/>
      <c r="E303" s="53"/>
      <c r="F303" s="53"/>
      <c r="G303" s="53"/>
      <c r="H303" s="36"/>
    </row>
    <row r="304" spans="1:8">
      <c r="A304" s="54" t="s">
        <v>354</v>
      </c>
      <c r="B304" s="54" t="s">
        <v>336</v>
      </c>
      <c r="C304" s="54" t="s">
        <v>355</v>
      </c>
      <c r="D304" s="53"/>
      <c r="E304" s="53" t="s">
        <v>373</v>
      </c>
      <c r="F304" s="53"/>
      <c r="G304" s="53"/>
      <c r="H304" s="36"/>
    </row>
    <row r="305" spans="1:8">
      <c r="A305" s="54"/>
      <c r="B305" s="54" t="s">
        <v>336</v>
      </c>
      <c r="C305" s="54"/>
      <c r="D305" s="53"/>
      <c r="E305" s="53"/>
      <c r="F305" s="53"/>
      <c r="G305" s="53"/>
      <c r="H305" s="36"/>
    </row>
    <row r="306" spans="1:8">
      <c r="A306" s="54" t="s">
        <v>356</v>
      </c>
      <c r="B306" s="54" t="s">
        <v>336</v>
      </c>
      <c r="C306" s="54" t="s">
        <v>357</v>
      </c>
      <c r="D306" s="53"/>
      <c r="E306" s="53" t="s">
        <v>373</v>
      </c>
      <c r="F306" s="53"/>
      <c r="G306" s="53"/>
      <c r="H306" s="36"/>
    </row>
    <row r="307" spans="1:8">
      <c r="A307" s="54"/>
      <c r="B307" s="54" t="s">
        <v>336</v>
      </c>
      <c r="C307" s="54"/>
      <c r="D307" s="53"/>
      <c r="E307" s="53"/>
      <c r="F307" s="53"/>
      <c r="G307" s="53"/>
      <c r="H307" s="36"/>
    </row>
    <row r="308" spans="1:8">
      <c r="A308" s="54" t="s">
        <v>358</v>
      </c>
      <c r="B308" s="54" t="s">
        <v>336</v>
      </c>
      <c r="C308" s="54" t="s">
        <v>359</v>
      </c>
      <c r="D308" s="53"/>
      <c r="E308" s="53" t="s">
        <v>373</v>
      </c>
      <c r="F308" s="53"/>
      <c r="G308" s="53"/>
      <c r="H308" s="36"/>
    </row>
    <row r="309" spans="1:8">
      <c r="A309" s="54"/>
      <c r="B309" s="54" t="s">
        <v>336</v>
      </c>
      <c r="C309" s="54"/>
      <c r="D309" s="53"/>
      <c r="E309" s="53"/>
      <c r="F309" s="53"/>
      <c r="G309" s="53"/>
      <c r="H309" s="36"/>
    </row>
    <row r="310" spans="1:8">
      <c r="D310" s="53"/>
      <c r="E310" s="53" t="s">
        <v>374</v>
      </c>
      <c r="F310" s="53"/>
      <c r="G310" s="53"/>
      <c r="H310" s="36"/>
    </row>
    <row r="311" spans="1:8">
      <c r="D311" s="53"/>
      <c r="E311" s="53"/>
      <c r="F311" s="53"/>
      <c r="G311" s="53"/>
      <c r="H311" s="36"/>
    </row>
    <row r="312" spans="1:8">
      <c r="A312" s="54" t="s">
        <v>335</v>
      </c>
      <c r="B312" s="54" t="s">
        <v>336</v>
      </c>
      <c r="C312" s="54" t="s">
        <v>337</v>
      </c>
      <c r="D312" s="53"/>
      <c r="E312" s="53" t="s">
        <v>374</v>
      </c>
      <c r="F312" s="53"/>
      <c r="G312" s="53"/>
      <c r="H312" s="36"/>
    </row>
    <row r="313" spans="1:8">
      <c r="A313" s="54"/>
      <c r="B313" s="54" t="s">
        <v>336</v>
      </c>
      <c r="C313" s="54"/>
      <c r="D313" s="53"/>
      <c r="E313" s="53"/>
      <c r="F313" s="53"/>
      <c r="G313" s="53"/>
      <c r="H313" s="36"/>
    </row>
    <row r="314" spans="1:8">
      <c r="A314" s="54" t="s">
        <v>338</v>
      </c>
      <c r="B314" s="54" t="s">
        <v>336</v>
      </c>
      <c r="C314" s="54" t="s">
        <v>339</v>
      </c>
      <c r="D314" s="53"/>
      <c r="E314" s="53" t="s">
        <v>374</v>
      </c>
      <c r="F314" s="53"/>
      <c r="G314" s="53"/>
      <c r="H314" s="36"/>
    </row>
    <row r="315" spans="1:8">
      <c r="A315" s="54"/>
      <c r="B315" s="54" t="s">
        <v>336</v>
      </c>
      <c r="C315" s="54"/>
      <c r="D315" s="53"/>
      <c r="E315" s="53"/>
      <c r="F315" s="53"/>
      <c r="G315" s="53"/>
      <c r="H315" s="36"/>
    </row>
  </sheetData>
  <mergeCells count="737">
    <mergeCell ref="E310:G311"/>
    <mergeCell ref="A312:A313"/>
    <mergeCell ref="B312:B313"/>
    <mergeCell ref="C312:C313"/>
    <mergeCell ref="E312:G313"/>
    <mergeCell ref="A314:A315"/>
    <mergeCell ref="B314:B315"/>
    <mergeCell ref="C314:C315"/>
    <mergeCell ref="E314:G315"/>
    <mergeCell ref="D310:D311"/>
    <mergeCell ref="D312:D313"/>
    <mergeCell ref="D314:D315"/>
    <mergeCell ref="A306:A307"/>
    <mergeCell ref="B306:B307"/>
    <mergeCell ref="C306:C307"/>
    <mergeCell ref="E306:G307"/>
    <mergeCell ref="A308:A309"/>
    <mergeCell ref="B308:B309"/>
    <mergeCell ref="C308:C309"/>
    <mergeCell ref="E308:G309"/>
    <mergeCell ref="D306:D307"/>
    <mergeCell ref="D308:D309"/>
    <mergeCell ref="A302:A303"/>
    <mergeCell ref="B302:B303"/>
    <mergeCell ref="C302:C303"/>
    <mergeCell ref="E302:G303"/>
    <mergeCell ref="A304:A305"/>
    <mergeCell ref="B304:B305"/>
    <mergeCell ref="C304:C305"/>
    <mergeCell ref="E304:G305"/>
    <mergeCell ref="D302:D303"/>
    <mergeCell ref="D304:D305"/>
    <mergeCell ref="A298:A299"/>
    <mergeCell ref="B298:B299"/>
    <mergeCell ref="C298:C299"/>
    <mergeCell ref="E298:G299"/>
    <mergeCell ref="A300:A301"/>
    <mergeCell ref="B300:B301"/>
    <mergeCell ref="C300:C301"/>
    <mergeCell ref="E300:G301"/>
    <mergeCell ref="D298:D299"/>
    <mergeCell ref="D300:D301"/>
    <mergeCell ref="A294:A295"/>
    <mergeCell ref="B294:B295"/>
    <mergeCell ref="C294:C295"/>
    <mergeCell ref="E294:G295"/>
    <mergeCell ref="A296:A297"/>
    <mergeCell ref="B296:B297"/>
    <mergeCell ref="C296:C297"/>
    <mergeCell ref="E296:G297"/>
    <mergeCell ref="E288:G289"/>
    <mergeCell ref="A290:A291"/>
    <mergeCell ref="B290:B291"/>
    <mergeCell ref="C290:C291"/>
    <mergeCell ref="E290:G291"/>
    <mergeCell ref="A292:A293"/>
    <mergeCell ref="B292:B293"/>
    <mergeCell ref="C292:C293"/>
    <mergeCell ref="E292:G293"/>
    <mergeCell ref="D288:D289"/>
    <mergeCell ref="D290:D291"/>
    <mergeCell ref="D292:D293"/>
    <mergeCell ref="D294:D295"/>
    <mergeCell ref="D296:D297"/>
    <mergeCell ref="E282:G283"/>
    <mergeCell ref="A284:A285"/>
    <mergeCell ref="B284:B285"/>
    <mergeCell ref="C284:C287"/>
    <mergeCell ref="E284:G285"/>
    <mergeCell ref="A286:A287"/>
    <mergeCell ref="B286:B287"/>
    <mergeCell ref="E286:G287"/>
    <mergeCell ref="D282:D283"/>
    <mergeCell ref="D284:D285"/>
    <mergeCell ref="D286:D287"/>
    <mergeCell ref="A278:A279"/>
    <mergeCell ref="B278:B279"/>
    <mergeCell ref="C278:C279"/>
    <mergeCell ref="E278:G279"/>
    <mergeCell ref="A280:A281"/>
    <mergeCell ref="B280:B281"/>
    <mergeCell ref="C280:C281"/>
    <mergeCell ref="E280:G281"/>
    <mergeCell ref="D278:D279"/>
    <mergeCell ref="D280:D281"/>
    <mergeCell ref="A274:A275"/>
    <mergeCell ref="B274:B275"/>
    <mergeCell ref="C274:C275"/>
    <mergeCell ref="E274:G275"/>
    <mergeCell ref="A276:A277"/>
    <mergeCell ref="B276:B277"/>
    <mergeCell ref="C276:C277"/>
    <mergeCell ref="E276:G277"/>
    <mergeCell ref="D276:D277"/>
    <mergeCell ref="D274:D275"/>
    <mergeCell ref="A268:A269"/>
    <mergeCell ref="B268:B269"/>
    <mergeCell ref="C268:C269"/>
    <mergeCell ref="E268:G269"/>
    <mergeCell ref="E270:G271"/>
    <mergeCell ref="A272:A273"/>
    <mergeCell ref="B272:B273"/>
    <mergeCell ref="C272:C273"/>
    <mergeCell ref="E272:G273"/>
    <mergeCell ref="D268:D269"/>
    <mergeCell ref="D270:D271"/>
    <mergeCell ref="D272:D273"/>
    <mergeCell ref="A262:A263"/>
    <mergeCell ref="B262:B263"/>
    <mergeCell ref="C262:C263"/>
    <mergeCell ref="E262:G263"/>
    <mergeCell ref="E264:G265"/>
    <mergeCell ref="A266:A267"/>
    <mergeCell ref="B266:B267"/>
    <mergeCell ref="C266:C267"/>
    <mergeCell ref="E266:G267"/>
    <mergeCell ref="D262:D263"/>
    <mergeCell ref="D264:D265"/>
    <mergeCell ref="D266:D267"/>
    <mergeCell ref="A258:A259"/>
    <mergeCell ref="B258:B259"/>
    <mergeCell ref="C258:C259"/>
    <mergeCell ref="E258:G259"/>
    <mergeCell ref="A260:A261"/>
    <mergeCell ref="B260:B261"/>
    <mergeCell ref="C260:C261"/>
    <mergeCell ref="E260:G261"/>
    <mergeCell ref="D258:D259"/>
    <mergeCell ref="D260:D261"/>
    <mergeCell ref="A254:A255"/>
    <mergeCell ref="B254:B255"/>
    <mergeCell ref="C254:C255"/>
    <mergeCell ref="E254:G255"/>
    <mergeCell ref="A256:A257"/>
    <mergeCell ref="B256:B257"/>
    <mergeCell ref="C256:C257"/>
    <mergeCell ref="E256:G257"/>
    <mergeCell ref="D254:D255"/>
    <mergeCell ref="D256:D257"/>
    <mergeCell ref="A250:A251"/>
    <mergeCell ref="B250:B251"/>
    <mergeCell ref="C250:C251"/>
    <mergeCell ref="E250:G251"/>
    <mergeCell ref="A252:A253"/>
    <mergeCell ref="B252:B253"/>
    <mergeCell ref="C252:C253"/>
    <mergeCell ref="E252:G253"/>
    <mergeCell ref="D250:D251"/>
    <mergeCell ref="D252:D253"/>
    <mergeCell ref="A246:A247"/>
    <mergeCell ref="B246:B247"/>
    <mergeCell ref="C246:C247"/>
    <mergeCell ref="E246:G247"/>
    <mergeCell ref="A248:A249"/>
    <mergeCell ref="B248:B249"/>
    <mergeCell ref="C248:C249"/>
    <mergeCell ref="E248:G249"/>
    <mergeCell ref="D246:D247"/>
    <mergeCell ref="D248:D249"/>
    <mergeCell ref="A242:A243"/>
    <mergeCell ref="B242:B243"/>
    <mergeCell ref="C242:C243"/>
    <mergeCell ref="E242:G243"/>
    <mergeCell ref="A244:A245"/>
    <mergeCell ref="B244:B245"/>
    <mergeCell ref="C244:C245"/>
    <mergeCell ref="E244:G245"/>
    <mergeCell ref="D242:D243"/>
    <mergeCell ref="D244:D245"/>
    <mergeCell ref="A238:A239"/>
    <mergeCell ref="B238:B239"/>
    <mergeCell ref="C238:C239"/>
    <mergeCell ref="E238:G239"/>
    <mergeCell ref="A240:A241"/>
    <mergeCell ref="B240:B241"/>
    <mergeCell ref="C240:C241"/>
    <mergeCell ref="E240:G241"/>
    <mergeCell ref="A234:A235"/>
    <mergeCell ref="B234:B235"/>
    <mergeCell ref="C234:C235"/>
    <mergeCell ref="E234:G235"/>
    <mergeCell ref="A236:A237"/>
    <mergeCell ref="B236:B237"/>
    <mergeCell ref="C236:C237"/>
    <mergeCell ref="E236:G237"/>
    <mergeCell ref="D234:D235"/>
    <mergeCell ref="D236:D237"/>
    <mergeCell ref="D238:D239"/>
    <mergeCell ref="D240:D241"/>
    <mergeCell ref="E228:G229"/>
    <mergeCell ref="A230:A231"/>
    <mergeCell ref="B230:B231"/>
    <mergeCell ref="C230:C231"/>
    <mergeCell ref="E230:G231"/>
    <mergeCell ref="A232:A233"/>
    <mergeCell ref="B232:B233"/>
    <mergeCell ref="C232:C233"/>
    <mergeCell ref="E232:G233"/>
    <mergeCell ref="D228:D229"/>
    <mergeCell ref="D230:D231"/>
    <mergeCell ref="D232:D233"/>
    <mergeCell ref="A224:A225"/>
    <mergeCell ref="B224:B225"/>
    <mergeCell ref="C224:C225"/>
    <mergeCell ref="E224:G225"/>
    <mergeCell ref="A226:A227"/>
    <mergeCell ref="B226:B227"/>
    <mergeCell ref="C226:C227"/>
    <mergeCell ref="E226:G227"/>
    <mergeCell ref="D224:D225"/>
    <mergeCell ref="D226:D227"/>
    <mergeCell ref="A220:A221"/>
    <mergeCell ref="B220:B221"/>
    <mergeCell ref="C220:C221"/>
    <mergeCell ref="E220:G221"/>
    <mergeCell ref="A222:A223"/>
    <mergeCell ref="B222:B223"/>
    <mergeCell ref="C222:C223"/>
    <mergeCell ref="E222:G223"/>
    <mergeCell ref="A216:A217"/>
    <mergeCell ref="B216:B217"/>
    <mergeCell ref="C216:C217"/>
    <mergeCell ref="E216:G217"/>
    <mergeCell ref="A218:A219"/>
    <mergeCell ref="B218:B219"/>
    <mergeCell ref="C218:C219"/>
    <mergeCell ref="E218:G219"/>
    <mergeCell ref="D216:D217"/>
    <mergeCell ref="D218:D219"/>
    <mergeCell ref="D220:D221"/>
    <mergeCell ref="D222:D223"/>
    <mergeCell ref="E210:G211"/>
    <mergeCell ref="A212:A213"/>
    <mergeCell ref="B212:B213"/>
    <mergeCell ref="C212:C213"/>
    <mergeCell ref="E212:G213"/>
    <mergeCell ref="A214:A215"/>
    <mergeCell ref="B214:B215"/>
    <mergeCell ref="C214:C215"/>
    <mergeCell ref="E214:G215"/>
    <mergeCell ref="D210:D211"/>
    <mergeCell ref="D212:D213"/>
    <mergeCell ref="D214:D215"/>
    <mergeCell ref="E204:G205"/>
    <mergeCell ref="A206:A207"/>
    <mergeCell ref="B206:B207"/>
    <mergeCell ref="C206:C207"/>
    <mergeCell ref="E206:G207"/>
    <mergeCell ref="A208:A209"/>
    <mergeCell ref="B208:B209"/>
    <mergeCell ref="C208:C209"/>
    <mergeCell ref="E208:G209"/>
    <mergeCell ref="D208:D209"/>
    <mergeCell ref="D204:D205"/>
    <mergeCell ref="D206:D207"/>
    <mergeCell ref="A200:A201"/>
    <mergeCell ref="B200:B201"/>
    <mergeCell ref="C200:C201"/>
    <mergeCell ref="E200:G201"/>
    <mergeCell ref="A202:A203"/>
    <mergeCell ref="B202:B203"/>
    <mergeCell ref="C202:C203"/>
    <mergeCell ref="E202:G203"/>
    <mergeCell ref="E194:G195"/>
    <mergeCell ref="A196:A197"/>
    <mergeCell ref="B196:B197"/>
    <mergeCell ref="C196:C197"/>
    <mergeCell ref="E196:G197"/>
    <mergeCell ref="A198:A199"/>
    <mergeCell ref="B198:B199"/>
    <mergeCell ref="C198:C199"/>
    <mergeCell ref="E198:G199"/>
    <mergeCell ref="D194:D195"/>
    <mergeCell ref="D196:D197"/>
    <mergeCell ref="D198:D199"/>
    <mergeCell ref="D200:D201"/>
    <mergeCell ref="D202:D203"/>
    <mergeCell ref="A190:A191"/>
    <mergeCell ref="B190:B191"/>
    <mergeCell ref="C190:C191"/>
    <mergeCell ref="E190:G191"/>
    <mergeCell ref="A192:A193"/>
    <mergeCell ref="B192:B193"/>
    <mergeCell ref="C192:C193"/>
    <mergeCell ref="E192:G193"/>
    <mergeCell ref="D190:D191"/>
    <mergeCell ref="D192:D193"/>
    <mergeCell ref="A186:A187"/>
    <mergeCell ref="B186:B187"/>
    <mergeCell ref="C186:C187"/>
    <mergeCell ref="E186:G187"/>
    <mergeCell ref="A188:A189"/>
    <mergeCell ref="B188:B189"/>
    <mergeCell ref="C188:C189"/>
    <mergeCell ref="E188:G189"/>
    <mergeCell ref="D186:D187"/>
    <mergeCell ref="D188:D189"/>
    <mergeCell ref="A182:A183"/>
    <mergeCell ref="B182:B183"/>
    <mergeCell ref="C182:C183"/>
    <mergeCell ref="E182:G183"/>
    <mergeCell ref="A184:A185"/>
    <mergeCell ref="B184:B185"/>
    <mergeCell ref="C184:C185"/>
    <mergeCell ref="E184:G185"/>
    <mergeCell ref="D182:D183"/>
    <mergeCell ref="D184:D185"/>
    <mergeCell ref="A178:A179"/>
    <mergeCell ref="B178:B179"/>
    <mergeCell ref="C178:C179"/>
    <mergeCell ref="E178:G179"/>
    <mergeCell ref="A180:A181"/>
    <mergeCell ref="B180:B181"/>
    <mergeCell ref="C180:C181"/>
    <mergeCell ref="E180:G181"/>
    <mergeCell ref="D180:D181"/>
    <mergeCell ref="D178:D179"/>
    <mergeCell ref="E172:G173"/>
    <mergeCell ref="A174:A175"/>
    <mergeCell ref="B174:B175"/>
    <mergeCell ref="C174:C175"/>
    <mergeCell ref="E174:G175"/>
    <mergeCell ref="A176:A177"/>
    <mergeCell ref="B176:B177"/>
    <mergeCell ref="C176:C177"/>
    <mergeCell ref="E176:G177"/>
    <mergeCell ref="D172:D173"/>
    <mergeCell ref="D174:D175"/>
    <mergeCell ref="D176:D177"/>
    <mergeCell ref="E166:G167"/>
    <mergeCell ref="A168:A169"/>
    <mergeCell ref="B168:B169"/>
    <mergeCell ref="C168:C169"/>
    <mergeCell ref="E168:G169"/>
    <mergeCell ref="A170:A171"/>
    <mergeCell ref="B170:B171"/>
    <mergeCell ref="C170:C171"/>
    <mergeCell ref="E170:G171"/>
    <mergeCell ref="D166:D167"/>
    <mergeCell ref="D168:D169"/>
    <mergeCell ref="D170:D171"/>
    <mergeCell ref="A162:A163"/>
    <mergeCell ref="B162:B163"/>
    <mergeCell ref="C162:C163"/>
    <mergeCell ref="E162:G163"/>
    <mergeCell ref="A164:A165"/>
    <mergeCell ref="B164:B165"/>
    <mergeCell ref="C164:C165"/>
    <mergeCell ref="E164:G165"/>
    <mergeCell ref="D162:D163"/>
    <mergeCell ref="D164:D165"/>
    <mergeCell ref="A158:A159"/>
    <mergeCell ref="B158:B159"/>
    <mergeCell ref="C158:C159"/>
    <mergeCell ref="E158:G159"/>
    <mergeCell ref="A160:A161"/>
    <mergeCell ref="B160:B161"/>
    <mergeCell ref="C160:C161"/>
    <mergeCell ref="E160:G161"/>
    <mergeCell ref="D158:D159"/>
    <mergeCell ref="D160:D161"/>
    <mergeCell ref="A154:A155"/>
    <mergeCell ref="B154:B155"/>
    <mergeCell ref="C154:C155"/>
    <mergeCell ref="E154:G155"/>
    <mergeCell ref="A156:A157"/>
    <mergeCell ref="B156:B157"/>
    <mergeCell ref="C156:C157"/>
    <mergeCell ref="E156:G157"/>
    <mergeCell ref="A150:A151"/>
    <mergeCell ref="B150:B151"/>
    <mergeCell ref="C150:C151"/>
    <mergeCell ref="E150:G151"/>
    <mergeCell ref="A152:A153"/>
    <mergeCell ref="B152:B153"/>
    <mergeCell ref="C152:C153"/>
    <mergeCell ref="E152:G153"/>
    <mergeCell ref="D150:D151"/>
    <mergeCell ref="D152:D153"/>
    <mergeCell ref="D154:D155"/>
    <mergeCell ref="D156:D157"/>
    <mergeCell ref="A144:A145"/>
    <mergeCell ref="B144:B145"/>
    <mergeCell ref="C144:C145"/>
    <mergeCell ref="E144:G145"/>
    <mergeCell ref="E146:G147"/>
    <mergeCell ref="A148:A149"/>
    <mergeCell ref="B148:B149"/>
    <mergeCell ref="C148:C149"/>
    <mergeCell ref="E148:G149"/>
    <mergeCell ref="D144:D145"/>
    <mergeCell ref="D146:D147"/>
    <mergeCell ref="D148:D149"/>
    <mergeCell ref="A140:A141"/>
    <mergeCell ref="B140:B141"/>
    <mergeCell ref="C140:C141"/>
    <mergeCell ref="E140:G141"/>
    <mergeCell ref="A142:A143"/>
    <mergeCell ref="B142:B143"/>
    <mergeCell ref="C142:C143"/>
    <mergeCell ref="E142:G143"/>
    <mergeCell ref="D140:D141"/>
    <mergeCell ref="D142:D143"/>
    <mergeCell ref="A136:A137"/>
    <mergeCell ref="B136:B137"/>
    <mergeCell ref="C136:C137"/>
    <mergeCell ref="E136:G137"/>
    <mergeCell ref="A138:A139"/>
    <mergeCell ref="B138:B139"/>
    <mergeCell ref="C138:C139"/>
    <mergeCell ref="E138:G139"/>
    <mergeCell ref="D136:D137"/>
    <mergeCell ref="D138:D139"/>
    <mergeCell ref="A132:A133"/>
    <mergeCell ref="B132:B133"/>
    <mergeCell ref="C132:C133"/>
    <mergeCell ref="E132:G133"/>
    <mergeCell ref="A134:A135"/>
    <mergeCell ref="B134:B135"/>
    <mergeCell ref="C134:C135"/>
    <mergeCell ref="E134:G135"/>
    <mergeCell ref="D132:D133"/>
    <mergeCell ref="D134:D135"/>
    <mergeCell ref="A128:A129"/>
    <mergeCell ref="B128:B129"/>
    <mergeCell ref="C128:C129"/>
    <mergeCell ref="E128:G129"/>
    <mergeCell ref="A130:A131"/>
    <mergeCell ref="B130:B131"/>
    <mergeCell ref="C130:C131"/>
    <mergeCell ref="E130:G131"/>
    <mergeCell ref="D128:D129"/>
    <mergeCell ref="D130:D131"/>
    <mergeCell ref="A124:A125"/>
    <mergeCell ref="B124:B125"/>
    <mergeCell ref="C124:C125"/>
    <mergeCell ref="E124:G125"/>
    <mergeCell ref="A126:A127"/>
    <mergeCell ref="B126:B127"/>
    <mergeCell ref="C126:C127"/>
    <mergeCell ref="E126:G127"/>
    <mergeCell ref="D124:D125"/>
    <mergeCell ref="D126:D127"/>
    <mergeCell ref="A120:A121"/>
    <mergeCell ref="B120:B121"/>
    <mergeCell ref="C120:C121"/>
    <mergeCell ref="E120:G121"/>
    <mergeCell ref="A122:A123"/>
    <mergeCell ref="B122:B123"/>
    <mergeCell ref="C122:C123"/>
    <mergeCell ref="E122:G123"/>
    <mergeCell ref="D120:D121"/>
    <mergeCell ref="D122:D123"/>
    <mergeCell ref="A116:A117"/>
    <mergeCell ref="B116:B117"/>
    <mergeCell ref="C116:C117"/>
    <mergeCell ref="E116:G117"/>
    <mergeCell ref="A118:A119"/>
    <mergeCell ref="B118:B119"/>
    <mergeCell ref="C118:C119"/>
    <mergeCell ref="E118:G119"/>
    <mergeCell ref="D116:D117"/>
    <mergeCell ref="D118:D119"/>
    <mergeCell ref="A112:A113"/>
    <mergeCell ref="B112:B113"/>
    <mergeCell ref="C112:C113"/>
    <mergeCell ref="E112:G113"/>
    <mergeCell ref="A114:A115"/>
    <mergeCell ref="B114:B115"/>
    <mergeCell ref="C114:C115"/>
    <mergeCell ref="E114:G115"/>
    <mergeCell ref="D112:D113"/>
    <mergeCell ref="D114:D115"/>
    <mergeCell ref="A108:A109"/>
    <mergeCell ref="B108:B109"/>
    <mergeCell ref="C108:C109"/>
    <mergeCell ref="E108:G109"/>
    <mergeCell ref="A110:A111"/>
    <mergeCell ref="B110:B111"/>
    <mergeCell ref="C110:C111"/>
    <mergeCell ref="E110:G111"/>
    <mergeCell ref="D108:D109"/>
    <mergeCell ref="D110:D111"/>
    <mergeCell ref="A104:A105"/>
    <mergeCell ref="B104:B105"/>
    <mergeCell ref="C104:C105"/>
    <mergeCell ref="E104:G105"/>
    <mergeCell ref="A106:A107"/>
    <mergeCell ref="B106:B107"/>
    <mergeCell ref="C106:C107"/>
    <mergeCell ref="E106:G107"/>
    <mergeCell ref="D104:D105"/>
    <mergeCell ref="D106:D107"/>
    <mergeCell ref="A100:A101"/>
    <mergeCell ref="B100:B101"/>
    <mergeCell ref="C100:C101"/>
    <mergeCell ref="E100:G101"/>
    <mergeCell ref="A102:A103"/>
    <mergeCell ref="B102:B103"/>
    <mergeCell ref="C102:C103"/>
    <mergeCell ref="E102:G103"/>
    <mergeCell ref="D100:D101"/>
    <mergeCell ref="D102:D103"/>
    <mergeCell ref="A96:A97"/>
    <mergeCell ref="B96:B97"/>
    <mergeCell ref="C96:C97"/>
    <mergeCell ref="E96:G97"/>
    <mergeCell ref="A98:A99"/>
    <mergeCell ref="B98:B99"/>
    <mergeCell ref="C98:C99"/>
    <mergeCell ref="E98:G99"/>
    <mergeCell ref="D96:D97"/>
    <mergeCell ref="D98:D99"/>
    <mergeCell ref="A92:A93"/>
    <mergeCell ref="B92:B93"/>
    <mergeCell ref="C92:C93"/>
    <mergeCell ref="E92:G93"/>
    <mergeCell ref="A94:A95"/>
    <mergeCell ref="B94:B95"/>
    <mergeCell ref="C94:C95"/>
    <mergeCell ref="E94:G95"/>
    <mergeCell ref="D92:D93"/>
    <mergeCell ref="D94:D95"/>
    <mergeCell ref="A88:A89"/>
    <mergeCell ref="B88:B89"/>
    <mergeCell ref="C88:C89"/>
    <mergeCell ref="E88:G89"/>
    <mergeCell ref="A90:A91"/>
    <mergeCell ref="B90:B91"/>
    <mergeCell ref="C90:C91"/>
    <mergeCell ref="E90:G91"/>
    <mergeCell ref="D88:D89"/>
    <mergeCell ref="D90:D91"/>
    <mergeCell ref="A84:A85"/>
    <mergeCell ref="B84:B85"/>
    <mergeCell ref="C84:C85"/>
    <mergeCell ref="E84:G85"/>
    <mergeCell ref="A86:A87"/>
    <mergeCell ref="B86:B87"/>
    <mergeCell ref="C86:C87"/>
    <mergeCell ref="E86:G87"/>
    <mergeCell ref="D84:D85"/>
    <mergeCell ref="D86:D87"/>
    <mergeCell ref="A80:A81"/>
    <mergeCell ref="B80:B81"/>
    <mergeCell ref="C80:C81"/>
    <mergeCell ref="E80:G81"/>
    <mergeCell ref="A82:A83"/>
    <mergeCell ref="B82:B83"/>
    <mergeCell ref="C82:C83"/>
    <mergeCell ref="E82:G83"/>
    <mergeCell ref="D80:D81"/>
    <mergeCell ref="D82:D83"/>
    <mergeCell ref="A76:A77"/>
    <mergeCell ref="B76:B77"/>
    <mergeCell ref="C76:C77"/>
    <mergeCell ref="E76:G77"/>
    <mergeCell ref="A78:A79"/>
    <mergeCell ref="B78:B79"/>
    <mergeCell ref="C78:C79"/>
    <mergeCell ref="E78:G79"/>
    <mergeCell ref="D76:D77"/>
    <mergeCell ref="D78:D79"/>
    <mergeCell ref="A72:A73"/>
    <mergeCell ref="B72:B73"/>
    <mergeCell ref="C72:C73"/>
    <mergeCell ref="E72:G73"/>
    <mergeCell ref="A74:A75"/>
    <mergeCell ref="B74:B75"/>
    <mergeCell ref="C74:C75"/>
    <mergeCell ref="E74:G75"/>
    <mergeCell ref="D72:D73"/>
    <mergeCell ref="D74:D75"/>
    <mergeCell ref="A68:A69"/>
    <mergeCell ref="B68:B69"/>
    <mergeCell ref="C68:C69"/>
    <mergeCell ref="E68:G69"/>
    <mergeCell ref="A70:A71"/>
    <mergeCell ref="B70:B71"/>
    <mergeCell ref="C70:C71"/>
    <mergeCell ref="E70:G71"/>
    <mergeCell ref="D68:D69"/>
    <mergeCell ref="D70:D71"/>
    <mergeCell ref="A64:A65"/>
    <mergeCell ref="B64:B65"/>
    <mergeCell ref="C64:C65"/>
    <mergeCell ref="E64:G65"/>
    <mergeCell ref="A66:A67"/>
    <mergeCell ref="B66:B67"/>
    <mergeCell ref="C66:C67"/>
    <mergeCell ref="E66:G67"/>
    <mergeCell ref="D64:D65"/>
    <mergeCell ref="D66:D67"/>
    <mergeCell ref="A60:A61"/>
    <mergeCell ref="B60:B61"/>
    <mergeCell ref="C60:C61"/>
    <mergeCell ref="E60:G61"/>
    <mergeCell ref="A62:A63"/>
    <mergeCell ref="B62:B63"/>
    <mergeCell ref="C62:C63"/>
    <mergeCell ref="E62:G63"/>
    <mergeCell ref="D60:D61"/>
    <mergeCell ref="D62:D63"/>
    <mergeCell ref="A56:A57"/>
    <mergeCell ref="B56:B57"/>
    <mergeCell ref="C56:C57"/>
    <mergeCell ref="E56:G57"/>
    <mergeCell ref="A58:A59"/>
    <mergeCell ref="B58:B59"/>
    <mergeCell ref="C58:C59"/>
    <mergeCell ref="E58:G59"/>
    <mergeCell ref="D56:D57"/>
    <mergeCell ref="D58:D59"/>
    <mergeCell ref="A52:A53"/>
    <mergeCell ref="B52:B53"/>
    <mergeCell ref="C52:C53"/>
    <mergeCell ref="E52:G53"/>
    <mergeCell ref="A54:A55"/>
    <mergeCell ref="B54:B55"/>
    <mergeCell ref="C54:C55"/>
    <mergeCell ref="E54:G55"/>
    <mergeCell ref="D52:D53"/>
    <mergeCell ref="D54:D55"/>
    <mergeCell ref="A48:A49"/>
    <mergeCell ref="B48:B49"/>
    <mergeCell ref="C48:C49"/>
    <mergeCell ref="E48:G49"/>
    <mergeCell ref="A50:A51"/>
    <mergeCell ref="B50:B51"/>
    <mergeCell ref="C50:C51"/>
    <mergeCell ref="E50:G51"/>
    <mergeCell ref="D48:D49"/>
    <mergeCell ref="D50:D51"/>
    <mergeCell ref="A44:A45"/>
    <mergeCell ref="B44:B45"/>
    <mergeCell ref="C44:C45"/>
    <mergeCell ref="E44:G45"/>
    <mergeCell ref="A46:A47"/>
    <mergeCell ref="B46:B47"/>
    <mergeCell ref="C46:C47"/>
    <mergeCell ref="E46:G47"/>
    <mergeCell ref="D44:D45"/>
    <mergeCell ref="D46:D47"/>
    <mergeCell ref="A40:A41"/>
    <mergeCell ref="B40:B41"/>
    <mergeCell ref="C40:C41"/>
    <mergeCell ref="E40:G41"/>
    <mergeCell ref="A42:A43"/>
    <mergeCell ref="B42:B43"/>
    <mergeCell ref="C42:C43"/>
    <mergeCell ref="E42:G43"/>
    <mergeCell ref="D42:D43"/>
    <mergeCell ref="D40:D41"/>
    <mergeCell ref="E34:G35"/>
    <mergeCell ref="A36:A37"/>
    <mergeCell ref="B36:B37"/>
    <mergeCell ref="C36:C37"/>
    <mergeCell ref="E36:G37"/>
    <mergeCell ref="A38:A39"/>
    <mergeCell ref="B38:B39"/>
    <mergeCell ref="C38:C39"/>
    <mergeCell ref="E38:G39"/>
    <mergeCell ref="D34:D35"/>
    <mergeCell ref="D36:D37"/>
    <mergeCell ref="D38:D39"/>
    <mergeCell ref="A28:A29"/>
    <mergeCell ref="B28:B29"/>
    <mergeCell ref="C28:C29"/>
    <mergeCell ref="E28:G29"/>
    <mergeCell ref="E30:G31"/>
    <mergeCell ref="A32:A33"/>
    <mergeCell ref="B32:B33"/>
    <mergeCell ref="C32:C33"/>
    <mergeCell ref="E32:G33"/>
    <mergeCell ref="D28:D29"/>
    <mergeCell ref="D30:D31"/>
    <mergeCell ref="D32:D33"/>
    <mergeCell ref="A24:A25"/>
    <mergeCell ref="B24:B25"/>
    <mergeCell ref="C24:C25"/>
    <mergeCell ref="E24:G25"/>
    <mergeCell ref="A26:A27"/>
    <mergeCell ref="B26:B27"/>
    <mergeCell ref="C26:C27"/>
    <mergeCell ref="E26:G27"/>
    <mergeCell ref="D24:D25"/>
    <mergeCell ref="D26:D27"/>
    <mergeCell ref="A20:A21"/>
    <mergeCell ref="B20:B21"/>
    <mergeCell ref="C20:C21"/>
    <mergeCell ref="E20:G21"/>
    <mergeCell ref="A22:A23"/>
    <mergeCell ref="B22:B23"/>
    <mergeCell ref="C22:C23"/>
    <mergeCell ref="E22:G23"/>
    <mergeCell ref="D20:D21"/>
    <mergeCell ref="D22:D23"/>
    <mergeCell ref="A16:A17"/>
    <mergeCell ref="B16:B17"/>
    <mergeCell ref="C16:C17"/>
    <mergeCell ref="E16:G17"/>
    <mergeCell ref="A18:A19"/>
    <mergeCell ref="B18:B19"/>
    <mergeCell ref="C18:C19"/>
    <mergeCell ref="E18:G19"/>
    <mergeCell ref="D16:D17"/>
    <mergeCell ref="D18:D19"/>
    <mergeCell ref="A12:A13"/>
    <mergeCell ref="B12:B13"/>
    <mergeCell ref="C12:C13"/>
    <mergeCell ref="E12:G13"/>
    <mergeCell ref="A14:A15"/>
    <mergeCell ref="B14:B15"/>
    <mergeCell ref="C14:C15"/>
    <mergeCell ref="E14:G15"/>
    <mergeCell ref="D12:D13"/>
    <mergeCell ref="D14:D15"/>
    <mergeCell ref="A8:A9"/>
    <mergeCell ref="B8:B9"/>
    <mergeCell ref="C8:C9"/>
    <mergeCell ref="E8:G9"/>
    <mergeCell ref="A10:A11"/>
    <mergeCell ref="B10:B11"/>
    <mergeCell ref="C10:C11"/>
    <mergeCell ref="E10:G11"/>
    <mergeCell ref="D8:D9"/>
    <mergeCell ref="D10:D11"/>
    <mergeCell ref="A4:A5"/>
    <mergeCell ref="B4:B5"/>
    <mergeCell ref="C4:C5"/>
    <mergeCell ref="E4:G5"/>
    <mergeCell ref="A6:A7"/>
    <mergeCell ref="B6:B7"/>
    <mergeCell ref="C6:C7"/>
    <mergeCell ref="E6:G7"/>
    <mergeCell ref="D4:D5"/>
    <mergeCell ref="D6:D7"/>
  </mergeCells>
  <hyperlinks>
    <hyperlink ref="A1" r:id="rId1"/>
  </hyperlinks>
  <pageMargins left="0.7" right="0.7" top="0.75" bottom="0.75" header="0.3" footer="0.3"/>
  <pageSetup paperSize="9" orientation="portrait" horizontalDpi="4294967294"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Місц.-2017</vt:lpstr>
      <vt:lpstr>Місц.-2016</vt:lpstr>
      <vt:lpstr>Місц.-2015</vt:lpstr>
      <vt:lpstr>Держ.-2017</vt:lpstr>
      <vt:lpstr>Держ.-2015</vt:lpstr>
      <vt:lpstr>Держ.-2016</vt:lpstr>
      <vt:lpstr>Розподіл витрат</vt:lpstr>
      <vt:lpstr> План_факт_2013</vt:lpstr>
      <vt:lpstr>Розподіл_2013</vt:lpstr>
      <vt:lpstr>Баланс_2015_2017</vt:lpstr>
      <vt:lpstr>Баланс_2014</vt:lpstr>
      <vt:lpstr>Звіт_пенсійний_фонд</vt:lpstr>
      <vt:lpstr>Звіт_ФСС2017</vt:lpstr>
      <vt:lpstr>доходи_місц_2016_2015</vt:lpstr>
      <vt:lpstr>доходи_місц_2017</vt:lpstr>
      <vt:lpstr>Лист1</vt:lpstr>
      <vt:lpstr>' План_факт_2013'!_FilterDatabase</vt:lpstr>
      <vt:lpstr>'Держ.-2015'!Print_Area</vt:lpstr>
      <vt:lpstr>'Держ.-2016'!Print_Area</vt:lpstr>
      <vt:lpstr>'Держ.-2017'!Print_Area</vt:lpstr>
      <vt:lpstr>доходи_місц_2016_2015!Print_Area</vt:lpstr>
      <vt:lpstr>доходи_місц_2017!Print_Area</vt:lpstr>
      <vt:lpstr>'Місц.-2015'!Print_Area</vt:lpstr>
      <vt:lpstr>'Місц.-2016'!Print_Area</vt:lpstr>
      <vt:lpstr>'Місц.-2017'!Print_Area</vt:lpstr>
      <vt:lpstr>'Держ.-2015'!Print_Titles</vt:lpstr>
      <vt:lpstr>'Держ.-2016'!Print_Titles</vt:lpstr>
      <vt:lpstr>'Держ.-2017'!Print_Titles</vt:lpstr>
      <vt:lpstr>'Місц.-2015'!Print_Titles</vt:lpstr>
      <vt:lpstr>'Місц.-2016'!Print_Titles</vt:lpstr>
      <vt:lpstr>'Місц.-2017'!Print_Titles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2019-07-02T15:16:09Z</dcterms:modified>
</cp:coreProperties>
</file>