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slide5_7\data\"/>
    </mc:Choice>
  </mc:AlternateContent>
  <bookViews>
    <workbookView xWindow="240" yWindow="15" windowWidth="16095" windowHeight="9660" firstSheet="1" activeTab="6"/>
  </bookViews>
  <sheets>
    <sheet name="таблиця_слайд5_оновлена" sheetId="6" r:id="rId1"/>
    <sheet name="таблиця_слайд7_оновлена" sheetId="7" r:id="rId2"/>
    <sheet name="Укрстат" sheetId="1" r:id="rId3"/>
    <sheet name="Віковий_розподіл_факт" sheetId="3" r:id="rId4"/>
    <sheet name="Слайд5_факт" sheetId="2" r:id="rId5"/>
    <sheet name="Данні прогнозів" sheetId="5" r:id="rId6"/>
    <sheet name="таблиця_2014року" sheetId="4" r:id="rId7"/>
  </sheets>
  <definedNames>
    <definedName name="_000_0204" localSheetId="3">Віковий_розподіл_факт!$A$1:$D$604</definedName>
  </definedNames>
  <calcPr calcId="162913"/>
</workbook>
</file>

<file path=xl/calcChain.xml><?xml version="1.0" encoding="utf-8"?>
<calcChain xmlns="http://schemas.openxmlformats.org/spreadsheetml/2006/main">
  <c r="K32" i="7" l="1"/>
  <c r="K31" i="7" s="1"/>
  <c r="J32" i="7"/>
  <c r="I32" i="7"/>
  <c r="H32" i="7"/>
  <c r="G32" i="7"/>
  <c r="G31" i="7" s="1"/>
  <c r="F32" i="7"/>
  <c r="E32" i="7"/>
  <c r="J31" i="7"/>
  <c r="I31" i="7"/>
  <c r="H31" i="7"/>
  <c r="F31" i="7"/>
  <c r="E31" i="7"/>
  <c r="C31" i="7"/>
  <c r="K30" i="7"/>
  <c r="J30" i="7"/>
  <c r="I30" i="7"/>
  <c r="H30" i="7"/>
  <c r="G30" i="7"/>
  <c r="F30" i="7"/>
  <c r="E30" i="7"/>
  <c r="C29" i="7"/>
  <c r="K28" i="7"/>
  <c r="J28" i="7"/>
  <c r="I28" i="7"/>
  <c r="H28" i="7"/>
  <c r="G28" i="7"/>
  <c r="F28" i="7"/>
  <c r="E28" i="7"/>
  <c r="C27" i="7"/>
  <c r="K25" i="7"/>
  <c r="J25" i="7"/>
  <c r="I25" i="7"/>
  <c r="H25" i="7"/>
  <c r="G25" i="7"/>
  <c r="F25" i="7"/>
  <c r="E25" i="7"/>
  <c r="C25" i="7"/>
  <c r="C26" i="7" s="1"/>
  <c r="K24" i="7"/>
  <c r="J24" i="7"/>
  <c r="I24" i="7"/>
  <c r="H24" i="7"/>
  <c r="G24" i="7"/>
  <c r="F24" i="7"/>
  <c r="E24" i="7"/>
  <c r="K23" i="7"/>
  <c r="J23" i="7"/>
  <c r="I23" i="7"/>
  <c r="H23" i="7"/>
  <c r="G23" i="7"/>
  <c r="F23" i="7"/>
  <c r="E23" i="7"/>
  <c r="C22" i="7"/>
  <c r="C24" i="7" s="1"/>
  <c r="K21" i="7"/>
  <c r="J21" i="7"/>
  <c r="I21" i="7"/>
  <c r="H21" i="7"/>
  <c r="G21" i="7"/>
  <c r="F21" i="7"/>
  <c r="E21" i="7"/>
  <c r="C20" i="7"/>
  <c r="K19" i="7"/>
  <c r="J19" i="7"/>
  <c r="I19" i="7"/>
  <c r="H19" i="7"/>
  <c r="G19" i="7"/>
  <c r="F19" i="7"/>
  <c r="E19" i="7"/>
  <c r="C19" i="7"/>
  <c r="K16" i="7"/>
  <c r="J16" i="7"/>
  <c r="I16" i="7"/>
  <c r="H16" i="7"/>
  <c r="G16" i="7"/>
  <c r="F16" i="7"/>
  <c r="E16" i="7"/>
  <c r="C14" i="7"/>
  <c r="C15" i="7" s="1"/>
  <c r="K12" i="7"/>
  <c r="J12" i="7"/>
  <c r="I12" i="7"/>
  <c r="H12" i="7"/>
  <c r="G12" i="7"/>
  <c r="F12" i="7"/>
  <c r="E12" i="7"/>
  <c r="E9" i="7"/>
  <c r="E8" i="7" s="1"/>
  <c r="C9" i="7"/>
  <c r="K7" i="7"/>
  <c r="J7" i="7"/>
  <c r="I7" i="7"/>
  <c r="H7" i="7"/>
  <c r="G7" i="7"/>
  <c r="F7" i="7"/>
  <c r="E7" i="7"/>
  <c r="K32" i="6"/>
  <c r="J32" i="6"/>
  <c r="I32" i="6"/>
  <c r="H32" i="6"/>
  <c r="H31" i="6" s="1"/>
  <c r="G32" i="6"/>
  <c r="F32" i="6"/>
  <c r="E32" i="6"/>
  <c r="E31" i="6" s="1"/>
  <c r="K31" i="6"/>
  <c r="J31" i="6"/>
  <c r="I31" i="6"/>
  <c r="G31" i="6"/>
  <c r="F31" i="6"/>
  <c r="C31" i="6"/>
  <c r="K30" i="6"/>
  <c r="J30" i="6"/>
  <c r="I30" i="6"/>
  <c r="H30" i="6"/>
  <c r="G30" i="6"/>
  <c r="F30" i="6"/>
  <c r="E30" i="6"/>
  <c r="C29" i="6"/>
  <c r="K28" i="6"/>
  <c r="J28" i="6"/>
  <c r="I28" i="6"/>
  <c r="H28" i="6"/>
  <c r="G28" i="6"/>
  <c r="F28" i="6"/>
  <c r="E28" i="6"/>
  <c r="C27" i="6"/>
  <c r="K25" i="6"/>
  <c r="J25" i="6"/>
  <c r="I25" i="6"/>
  <c r="H25" i="6"/>
  <c r="G25" i="6"/>
  <c r="F25" i="6"/>
  <c r="E25" i="6"/>
  <c r="C25" i="6"/>
  <c r="C26" i="6" s="1"/>
  <c r="K24" i="6"/>
  <c r="J24" i="6"/>
  <c r="I24" i="6"/>
  <c r="H24" i="6"/>
  <c r="G24" i="6"/>
  <c r="F24" i="6"/>
  <c r="E24" i="6"/>
  <c r="K23" i="6"/>
  <c r="J23" i="6"/>
  <c r="I23" i="6"/>
  <c r="H23" i="6"/>
  <c r="G23" i="6"/>
  <c r="F23" i="6"/>
  <c r="E23" i="6"/>
  <c r="C22" i="6"/>
  <c r="K21" i="6"/>
  <c r="J21" i="6"/>
  <c r="I21" i="6"/>
  <c r="H21" i="6"/>
  <c r="G21" i="6"/>
  <c r="F21" i="6"/>
  <c r="E21" i="6"/>
  <c r="C20" i="6"/>
  <c r="K19" i="6"/>
  <c r="J19" i="6"/>
  <c r="I19" i="6"/>
  <c r="H19" i="6"/>
  <c r="G19" i="6"/>
  <c r="F19" i="6"/>
  <c r="E19" i="6"/>
  <c r="C19" i="6"/>
  <c r="K16" i="6"/>
  <c r="J16" i="6"/>
  <c r="I16" i="6"/>
  <c r="H16" i="6"/>
  <c r="G16" i="6"/>
  <c r="F16" i="6"/>
  <c r="E16" i="6"/>
  <c r="C14" i="6"/>
  <c r="C15" i="6" s="1"/>
  <c r="K12" i="6"/>
  <c r="J12" i="6"/>
  <c r="I12" i="6"/>
  <c r="H12" i="6"/>
  <c r="G12" i="6"/>
  <c r="F12" i="6"/>
  <c r="E12" i="6"/>
  <c r="C9" i="6"/>
  <c r="K7" i="6"/>
  <c r="J7" i="6"/>
  <c r="I7" i="6"/>
  <c r="H7" i="6"/>
  <c r="G7" i="6"/>
  <c r="F7" i="6"/>
  <c r="E7" i="6"/>
  <c r="D7" i="4"/>
  <c r="E7" i="4"/>
  <c r="F7" i="4"/>
  <c r="G7" i="4"/>
  <c r="H7" i="4"/>
  <c r="I7" i="4"/>
  <c r="J7" i="4"/>
  <c r="K7" i="4"/>
  <c r="C9" i="4"/>
  <c r="D9" i="4"/>
  <c r="E9" i="4" s="1"/>
  <c r="D12" i="4"/>
  <c r="E12" i="4"/>
  <c r="F12" i="4"/>
  <c r="G12" i="4"/>
  <c r="H12" i="4"/>
  <c r="I12" i="4"/>
  <c r="J12" i="4"/>
  <c r="K12" i="4"/>
  <c r="C14" i="4"/>
  <c r="D14" i="4"/>
  <c r="D13" i="4" s="1"/>
  <c r="C15" i="4"/>
  <c r="D16" i="4"/>
  <c r="E16" i="4"/>
  <c r="F16" i="4"/>
  <c r="G16" i="4"/>
  <c r="H16" i="4"/>
  <c r="I16" i="4"/>
  <c r="J16" i="4"/>
  <c r="K16" i="4"/>
  <c r="C19" i="4"/>
  <c r="D19" i="4"/>
  <c r="E19" i="4"/>
  <c r="F19" i="4"/>
  <c r="G19" i="4"/>
  <c r="H19" i="4"/>
  <c r="I19" i="4"/>
  <c r="J19" i="4"/>
  <c r="K19" i="4"/>
  <c r="C21" i="4"/>
  <c r="D22" i="4"/>
  <c r="E22" i="4"/>
  <c r="F22" i="4"/>
  <c r="G22" i="4"/>
  <c r="H22" i="4"/>
  <c r="I22" i="4"/>
  <c r="J22" i="4"/>
  <c r="K22" i="4"/>
  <c r="C24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7" i="4"/>
  <c r="D27" i="4"/>
  <c r="E27" i="4"/>
  <c r="F27" i="4"/>
  <c r="G27" i="4"/>
  <c r="H27" i="4"/>
  <c r="I27" i="4"/>
  <c r="J27" i="4"/>
  <c r="K27" i="4"/>
  <c r="C28" i="4"/>
  <c r="C30" i="4"/>
  <c r="D31" i="4"/>
  <c r="E31" i="4"/>
  <c r="F31" i="4"/>
  <c r="G31" i="4"/>
  <c r="H31" i="4"/>
  <c r="I31" i="4"/>
  <c r="J31" i="4"/>
  <c r="K31" i="4"/>
  <c r="C33" i="4"/>
  <c r="E33" i="4"/>
  <c r="D34" i="4"/>
  <c r="E34" i="4"/>
  <c r="F34" i="4"/>
  <c r="G34" i="4"/>
  <c r="H34" i="4"/>
  <c r="I34" i="4"/>
  <c r="J34" i="4"/>
  <c r="K34" i="4"/>
  <c r="C35" i="4"/>
  <c r="D36" i="4"/>
  <c r="D35" i="4" s="1"/>
  <c r="E36" i="4"/>
  <c r="E35" i="4" s="1"/>
  <c r="F36" i="4"/>
  <c r="F35" i="4" s="1"/>
  <c r="G36" i="4"/>
  <c r="G35" i="4" s="1"/>
  <c r="H36" i="4"/>
  <c r="H35" i="4" s="1"/>
  <c r="I36" i="4"/>
  <c r="I35" i="4" s="1"/>
  <c r="J36" i="4"/>
  <c r="J35" i="4" s="1"/>
  <c r="K36" i="4"/>
  <c r="K35" i="4" s="1"/>
  <c r="F9" i="7" l="1"/>
  <c r="E14" i="7"/>
  <c r="E13" i="7" s="1"/>
  <c r="C24" i="6"/>
  <c r="E9" i="6"/>
  <c r="F9" i="4"/>
  <c r="E14" i="4"/>
  <c r="E13" i="4" s="1"/>
  <c r="E8" i="4"/>
  <c r="D8" i="4"/>
  <c r="F14" i="7" l="1"/>
  <c r="F13" i="7" s="1"/>
  <c r="G9" i="7"/>
  <c r="F8" i="7"/>
  <c r="E14" i="6"/>
  <c r="E13" i="6" s="1"/>
  <c r="F9" i="6"/>
  <c r="E8" i="6"/>
  <c r="F8" i="4"/>
  <c r="G9" i="4"/>
  <c r="F14" i="4"/>
  <c r="F13" i="4" s="1"/>
  <c r="H9" i="7" l="1"/>
  <c r="G14" i="7"/>
  <c r="G13" i="7" s="1"/>
  <c r="G8" i="7"/>
  <c r="F8" i="6"/>
  <c r="F14" i="6"/>
  <c r="F13" i="6" s="1"/>
  <c r="G9" i="6"/>
  <c r="G8" i="4"/>
  <c r="H9" i="4"/>
  <c r="G14" i="4"/>
  <c r="G13" i="4" s="1"/>
  <c r="H8" i="7" l="1"/>
  <c r="I9" i="7"/>
  <c r="H14" i="7"/>
  <c r="H13" i="7" s="1"/>
  <c r="G8" i="6"/>
  <c r="G14" i="6"/>
  <c r="G13" i="6" s="1"/>
  <c r="H9" i="6"/>
  <c r="I9" i="4"/>
  <c r="H14" i="4"/>
  <c r="H13" i="4" s="1"/>
  <c r="H8" i="4"/>
  <c r="I14" i="7" l="1"/>
  <c r="I13" i="7" s="1"/>
  <c r="I8" i="7"/>
  <c r="J9" i="7"/>
  <c r="H14" i="6"/>
  <c r="H13" i="6" s="1"/>
  <c r="I9" i="6"/>
  <c r="H8" i="6"/>
  <c r="J9" i="4"/>
  <c r="I14" i="4"/>
  <c r="I13" i="4" s="1"/>
  <c r="I8" i="4"/>
  <c r="J14" i="7" l="1"/>
  <c r="J13" i="7" s="1"/>
  <c r="K9" i="7"/>
  <c r="J8" i="7"/>
  <c r="I14" i="6"/>
  <c r="I13" i="6" s="1"/>
  <c r="I8" i="6"/>
  <c r="J9" i="6"/>
  <c r="J8" i="4"/>
  <c r="K9" i="4"/>
  <c r="J14" i="4"/>
  <c r="J13" i="4" s="1"/>
  <c r="K14" i="7" l="1"/>
  <c r="K13" i="7" s="1"/>
  <c r="K8" i="7"/>
  <c r="J8" i="6"/>
  <c r="J14" i="6"/>
  <c r="J13" i="6" s="1"/>
  <c r="K9" i="6"/>
  <c r="K8" i="4"/>
  <c r="K14" i="4"/>
  <c r="K13" i="4" s="1"/>
  <c r="K14" i="6" l="1"/>
  <c r="K13" i="6" s="1"/>
  <c r="K8" i="6"/>
</calcChain>
</file>

<file path=xl/connections.xml><?xml version="1.0" encoding="utf-8"?>
<connections xmlns="http://schemas.openxmlformats.org/spreadsheetml/2006/main">
  <connection id="1" name="000_0204" type="6" refreshedVersion="6" background="1" saveData="1">
    <textPr codePage="1251" sourceFile="D:\Users\o.lukasevych\Documents\Python_Scripts\Ukr_budget\jupyter\data\000_0204.csv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<sst xmlns="http://schemas.openxmlformats.org/spreadsheetml/2006/main" count="161" uniqueCount="118">
  <si>
    <t>Населення України</t>
  </si>
  <si>
    <t>Міське населення</t>
  </si>
  <si>
    <t>Сільське населення</t>
  </si>
  <si>
    <t>Живонароджених</t>
  </si>
  <si>
    <t>Живонароджених чоловіків</t>
  </si>
  <si>
    <t>Живонароджених жінок</t>
  </si>
  <si>
    <t>Живонароджених на 1000 населення</t>
  </si>
  <si>
    <t>Мертвонароджених</t>
  </si>
  <si>
    <t>Мертвонароджених чоловіків</t>
  </si>
  <si>
    <t>Мертвонароджених жінок</t>
  </si>
  <si>
    <t>Померлих</t>
  </si>
  <si>
    <t>Померлих на 1000 населення</t>
  </si>
  <si>
    <t>Міграційний приріст, скорочення (–)</t>
  </si>
  <si>
    <t>https://ukrstat.org/uk/operativ/operativ2018/ds/mr/mr_u/mr1218_u.html</t>
  </si>
  <si>
    <t>http://database.ukrcensus.gov.ua/MULT/Dialog/statfile_c_files/pasport.files/pasport/00_uk.htm#0301</t>
  </si>
  <si>
    <t>http://database.ukrcensus.gov.ua/PXWEB2007/ukr/publ_new1/2018/zb_dy_2017.pdf</t>
  </si>
  <si>
    <t>Данні Укрстату 2008-2018 (факт)</t>
  </si>
  <si>
    <t>Населення світу,млн.осіб</t>
  </si>
  <si>
    <t>Темп росту населення світу в рік,%</t>
  </si>
  <si>
    <t>ВВП світу,млрд.дол.США</t>
  </si>
  <si>
    <t>ВВП світу на особу, тис.дол.США</t>
  </si>
  <si>
    <t>Темп росту ВВП світу в рік,%</t>
  </si>
  <si>
    <t>Населення України,млн.осіб</t>
  </si>
  <si>
    <t>частка населення України від населення світу,%</t>
  </si>
  <si>
    <t>ВВП України,млрд.дол.США</t>
  </si>
  <si>
    <t>ВВП України на одну особу,тис.дол.США</t>
  </si>
  <si>
    <t>частка ВВП України від ВВП світу на одну особу,%</t>
  </si>
  <si>
    <t>у т.ч. міського населення України,млн.осіб</t>
  </si>
  <si>
    <t>частка міського населення від населення України,%</t>
  </si>
  <si>
    <t>Сальдо міжнародних мігрантів в Україні,млн.осіб</t>
  </si>
  <si>
    <t>частка сальдо міжнародних мігрантів від населення України,%</t>
  </si>
  <si>
    <t>Жінок дітородного віку(18-49) в Україні,млн.осіб</t>
  </si>
  <si>
    <t>частка жінок дітородного віку від населення України,%</t>
  </si>
  <si>
    <t>Дітей(0-17)в Україні, млн.осіб</t>
  </si>
  <si>
    <t>частка дітей від населення України</t>
  </si>
  <si>
    <t>Дітей на одну жінку дітородного віку в Україні,осіб</t>
  </si>
  <si>
    <t>Народилося в Україні за рік, млн.осіб</t>
  </si>
  <si>
    <t>Народилося в Україні на 1000 жінок дітородного віку,осіб</t>
  </si>
  <si>
    <t>Чоловіки(18-60) та жінки(50-60) в Україні,млн.осіб</t>
  </si>
  <si>
    <t>частка чоловіків (18-60) та жінок (50-60) від населення України, %</t>
  </si>
  <si>
    <t>Населення від 61 року в Україні,млн.осіб</t>
  </si>
  <si>
    <t>частка населення від 61 року від населення в Україні,%</t>
  </si>
  <si>
    <t>Померлих за рік в Україні,млн.осіб</t>
  </si>
  <si>
    <t>Померлих на 1000 жителів України,осіб</t>
  </si>
  <si>
    <t xml:space="preserve">Згруповано згідно таблиці слайду 5 по фактичним данним Укрстату та данним ООН по населенню світу, світового банку </t>
  </si>
  <si>
    <t>рік</t>
  </si>
  <si>
    <t>вік</t>
  </si>
  <si>
    <t>Обидві статі</t>
  </si>
  <si>
    <t xml:space="preserve"> жінки</t>
  </si>
  <si>
    <t xml:space="preserve"> чоловіки</t>
  </si>
  <si>
    <t>На 1000 жителей Украины</t>
  </si>
  <si>
    <t>Померлих за рік, млн. чел.</t>
  </si>
  <si>
    <t>%  от населения Украины</t>
  </si>
  <si>
    <t>Люди старше 61 лет, млн. чел.</t>
  </si>
  <si>
    <t xml:space="preserve">Возраста М от 18-60 лет и Ж от 50-60 лет, млн. чел. </t>
  </si>
  <si>
    <t>На 1000 женщин детородного возраста, осіб</t>
  </si>
  <si>
    <t>Народілось за рік, млн. чел.</t>
  </si>
  <si>
    <t>на одну женщину детородного возраста</t>
  </si>
  <si>
    <t>% от населения Украины</t>
  </si>
  <si>
    <t>Детей 0-17 лет, млн. чел.</t>
  </si>
  <si>
    <t>% от населения  Украины</t>
  </si>
  <si>
    <t>Женщин детородного возраста, 18-49 лет, млн.чел.</t>
  </si>
  <si>
    <t>Сальдо міжнародніх мігрантів, %</t>
  </si>
  <si>
    <t>Сальдо міжнародніх мігрантів, млн. осіб</t>
  </si>
  <si>
    <t>У т.ч. проживающих в городе , млн. чел</t>
  </si>
  <si>
    <t>% ВВП на 1 человека Украины к миру</t>
  </si>
  <si>
    <t>ВВП на 1 человека Украины,  тыс. USD</t>
  </si>
  <si>
    <t>ВВП Украины, bln USD</t>
  </si>
  <si>
    <t>%  Украины  к миру</t>
  </si>
  <si>
    <t>Население Украины, млн. чел.</t>
  </si>
  <si>
    <t>Темп роста в процентах в год, %</t>
  </si>
  <si>
    <t>ВВП Мира на 1 человека, тыс. дол. США</t>
  </si>
  <si>
    <t>ВВП Мира, млрд. дол. США</t>
  </si>
  <si>
    <t>Население мира,  млн. чел</t>
  </si>
  <si>
    <t>2010*</t>
  </si>
  <si>
    <t xml:space="preserve">Наименование </t>
  </si>
  <si>
    <t xml:space="preserve">Демографические параметры населения Украины. Без изменений политики </t>
  </si>
  <si>
    <t>Населення світу, млн.осіб</t>
  </si>
  <si>
    <t>Населення України, млн.осіб</t>
  </si>
  <si>
    <t>Жінок дітородного віку(18-49) в Україні, млн.осіб</t>
  </si>
  <si>
    <t>Дітей(0-17) в Україні, млн.осіб</t>
  </si>
  <si>
    <t>Чоловіки(18-60) та жінки(50-60) в Україні, млн.осіб</t>
  </si>
  <si>
    <t>Населення від 61 року в Україні, млн.осіб</t>
  </si>
  <si>
    <t>Прогроз, побудований за існуючою моделлю зі стартовими данними 2017 року та незмінним коефіціентом народженних на 1000 жінок дітородного віку - 37,93</t>
  </si>
  <si>
    <t>Прогроз, побудований за існуючою моделлю зі стартовими данними 2017 року та змінним коефіціентом народженних на 1000 жінок дітородного віку:</t>
  </si>
  <si>
    <t>Прогноз 1</t>
  </si>
  <si>
    <t>Прогноз 2</t>
  </si>
  <si>
    <t>Значення коефіціенту народженних на 1000 жінок дітородного віку по рокам,використані у побудові прогнозу 2:</t>
  </si>
  <si>
    <t>World Population Prospects 2018 https://population.un.org/ -прогноз населення світу</t>
  </si>
  <si>
    <t>https://data.worldbank.org/indicator/ny.gdp.mktp.cd  - ВВП світу</t>
  </si>
  <si>
    <t>Показник</t>
  </si>
  <si>
    <t>Населення світу,  млн. осіб</t>
  </si>
  <si>
    <t>темп росту населення світу в рік, %</t>
  </si>
  <si>
    <t>ВВП світу, млрд. дол. США</t>
  </si>
  <si>
    <t>ВВП світу на 1 особу, тис. дол. США</t>
  </si>
  <si>
    <t>темп росту ВВП світу в рік, %</t>
  </si>
  <si>
    <t>Населення України, млн. осіб</t>
  </si>
  <si>
    <t>частка населення України від населення світу, %</t>
  </si>
  <si>
    <t>ВВП України, млрд.дол.США</t>
  </si>
  <si>
    <t>ВВП на 1 особу України,  тис.дол. США</t>
  </si>
  <si>
    <t>частка ВВП України від ВВП світу на одну особу, %</t>
  </si>
  <si>
    <t>у т.ч. міського населення України , млн. осіб</t>
  </si>
  <si>
    <t>частка міського населення від населення України, %</t>
  </si>
  <si>
    <t> Сальдо міжнародних мігрантів в Україні, млн.осіб</t>
  </si>
  <si>
    <t>частка сальдо міжнародних мігрантів від населення України, %</t>
  </si>
  <si>
    <t>Жінок дітородного віку (18-49 років) в Україні, млн.осіб</t>
  </si>
  <si>
    <t>частка жінок дітородного віку від населення  України, %</t>
  </si>
  <si>
    <t>Дітей (0-17 років) в Україні, млн. осіб</t>
  </si>
  <si>
    <t>частка дітей  від населення України, %</t>
  </si>
  <si>
    <t>Дітей на одну жінку дітородного віку в Україні, осіб</t>
  </si>
  <si>
    <t>Народилося  в Україні за рік, млн. осіб</t>
  </si>
  <si>
    <t>Народилося в Україні на 1000 жінок дітородного віку, осіб</t>
  </si>
  <si>
    <t xml:space="preserve">Чоловіки (18-60 р.) та жінки  (50-60 р.) в Україні, млн. осіб </t>
  </si>
  <si>
    <t>частка чоловіків (18-60р.) та жінок (50-60 р.) від населення України, %</t>
  </si>
  <si>
    <t>Населення від 61 року в Україні, млн. осіб</t>
  </si>
  <si>
    <t>частка населення від 61 років  від населення України, %</t>
  </si>
  <si>
    <t>Померлих за рік в Україні, млн. осіб</t>
  </si>
  <si>
    <t>Померлих на 1000 жителів України, осіб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</si>
</sst>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4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4" fontId="0" fillId="0" borderId="1" xfId="0" applyNumberFormat="1" applyBorder="1"/>
    <xf numFmtId="0" fontId="0" fillId="0" borderId="0" xfId="0" applyAlignment="1">
      <alignment horizontal="left"/>
    </xf>
    <xf numFmtId="0" fontId="4" fillId="0" borderId="0" xfId="2"/>
    <xf numFmtId="164" fontId="5" fillId="2" borderId="1" xfId="2" applyNumberFormat="1" applyFont="1" applyFill="1" applyBorder="1"/>
    <xf numFmtId="164" fontId="6" fillId="2" borderId="1" xfId="2" applyNumberFormat="1" applyFont="1" applyFill="1" applyBorder="1"/>
    <xf numFmtId="0" fontId="6" fillId="2" borderId="1" xfId="2" applyNumberFormat="1" applyFont="1" applyFill="1" applyBorder="1" applyAlignment="1">
      <alignment wrapText="1"/>
    </xf>
    <xf numFmtId="165" fontId="7" fillId="2" borderId="1" xfId="2" applyNumberFormat="1" applyFont="1" applyFill="1" applyBorder="1"/>
    <xf numFmtId="0" fontId="7" fillId="2" borderId="1" xfId="2" applyNumberFormat="1" applyFont="1" applyFill="1" applyBorder="1" applyAlignment="1">
      <alignment wrapText="1"/>
    </xf>
    <xf numFmtId="164" fontId="8" fillId="2" borderId="1" xfId="2" applyNumberFormat="1" applyFont="1" applyFill="1" applyBorder="1"/>
    <xf numFmtId="164" fontId="9" fillId="2" borderId="1" xfId="2" applyNumberFormat="1" applyFont="1" applyFill="1" applyBorder="1"/>
    <xf numFmtId="164" fontId="7" fillId="2" borderId="1" xfId="2" applyNumberFormat="1" applyFont="1" applyFill="1" applyBorder="1"/>
    <xf numFmtId="0" fontId="7" fillId="2" borderId="1" xfId="2" applyFont="1" applyFill="1" applyBorder="1"/>
    <xf numFmtId="164" fontId="8" fillId="0" borderId="1" xfId="2" applyNumberFormat="1" applyFont="1" applyBorder="1"/>
    <xf numFmtId="164" fontId="6" fillId="0" borderId="1" xfId="2" applyNumberFormat="1" applyFont="1" applyBorder="1"/>
    <xf numFmtId="0" fontId="6" fillId="0" borderId="1" xfId="2" applyNumberFormat="1" applyFont="1" applyBorder="1" applyAlignment="1">
      <alignment wrapText="1"/>
    </xf>
    <xf numFmtId="164" fontId="6" fillId="3" borderId="1" xfId="2" applyNumberFormat="1" applyFont="1" applyFill="1" applyBorder="1"/>
    <xf numFmtId="164" fontId="8" fillId="3" borderId="1" xfId="2" applyNumberFormat="1" applyFont="1" applyFill="1" applyBorder="1"/>
    <xf numFmtId="0" fontId="6" fillId="3" borderId="1" xfId="2" applyNumberFormat="1" applyFont="1" applyFill="1" applyBorder="1" applyAlignment="1">
      <alignment wrapText="1"/>
    </xf>
    <xf numFmtId="164" fontId="7" fillId="3" borderId="1" xfId="2" applyNumberFormat="1" applyFont="1" applyFill="1" applyBorder="1"/>
    <xf numFmtId="0" fontId="7" fillId="3" borderId="1" xfId="2" applyFont="1" applyFill="1" applyBorder="1" applyAlignment="1">
      <alignment wrapText="1"/>
    </xf>
    <xf numFmtId="164" fontId="10" fillId="4" borderId="1" xfId="2" applyNumberFormat="1" applyFont="1" applyFill="1" applyBorder="1"/>
    <xf numFmtId="164" fontId="6" fillId="4" borderId="1" xfId="2" applyNumberFormat="1" applyFont="1" applyFill="1" applyBorder="1"/>
    <xf numFmtId="0" fontId="6" fillId="4" borderId="1" xfId="2" applyNumberFormat="1" applyFont="1" applyFill="1" applyBorder="1" applyAlignment="1">
      <alignment wrapText="1"/>
    </xf>
    <xf numFmtId="165" fontId="7" fillId="4" borderId="1" xfId="2" applyNumberFormat="1" applyFont="1" applyFill="1" applyBorder="1"/>
    <xf numFmtId="0" fontId="7" fillId="4" borderId="1" xfId="2" applyNumberFormat="1" applyFont="1" applyFill="1" applyBorder="1" applyAlignment="1">
      <alignment wrapText="1"/>
    </xf>
    <xf numFmtId="164" fontId="8" fillId="4" borderId="1" xfId="2" applyNumberFormat="1" applyFont="1" applyFill="1" applyBorder="1"/>
    <xf numFmtId="0" fontId="6" fillId="4" borderId="1" xfId="2" applyFont="1" applyFill="1" applyBorder="1"/>
    <xf numFmtId="164" fontId="9" fillId="4" borderId="1" xfId="2" applyNumberFormat="1" applyFont="1" applyFill="1" applyBorder="1"/>
    <xf numFmtId="164" fontId="7" fillId="4" borderId="1" xfId="2" applyNumberFormat="1" applyFont="1" applyFill="1" applyBorder="1"/>
    <xf numFmtId="0" fontId="7" fillId="4" borderId="1" xfId="2" applyFont="1" applyFill="1" applyBorder="1"/>
    <xf numFmtId="164" fontId="6" fillId="5" borderId="1" xfId="2" applyNumberFormat="1" applyFont="1" applyFill="1" applyBorder="1"/>
    <xf numFmtId="164" fontId="8" fillId="5" borderId="1" xfId="2" applyNumberFormat="1" applyFont="1" applyFill="1" applyBorder="1"/>
    <xf numFmtId="0" fontId="6" fillId="5" borderId="1" xfId="2" applyFont="1" applyFill="1" applyBorder="1"/>
    <xf numFmtId="164" fontId="9" fillId="5" borderId="1" xfId="3" applyNumberFormat="1" applyFont="1" applyFill="1" applyBorder="1"/>
    <xf numFmtId="164" fontId="9" fillId="5" borderId="1" xfId="2" applyNumberFormat="1" applyFont="1" applyFill="1" applyBorder="1"/>
    <xf numFmtId="164" fontId="7" fillId="5" borderId="1" xfId="2" applyNumberFormat="1" applyFont="1" applyFill="1" applyBorder="1"/>
    <xf numFmtId="0" fontId="7" fillId="5" borderId="1" xfId="2" applyNumberFormat="1" applyFont="1" applyFill="1" applyBorder="1" applyAlignment="1">
      <alignment wrapText="1"/>
    </xf>
    <xf numFmtId="0" fontId="4" fillId="0" borderId="1" xfId="2" applyBorder="1"/>
    <xf numFmtId="0" fontId="7" fillId="0" borderId="1" xfId="2" applyNumberFormat="1" applyFont="1" applyBorder="1" applyAlignment="1">
      <alignment wrapText="1"/>
    </xf>
    <xf numFmtId="165" fontId="8" fillId="0" borderId="1" xfId="2" applyNumberFormat="1" applyFont="1" applyBorder="1"/>
    <xf numFmtId="165" fontId="11" fillId="0" borderId="1" xfId="2" applyNumberFormat="1" applyFont="1" applyBorder="1"/>
    <xf numFmtId="164" fontId="11" fillId="0" borderId="1" xfId="2" applyNumberFormat="1" applyFont="1" applyBorder="1"/>
    <xf numFmtId="164" fontId="7" fillId="0" borderId="1" xfId="2" applyNumberFormat="1" applyFont="1" applyBorder="1"/>
    <xf numFmtId="0" fontId="7" fillId="0" borderId="1" xfId="2" applyFont="1" applyBorder="1"/>
    <xf numFmtId="165" fontId="7" fillId="6" borderId="1" xfId="2" applyNumberFormat="1" applyFont="1" applyFill="1" applyBorder="1"/>
    <xf numFmtId="0" fontId="7" fillId="0" borderId="1" xfId="2" applyFont="1" applyBorder="1" applyAlignment="1">
      <alignment horizontal="right" vertical="center"/>
    </xf>
    <xf numFmtId="0" fontId="6" fillId="0" borderId="1" xfId="2" applyFont="1" applyBorder="1"/>
    <xf numFmtId="164" fontId="9" fillId="0" borderId="1" xfId="2" applyNumberFormat="1" applyFont="1" applyBorder="1"/>
    <xf numFmtId="4" fontId="12" fillId="0" borderId="1" xfId="2" applyNumberFormat="1" applyFont="1" applyBorder="1" applyAlignment="1">
      <alignment horizontal="right" vertical="center"/>
    </xf>
    <xf numFmtId="4" fontId="7" fillId="0" borderId="1" xfId="2" applyNumberFormat="1" applyFont="1" applyBorder="1" applyAlignment="1">
      <alignment horizontal="right" vertical="center"/>
    </xf>
    <xf numFmtId="3" fontId="7" fillId="0" borderId="1" xfId="2" applyNumberFormat="1" applyFont="1" applyBorder="1"/>
    <xf numFmtId="3" fontId="9" fillId="0" borderId="1" xfId="2" applyNumberFormat="1" applyFont="1" applyBorder="1"/>
    <xf numFmtId="0" fontId="7" fillId="0" borderId="1" xfId="2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164" fontId="9" fillId="3" borderId="1" xfId="2" applyNumberFormat="1" applyFont="1" applyFill="1" applyBorder="1"/>
    <xf numFmtId="0" fontId="4" fillId="0" borderId="0" xfId="2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00_020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atabase.ukrcensus.gov.ua/PXWEB2007/ukr/publ_new1/2018/zb_dy_2017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opLeftCell="A7" workbookViewId="0">
      <selection activeCell="E29" sqref="E29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61" t="s">
        <v>76</v>
      </c>
      <c r="C3" s="61"/>
      <c r="D3" s="61"/>
      <c r="E3" s="61"/>
      <c r="F3" s="61"/>
      <c r="G3" s="61"/>
      <c r="H3" s="61"/>
      <c r="I3" s="61"/>
    </row>
    <row r="5" spans="2:11" x14ac:dyDescent="0.25">
      <c r="B5" s="20" t="s">
        <v>90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91</v>
      </c>
      <c r="C6" s="56">
        <v>6823</v>
      </c>
      <c r="D6" s="56">
        <v>7383.00882</v>
      </c>
      <c r="E6" s="57">
        <v>7794.7987389999998</v>
      </c>
      <c r="F6" s="57">
        <v>8184.4374600000001</v>
      </c>
      <c r="G6" s="57">
        <v>8548.4874</v>
      </c>
      <c r="H6" s="57">
        <v>8887.5242129999988</v>
      </c>
      <c r="I6" s="57">
        <v>9198.847240000001</v>
      </c>
      <c r="J6" s="57">
        <v>9481.8032739999999</v>
      </c>
      <c r="K6" s="57">
        <v>9735.0339899999999</v>
      </c>
    </row>
    <row r="7" spans="2:11" x14ac:dyDescent="0.25">
      <c r="B7" s="49" t="s">
        <v>92</v>
      </c>
      <c r="C7" s="55">
        <v>1.18</v>
      </c>
      <c r="D7" s="55">
        <v>1.1585439629148819</v>
      </c>
      <c r="E7" s="55">
        <f t="shared" ref="E7:K7" si="0">((E6-D6)/5)/D6*100</f>
        <v>1.1155070487915248</v>
      </c>
      <c r="F7" s="55">
        <f t="shared" si="0"/>
        <v>0.99974029874692394</v>
      </c>
      <c r="G7" s="55">
        <f t="shared" si="0"/>
        <v>0.88961505730657719</v>
      </c>
      <c r="H7" s="55">
        <f t="shared" si="0"/>
        <v>0.79320889681605855</v>
      </c>
      <c r="I7" s="55">
        <f t="shared" si="0"/>
        <v>0.70058436869206475</v>
      </c>
      <c r="J7" s="55">
        <f t="shared" si="0"/>
        <v>0.61519889746532819</v>
      </c>
      <c r="K7" s="55">
        <f t="shared" si="0"/>
        <v>0.53414041334180085</v>
      </c>
    </row>
    <row r="8" spans="2:11" x14ac:dyDescent="0.25">
      <c r="B8" s="49" t="s">
        <v>93</v>
      </c>
      <c r="C8" s="56">
        <v>64074.6</v>
      </c>
      <c r="D8" s="56">
        <v>75037.186502549754</v>
      </c>
      <c r="E8" s="56">
        <f t="shared" ref="E8:K8" si="1">E6*E9</f>
        <v>99028.015032254611</v>
      </c>
      <c r="F8" s="56">
        <f t="shared" si="1"/>
        <v>129972.66237360958</v>
      </c>
      <c r="G8" s="56">
        <f t="shared" si="1"/>
        <v>169692.43030987366</v>
      </c>
      <c r="H8" s="56">
        <f t="shared" si="1"/>
        <v>220528.13447760025</v>
      </c>
      <c r="I8" s="56">
        <f t="shared" si="1"/>
        <v>285316.32833898958</v>
      </c>
      <c r="J8" s="56">
        <f t="shared" si="1"/>
        <v>367615.80358767457</v>
      </c>
      <c r="K8" s="56">
        <f t="shared" si="1"/>
        <v>471792.15806454944</v>
      </c>
    </row>
    <row r="9" spans="2:11" x14ac:dyDescent="0.25">
      <c r="B9" s="49" t="s">
        <v>94</v>
      </c>
      <c r="C9" s="50">
        <f>C8/C6</f>
        <v>9.3909717133225854</v>
      </c>
      <c r="D9" s="50">
        <v>10.163496798118381</v>
      </c>
      <c r="E9" s="50">
        <f t="shared" ref="E9:K9" si="2">(D9*E10/100)*5+D9</f>
        <v>12.704370997647976</v>
      </c>
      <c r="F9" s="50">
        <f t="shared" si="2"/>
        <v>15.88046374705997</v>
      </c>
      <c r="G9" s="50">
        <f t="shared" si="2"/>
        <v>19.850579683824961</v>
      </c>
      <c r="H9" s="50">
        <f t="shared" si="2"/>
        <v>24.813224604781201</v>
      </c>
      <c r="I9" s="50">
        <f t="shared" si="2"/>
        <v>31.0165307559765</v>
      </c>
      <c r="J9" s="50">
        <f t="shared" si="2"/>
        <v>38.770663444970623</v>
      </c>
      <c r="K9" s="50">
        <f t="shared" si="2"/>
        <v>48.463329306213282</v>
      </c>
    </row>
    <row r="10" spans="2:11" x14ac:dyDescent="0.25">
      <c r="B10" s="49" t="s">
        <v>95</v>
      </c>
      <c r="C10" s="55">
        <v>7.3681000942978416</v>
      </c>
      <c r="D10" s="55">
        <v>-5.3992428518756412</v>
      </c>
      <c r="E10" s="54">
        <v>5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96</v>
      </c>
      <c r="C11" s="48">
        <v>45.782592000000001</v>
      </c>
      <c r="D11" s="48">
        <v>42.929298000000003</v>
      </c>
      <c r="E11" s="53">
        <v>41.950595636660708</v>
      </c>
      <c r="F11" s="53">
        <v>41.124653292305382</v>
      </c>
      <c r="G11" s="53">
        <v>40.253806753748748</v>
      </c>
      <c r="H11" s="53">
        <v>39.351202868538763</v>
      </c>
      <c r="I11" s="53">
        <v>38.361203629718418</v>
      </c>
      <c r="J11" s="53">
        <v>37.299610237123261</v>
      </c>
      <c r="K11" s="53">
        <v>36.227843259707797</v>
      </c>
    </row>
    <row r="12" spans="2:11" x14ac:dyDescent="0.25">
      <c r="B12" s="52" t="s">
        <v>97</v>
      </c>
      <c r="C12" s="19">
        <v>0.67125897698959403</v>
      </c>
      <c r="D12" s="19">
        <v>0.58146074380553159</v>
      </c>
      <c r="E12" s="19">
        <f t="shared" ref="E12:K12" si="3">E11/E6*100</f>
        <v>0.53818702754655834</v>
      </c>
      <c r="F12" s="19">
        <f t="shared" si="3"/>
        <v>0.50247379240534129</v>
      </c>
      <c r="G12" s="19">
        <f t="shared" si="3"/>
        <v>0.47088806323500865</v>
      </c>
      <c r="H12" s="19">
        <f t="shared" si="3"/>
        <v>0.44276900884251652</v>
      </c>
      <c r="I12" s="19">
        <f t="shared" si="3"/>
        <v>0.4170218575095983</v>
      </c>
      <c r="J12" s="19">
        <f t="shared" si="3"/>
        <v>0.39338097574121067</v>
      </c>
      <c r="K12" s="19">
        <f t="shared" si="3"/>
        <v>0.37213884714651929</v>
      </c>
    </row>
    <row r="13" spans="2:11" x14ac:dyDescent="0.25">
      <c r="B13" s="20" t="s">
        <v>98</v>
      </c>
      <c r="C13" s="51">
        <v>136.4</v>
      </c>
      <c r="D13" s="51">
        <v>91.030959454696102</v>
      </c>
      <c r="E13" s="48">
        <f t="shared" ref="E13:K13" si="4">E11*E14</f>
        <v>138.56854194051698</v>
      </c>
      <c r="F13" s="48">
        <f t="shared" si="4"/>
        <v>182.86199840128251</v>
      </c>
      <c r="G13" s="48">
        <f t="shared" si="4"/>
        <v>231.72780557734845</v>
      </c>
      <c r="H13" s="48">
        <f t="shared" si="4"/>
        <v>292.92907057360873</v>
      </c>
      <c r="I13" s="48">
        <f t="shared" si="4"/>
        <v>368.84775018740595</v>
      </c>
      <c r="J13" s="48">
        <f t="shared" si="4"/>
        <v>462.76180324226777</v>
      </c>
      <c r="K13" s="48">
        <f t="shared" si="4"/>
        <v>561.83100734371146</v>
      </c>
    </row>
    <row r="14" spans="2:11" x14ac:dyDescent="0.25">
      <c r="B14" s="20" t="s">
        <v>99</v>
      </c>
      <c r="C14" s="50">
        <f>C13/C11</f>
        <v>2.9792983324316809</v>
      </c>
      <c r="D14" s="50">
        <v>2.12048562859556</v>
      </c>
      <c r="E14" s="50">
        <f t="shared" ref="E14:K14" si="5">E9*E15/100</f>
        <v>3.3031364593884733</v>
      </c>
      <c r="F14" s="50">
        <f t="shared" si="5"/>
        <v>4.4465298491767919</v>
      </c>
      <c r="G14" s="50">
        <f t="shared" si="5"/>
        <v>5.7566681083092384</v>
      </c>
      <c r="H14" s="50">
        <f t="shared" si="5"/>
        <v>7.4439673814343594</v>
      </c>
      <c r="I14" s="50">
        <f t="shared" si="5"/>
        <v>9.6151245343527147</v>
      </c>
      <c r="J14" s="50">
        <f t="shared" si="5"/>
        <v>12.406612302390599</v>
      </c>
      <c r="K14" s="50">
        <f t="shared" si="5"/>
        <v>15.50826537798825</v>
      </c>
    </row>
    <row r="15" spans="2:11" ht="30" x14ac:dyDescent="0.25">
      <c r="B15" s="20" t="s">
        <v>100</v>
      </c>
      <c r="C15" s="18">
        <f>C14/C9*100</f>
        <v>31.725133706931231</v>
      </c>
      <c r="D15" s="18">
        <v>20.863740804130881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101</v>
      </c>
      <c r="C16" s="48">
        <v>31.269164</v>
      </c>
      <c r="D16" s="48">
        <v>29.673113000000001</v>
      </c>
      <c r="E16" s="48">
        <f t="shared" ref="E16:K16" si="6">E11*E17/100</f>
        <v>28.903960393659233</v>
      </c>
      <c r="F16" s="48">
        <f t="shared" si="6"/>
        <v>28.869506611198382</v>
      </c>
      <c r="G16" s="48">
        <f t="shared" si="6"/>
        <v>28.378933761392869</v>
      </c>
      <c r="H16" s="48">
        <f t="shared" si="6"/>
        <v>27.860651630925446</v>
      </c>
      <c r="I16" s="48">
        <f t="shared" si="6"/>
        <v>27.274815780729792</v>
      </c>
      <c r="J16" s="48">
        <f t="shared" si="6"/>
        <v>26.631921709306013</v>
      </c>
      <c r="K16" s="48">
        <f t="shared" si="6"/>
        <v>25.97536361721049</v>
      </c>
    </row>
    <row r="17" spans="2:11" ht="30" x14ac:dyDescent="0.25">
      <c r="B17" s="20" t="s">
        <v>102</v>
      </c>
      <c r="C17" s="18">
        <v>68.273283842794768</v>
      </c>
      <c r="D17" s="18">
        <v>69.120890353250132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ht="30" x14ac:dyDescent="0.25">
      <c r="B18" s="20" t="s">
        <v>103</v>
      </c>
      <c r="C18" s="45">
        <v>1.61E-2</v>
      </c>
      <c r="D18" s="45">
        <v>1.4233000000000001E-2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ht="30" x14ac:dyDescent="0.25">
      <c r="B19" s="20" t="s">
        <v>104</v>
      </c>
      <c r="C19" s="45">
        <f>C18/C11*100</f>
        <v>3.5166204657001508E-2</v>
      </c>
      <c r="D19" s="45">
        <v>3.3154513730925671E-2</v>
      </c>
      <c r="E19" s="45">
        <f t="shared" ref="E19:K19" si="7">E18/E11*100</f>
        <v>0.14639124681779711</v>
      </c>
      <c r="F19" s="45">
        <f t="shared" si="7"/>
        <v>0.14933135013563864</v>
      </c>
      <c r="G19" s="45">
        <f t="shared" si="7"/>
        <v>0.15256196855041751</v>
      </c>
      <c r="H19" s="45">
        <f t="shared" si="7"/>
        <v>0.15606130314531966</v>
      </c>
      <c r="I19" s="45">
        <f t="shared" si="7"/>
        <v>0.16008882461765128</v>
      </c>
      <c r="J19" s="45">
        <f t="shared" si="7"/>
        <v>0.16464515207957414</v>
      </c>
      <c r="K19" s="45">
        <f t="shared" si="7"/>
        <v>0.1695160254496898</v>
      </c>
    </row>
    <row r="20" spans="2:11" ht="29.25" x14ac:dyDescent="0.25">
      <c r="B20" s="42" t="s">
        <v>105</v>
      </c>
      <c r="C20" s="41">
        <f>C11*C21/100</f>
        <v>11.016969000000001</v>
      </c>
      <c r="D20" s="41">
        <v>9.826098</v>
      </c>
      <c r="E20" s="40">
        <v>9.2481627439272689</v>
      </c>
      <c r="F20" s="39">
        <v>8.668158663714701</v>
      </c>
      <c r="G20" s="39">
        <v>8.2409612018248684</v>
      </c>
      <c r="H20" s="39">
        <v>7.6240987990974487</v>
      </c>
      <c r="I20" s="39">
        <v>6.7968089324054546</v>
      </c>
      <c r="J20" s="39">
        <v>6.2873475381957684</v>
      </c>
      <c r="K20" s="39">
        <v>6.0353042993986872</v>
      </c>
    </row>
    <row r="21" spans="2:11" x14ac:dyDescent="0.25">
      <c r="B21" s="38" t="s">
        <v>106</v>
      </c>
      <c r="C21" s="37">
        <v>24.063663761108153</v>
      </c>
      <c r="D21" s="37">
        <v>22.889025578755099</v>
      </c>
      <c r="E21" s="36">
        <f t="shared" ref="E21:K21" si="8">E20/E11*100</f>
        <v>22.045366945505968</v>
      </c>
      <c r="F21" s="36">
        <f t="shared" si="8"/>
        <v>21.07776715369064</v>
      </c>
      <c r="G21" s="36">
        <f t="shared" si="8"/>
        <v>20.472501525728138</v>
      </c>
      <c r="H21" s="36">
        <f t="shared" si="8"/>
        <v>19.374499998303499</v>
      </c>
      <c r="I21" s="36">
        <f t="shared" si="8"/>
        <v>17.717924072486525</v>
      </c>
      <c r="J21" s="36">
        <f t="shared" si="8"/>
        <v>16.856335758538695</v>
      </c>
      <c r="K21" s="36">
        <f t="shared" si="8"/>
        <v>16.659297811722304</v>
      </c>
    </row>
    <row r="22" spans="2:11" x14ac:dyDescent="0.25">
      <c r="B22" s="35" t="s">
        <v>107</v>
      </c>
      <c r="C22" s="34">
        <f>C11*C23/100</f>
        <v>8.0811260000000011</v>
      </c>
      <c r="D22" s="34">
        <v>7.6147039999999997</v>
      </c>
      <c r="E22" s="33">
        <v>7.6082838613946118</v>
      </c>
      <c r="F22" s="33">
        <v>7.3097581755374197</v>
      </c>
      <c r="G22" s="33">
        <v>6.558373898029159</v>
      </c>
      <c r="H22" s="33">
        <v>5.8325781391520302</v>
      </c>
      <c r="I22" s="33">
        <v>5.4401058915063292</v>
      </c>
      <c r="J22" s="33">
        <v>5.0248377411881133</v>
      </c>
      <c r="K22" s="33">
        <v>4.6201615936495282</v>
      </c>
    </row>
    <row r="23" spans="2:11" x14ac:dyDescent="0.25">
      <c r="B23" s="32" t="s">
        <v>108</v>
      </c>
      <c r="C23" s="31">
        <v>17.651088868013414</v>
      </c>
      <c r="D23" s="31">
        <v>17.73777898720822</v>
      </c>
      <c r="E23" s="27">
        <f t="shared" ref="E23:K23" si="9">E22/E11*100</f>
        <v>18.136295196594819</v>
      </c>
      <c r="F23" s="27">
        <f t="shared" si="9"/>
        <v>17.774637815378519</v>
      </c>
      <c r="G23" s="27">
        <f t="shared" si="9"/>
        <v>16.292555728082515</v>
      </c>
      <c r="H23" s="27">
        <f t="shared" si="9"/>
        <v>14.821854769311688</v>
      </c>
      <c r="I23" s="27">
        <f t="shared" si="9"/>
        <v>14.181270076968804</v>
      </c>
      <c r="J23" s="27">
        <f t="shared" si="9"/>
        <v>13.471555625498285</v>
      </c>
      <c r="K23" s="27">
        <f t="shared" si="9"/>
        <v>12.753068297576577</v>
      </c>
    </row>
    <row r="24" spans="2:11" ht="30" x14ac:dyDescent="0.25">
      <c r="B24" s="28" t="s">
        <v>109</v>
      </c>
      <c r="C24" s="27">
        <f>C22/C20</f>
        <v>0.73351626931145941</v>
      </c>
      <c r="D24" s="27">
        <v>0.77494688125439004</v>
      </c>
      <c r="E24" s="27">
        <f t="shared" ref="E24:K24" si="10">E22/E20</f>
        <v>0.8226805768951817</v>
      </c>
      <c r="F24" s="27">
        <f t="shared" si="10"/>
        <v>0.84328846057426166</v>
      </c>
      <c r="G24" s="27">
        <f t="shared" si="10"/>
        <v>0.79582632867836833</v>
      </c>
      <c r="H24" s="27">
        <f t="shared" si="10"/>
        <v>0.76501869832044922</v>
      </c>
      <c r="I24" s="27">
        <f t="shared" si="10"/>
        <v>0.80039117556612327</v>
      </c>
      <c r="J24" s="27">
        <f t="shared" si="10"/>
        <v>0.79919834408104828</v>
      </c>
      <c r="K24" s="27">
        <f t="shared" si="10"/>
        <v>0.76552255933637792</v>
      </c>
    </row>
    <row r="25" spans="2:11" x14ac:dyDescent="0.25">
      <c r="B25" s="30" t="s">
        <v>110</v>
      </c>
      <c r="C25" s="29">
        <f>(C11*10.8)/1000</f>
        <v>0.49445199360000003</v>
      </c>
      <c r="D25" s="29">
        <v>0.41178100000000001</v>
      </c>
      <c r="E25" s="29">
        <f t="shared" ref="E25:K25" si="11">E20*E26/1000*0.9938</f>
        <v>0.34860795943732287</v>
      </c>
      <c r="F25" s="29">
        <f t="shared" si="11"/>
        <v>0.32674480191438748</v>
      </c>
      <c r="G25" s="29">
        <f t="shared" si="11"/>
        <v>0.31064166450322894</v>
      </c>
      <c r="H25" s="29">
        <f t="shared" si="11"/>
        <v>0.28738913863157767</v>
      </c>
      <c r="I25" s="29">
        <f t="shared" si="11"/>
        <v>0.25620458443674082</v>
      </c>
      <c r="J25" s="29">
        <f t="shared" si="11"/>
        <v>0.23700052175259817</v>
      </c>
      <c r="K25" s="29">
        <f t="shared" si="11"/>
        <v>0.22749979370531981</v>
      </c>
    </row>
    <row r="26" spans="2:11" ht="30" x14ac:dyDescent="0.25">
      <c r="B26" s="28" t="s">
        <v>111</v>
      </c>
      <c r="C26" s="27">
        <f>C25/C20*1000</f>
        <v>44.880946256633742</v>
      </c>
      <c r="D26" s="27">
        <v>41.906868830333259</v>
      </c>
      <c r="E26" s="26">
        <v>37.93</v>
      </c>
      <c r="F26" s="26">
        <v>37.93</v>
      </c>
      <c r="G26" s="26">
        <v>37.93</v>
      </c>
      <c r="H26" s="26">
        <v>37.93</v>
      </c>
      <c r="I26" s="26">
        <v>37.93</v>
      </c>
      <c r="J26" s="26">
        <v>37.93</v>
      </c>
      <c r="K26" s="26">
        <v>37.93</v>
      </c>
    </row>
    <row r="27" spans="2:11" ht="29.25" x14ac:dyDescent="0.25">
      <c r="B27" s="25" t="s">
        <v>112</v>
      </c>
      <c r="C27" s="24">
        <f>C11*C28/100</f>
        <v>17.831987999999999</v>
      </c>
      <c r="D27" s="24">
        <v>16.555828999999999</v>
      </c>
      <c r="E27" s="60">
        <v>15.63905917754489</v>
      </c>
      <c r="F27" s="60">
        <v>14.793515717226709</v>
      </c>
      <c r="G27" s="60">
        <v>14.687971455199969</v>
      </c>
      <c r="H27" s="60">
        <v>14.60286560806963</v>
      </c>
      <c r="I27" s="60">
        <v>14.157782298953171</v>
      </c>
      <c r="J27" s="60">
        <v>13.048016879018981</v>
      </c>
      <c r="K27" s="60">
        <v>11.42351823907844</v>
      </c>
    </row>
    <row r="28" spans="2:11" ht="30" x14ac:dyDescent="0.25">
      <c r="B28" s="23" t="s">
        <v>113</v>
      </c>
      <c r="C28" s="22">
        <v>38.949275742186025</v>
      </c>
      <c r="D28" s="22">
        <v>38.565338291811798</v>
      </c>
      <c r="E28" s="21">
        <f t="shared" ref="E28:K28" si="12">E27/E11*100</f>
        <v>37.279707094022491</v>
      </c>
      <c r="F28" s="21">
        <f t="shared" si="12"/>
        <v>35.972377960435345</v>
      </c>
      <c r="G28" s="21">
        <f t="shared" si="12"/>
        <v>36.488403556595578</v>
      </c>
      <c r="H28" s="21">
        <f t="shared" si="12"/>
        <v>37.109070482174772</v>
      </c>
      <c r="I28" s="21">
        <f t="shared" si="12"/>
        <v>36.906512203347916</v>
      </c>
      <c r="J28" s="21">
        <f t="shared" si="12"/>
        <v>34.981644033461386</v>
      </c>
      <c r="K28" s="21">
        <f t="shared" si="12"/>
        <v>31.532427026324118</v>
      </c>
    </row>
    <row r="29" spans="2:11" x14ac:dyDescent="0.25">
      <c r="B29" s="17" t="s">
        <v>114</v>
      </c>
      <c r="C29" s="16">
        <f>C11*C30/100</f>
        <v>9.2594792510043682</v>
      </c>
      <c r="D29" s="16">
        <v>8.7630300000000005</v>
      </c>
      <c r="E29" s="15">
        <v>9.4550898537939414</v>
      </c>
      <c r="F29" s="15">
        <v>10.35322073582655</v>
      </c>
      <c r="G29" s="15">
        <v>10.766500198694731</v>
      </c>
      <c r="H29" s="15">
        <v>11.29166032221965</v>
      </c>
      <c r="I29" s="15">
        <v>11.96650650685346</v>
      </c>
      <c r="J29" s="15">
        <v>12.939408078720399</v>
      </c>
      <c r="K29" s="15">
        <v>14.14885912758114</v>
      </c>
    </row>
    <row r="30" spans="2:11" ht="30" x14ac:dyDescent="0.25">
      <c r="B30" s="11" t="s">
        <v>115</v>
      </c>
      <c r="C30" s="14">
        <v>20.224890829694324</v>
      </c>
      <c r="D30" s="14">
        <v>20.41270276537017</v>
      </c>
      <c r="E30" s="10">
        <f t="shared" ref="E30:K30" si="13">E29/E11*100</f>
        <v>22.538630763876736</v>
      </c>
      <c r="F30" s="10">
        <f t="shared" si="13"/>
        <v>25.175217070495492</v>
      </c>
      <c r="G30" s="10">
        <f t="shared" si="13"/>
        <v>26.746539189593715</v>
      </c>
      <c r="H30" s="10">
        <f t="shared" si="13"/>
        <v>28.694574750210034</v>
      </c>
      <c r="I30" s="10">
        <f t="shared" si="13"/>
        <v>31.194293647196748</v>
      </c>
      <c r="J30" s="10">
        <f t="shared" si="13"/>
        <v>34.690464582501633</v>
      </c>
      <c r="K30" s="10">
        <f t="shared" si="13"/>
        <v>39.055206864376999</v>
      </c>
    </row>
    <row r="31" spans="2:11" x14ac:dyDescent="0.25">
      <c r="B31" s="13" t="s">
        <v>116</v>
      </c>
      <c r="C31" s="12">
        <f>(C11*15.2)/1000</f>
        <v>0.69589539840000003</v>
      </c>
      <c r="D31" s="12">
        <v>0.59479599999999999</v>
      </c>
      <c r="E31" s="12">
        <f t="shared" ref="E31:K31" si="14">E32/1000*E11</f>
        <v>0.61247869629524632</v>
      </c>
      <c r="F31" s="12">
        <f t="shared" si="14"/>
        <v>0.60041993806765859</v>
      </c>
      <c r="G31" s="12">
        <f t="shared" si="14"/>
        <v>0.58770557860473172</v>
      </c>
      <c r="H31" s="12">
        <f t="shared" si="14"/>
        <v>0.574527561880666</v>
      </c>
      <c r="I31" s="12">
        <f t="shared" si="14"/>
        <v>0.56007357299388894</v>
      </c>
      <c r="J31" s="12">
        <f t="shared" si="14"/>
        <v>0.54457430946199958</v>
      </c>
      <c r="K31" s="12">
        <f t="shared" si="14"/>
        <v>0.52892651159173387</v>
      </c>
    </row>
    <row r="32" spans="2:11" x14ac:dyDescent="0.25">
      <c r="B32" s="11" t="s">
        <v>117</v>
      </c>
      <c r="C32" s="10">
        <v>19.335971628692409</v>
      </c>
      <c r="D32" s="10">
        <v>14.9</v>
      </c>
      <c r="E32" s="9">
        <f t="shared" ref="E32:K32" si="15">14.6</f>
        <v>14.6</v>
      </c>
      <c r="F32" s="9">
        <f t="shared" si="15"/>
        <v>14.6</v>
      </c>
      <c r="G32" s="9">
        <f t="shared" si="15"/>
        <v>14.6</v>
      </c>
      <c r="H32" s="9">
        <f t="shared" si="15"/>
        <v>14.6</v>
      </c>
      <c r="I32" s="9">
        <f t="shared" si="15"/>
        <v>14.6</v>
      </c>
      <c r="J32" s="9">
        <f t="shared" si="15"/>
        <v>14.6</v>
      </c>
      <c r="K32" s="9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workbookViewId="0">
      <selection activeCell="N14" sqref="N14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61" t="s">
        <v>76</v>
      </c>
      <c r="C3" s="61"/>
      <c r="D3" s="61"/>
      <c r="E3" s="61"/>
      <c r="F3" s="61"/>
      <c r="G3" s="61"/>
      <c r="H3" s="61"/>
      <c r="I3" s="61"/>
    </row>
    <row r="5" spans="2:11" x14ac:dyDescent="0.25">
      <c r="B5" s="20" t="s">
        <v>90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91</v>
      </c>
      <c r="C6" s="56">
        <v>6823</v>
      </c>
      <c r="D6" s="56">
        <v>7383.00882</v>
      </c>
      <c r="E6" s="57">
        <v>7794.7987389999998</v>
      </c>
      <c r="F6" s="57">
        <v>8184.4374600000001</v>
      </c>
      <c r="G6" s="57">
        <v>8548.4874</v>
      </c>
      <c r="H6" s="57">
        <v>8887.5242129999988</v>
      </c>
      <c r="I6" s="57">
        <v>9198.847240000001</v>
      </c>
      <c r="J6" s="57">
        <v>9481.8032739999999</v>
      </c>
      <c r="K6" s="57">
        <v>9735.0339899999999</v>
      </c>
    </row>
    <row r="7" spans="2:11" x14ac:dyDescent="0.25">
      <c r="B7" s="49" t="s">
        <v>92</v>
      </c>
      <c r="C7" s="55">
        <v>1.18</v>
      </c>
      <c r="D7" s="55">
        <v>1.1585439629148819</v>
      </c>
      <c r="E7" s="55">
        <f t="shared" ref="E7:K7" si="0">((E6-D6)/5)/D6*100</f>
        <v>1.1155070487915248</v>
      </c>
      <c r="F7" s="55">
        <f t="shared" si="0"/>
        <v>0.99974029874692394</v>
      </c>
      <c r="G7" s="55">
        <f t="shared" si="0"/>
        <v>0.88961505730657719</v>
      </c>
      <c r="H7" s="55">
        <f t="shared" si="0"/>
        <v>0.79320889681605855</v>
      </c>
      <c r="I7" s="55">
        <f t="shared" si="0"/>
        <v>0.70058436869206475</v>
      </c>
      <c r="J7" s="55">
        <f t="shared" si="0"/>
        <v>0.61519889746532819</v>
      </c>
      <c r="K7" s="55">
        <f t="shared" si="0"/>
        <v>0.53414041334180085</v>
      </c>
    </row>
    <row r="8" spans="2:11" x14ac:dyDescent="0.25">
      <c r="B8" s="49" t="s">
        <v>93</v>
      </c>
      <c r="C8" s="56">
        <v>64074.6</v>
      </c>
      <c r="D8" s="56">
        <v>75037.186502549754</v>
      </c>
      <c r="E8" s="56">
        <f t="shared" ref="E8:K8" si="1">E6*E9</f>
        <v>99028.015032254611</v>
      </c>
      <c r="F8" s="56">
        <f t="shared" si="1"/>
        <v>129972.66237360958</v>
      </c>
      <c r="G8" s="56">
        <f t="shared" si="1"/>
        <v>169692.43030987366</v>
      </c>
      <c r="H8" s="56">
        <f t="shared" si="1"/>
        <v>220528.13447760025</v>
      </c>
      <c r="I8" s="56">
        <f t="shared" si="1"/>
        <v>285316.32833898958</v>
      </c>
      <c r="J8" s="56">
        <f t="shared" si="1"/>
        <v>367615.80358767457</v>
      </c>
      <c r="K8" s="56">
        <f t="shared" si="1"/>
        <v>471792.15806454944</v>
      </c>
    </row>
    <row r="9" spans="2:11" x14ac:dyDescent="0.25">
      <c r="B9" s="49" t="s">
        <v>94</v>
      </c>
      <c r="C9" s="50">
        <f>C8/C6</f>
        <v>9.3909717133225854</v>
      </c>
      <c r="D9" s="50">
        <v>10.163496798118381</v>
      </c>
      <c r="E9" s="50">
        <f t="shared" ref="E9:K9" si="2">(D9*E10/100)*5+D9</f>
        <v>12.704370997647976</v>
      </c>
      <c r="F9" s="50">
        <f t="shared" si="2"/>
        <v>15.88046374705997</v>
      </c>
      <c r="G9" s="50">
        <f t="shared" si="2"/>
        <v>19.850579683824961</v>
      </c>
      <c r="H9" s="50">
        <f t="shared" si="2"/>
        <v>24.813224604781201</v>
      </c>
      <c r="I9" s="50">
        <f t="shared" si="2"/>
        <v>31.0165307559765</v>
      </c>
      <c r="J9" s="50">
        <f t="shared" si="2"/>
        <v>38.770663444970623</v>
      </c>
      <c r="K9" s="50">
        <f t="shared" si="2"/>
        <v>48.463329306213282</v>
      </c>
    </row>
    <row r="10" spans="2:11" x14ac:dyDescent="0.25">
      <c r="B10" s="49" t="s">
        <v>95</v>
      </c>
      <c r="C10" s="55">
        <v>7.3681000942978416</v>
      </c>
      <c r="D10" s="55">
        <v>-5.3992428518756412</v>
      </c>
      <c r="E10" s="54">
        <v>5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96</v>
      </c>
      <c r="C11" s="48">
        <v>45.782592000000001</v>
      </c>
      <c r="D11" s="48">
        <v>42.929298000000003</v>
      </c>
      <c r="E11" s="53">
        <v>41.971170681357748</v>
      </c>
      <c r="F11" s="53">
        <v>42.499242935581918</v>
      </c>
      <c r="G11" s="53">
        <v>43.855962599610322</v>
      </c>
      <c r="H11" s="53">
        <v>44.964880749176139</v>
      </c>
      <c r="I11" s="53">
        <v>45.663071790609031</v>
      </c>
      <c r="J11" s="53">
        <v>46.220742281419369</v>
      </c>
      <c r="K11" s="53">
        <v>47.06500360827404</v>
      </c>
    </row>
    <row r="12" spans="2:11" x14ac:dyDescent="0.25">
      <c r="B12" s="52" t="s">
        <v>97</v>
      </c>
      <c r="C12" s="19">
        <v>0.67125897698959403</v>
      </c>
      <c r="D12" s="19">
        <v>0.58146074380553159</v>
      </c>
      <c r="E12" s="19">
        <f t="shared" ref="E12:K12" si="3">E11/E6*100</f>
        <v>0.53845098618597897</v>
      </c>
      <c r="F12" s="19">
        <f t="shared" si="3"/>
        <v>0.51926895578699828</v>
      </c>
      <c r="G12" s="19">
        <f t="shared" si="3"/>
        <v>0.51302599568211704</v>
      </c>
      <c r="H12" s="19">
        <f t="shared" si="3"/>
        <v>0.505932582252827</v>
      </c>
      <c r="I12" s="19">
        <f t="shared" si="3"/>
        <v>0.49639993576639752</v>
      </c>
      <c r="J12" s="19">
        <f t="shared" si="3"/>
        <v>0.48746784705142548</v>
      </c>
      <c r="K12" s="19">
        <f t="shared" si="3"/>
        <v>0.48346008505589244</v>
      </c>
    </row>
    <row r="13" spans="2:11" x14ac:dyDescent="0.25">
      <c r="B13" s="20" t="s">
        <v>98</v>
      </c>
      <c r="C13" s="51">
        <v>136.4</v>
      </c>
      <c r="D13" s="51">
        <v>91.030959454696102</v>
      </c>
      <c r="E13" s="48">
        <f t="shared" ref="E13:K13" si="4">E11*E14</f>
        <v>138.63650412080932</v>
      </c>
      <c r="F13" s="48">
        <f t="shared" si="4"/>
        <v>188.97415228048092</v>
      </c>
      <c r="G13" s="48">
        <f t="shared" si="4"/>
        <v>252.46422125637946</v>
      </c>
      <c r="H13" s="48">
        <f t="shared" si="4"/>
        <v>334.71710560695294</v>
      </c>
      <c r="I13" s="48">
        <f t="shared" si="4"/>
        <v>439.05612188779423</v>
      </c>
      <c r="J13" s="48">
        <f t="shared" si="4"/>
        <v>573.44282981428285</v>
      </c>
      <c r="K13" s="48">
        <f t="shared" si="4"/>
        <v>729.8965659730884</v>
      </c>
    </row>
    <row r="14" spans="2:11" x14ac:dyDescent="0.25">
      <c r="B14" s="20" t="s">
        <v>99</v>
      </c>
      <c r="C14" s="50">
        <f>C13/C11</f>
        <v>2.9792983324316809</v>
      </c>
      <c r="D14" s="50">
        <v>2.12048562859556</v>
      </c>
      <c r="E14" s="50">
        <f t="shared" ref="E14:K14" si="5">E9*E15/100</f>
        <v>3.3031364593884733</v>
      </c>
      <c r="F14" s="50">
        <f t="shared" si="5"/>
        <v>4.4465298491767919</v>
      </c>
      <c r="G14" s="50">
        <f t="shared" si="5"/>
        <v>5.7566681083092384</v>
      </c>
      <c r="H14" s="50">
        <f t="shared" si="5"/>
        <v>7.4439673814343594</v>
      </c>
      <c r="I14" s="50">
        <f t="shared" si="5"/>
        <v>9.6151245343527147</v>
      </c>
      <c r="J14" s="50">
        <f t="shared" si="5"/>
        <v>12.406612302390599</v>
      </c>
      <c r="K14" s="50">
        <f t="shared" si="5"/>
        <v>15.50826537798825</v>
      </c>
    </row>
    <row r="15" spans="2:11" ht="30" x14ac:dyDescent="0.25">
      <c r="B15" s="20" t="s">
        <v>100</v>
      </c>
      <c r="C15" s="18">
        <f>C14/C9*100</f>
        <v>31.725133706931231</v>
      </c>
      <c r="D15" s="18">
        <v>20.863740804130881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101</v>
      </c>
      <c r="C16" s="48">
        <v>31.269164</v>
      </c>
      <c r="D16" s="48">
        <v>29.673113000000001</v>
      </c>
      <c r="E16" s="48">
        <f t="shared" ref="E16:K16" si="6">E11*E17/100</f>
        <v>28.918136599455494</v>
      </c>
      <c r="F16" s="48">
        <f t="shared" si="6"/>
        <v>29.834468540778506</v>
      </c>
      <c r="G16" s="48">
        <f t="shared" si="6"/>
        <v>30.918453632725278</v>
      </c>
      <c r="H16" s="48">
        <f t="shared" si="6"/>
        <v>31.835135570416707</v>
      </c>
      <c r="I16" s="48">
        <f t="shared" si="6"/>
        <v>32.466444043123019</v>
      </c>
      <c r="J16" s="48">
        <f t="shared" si="6"/>
        <v>33.001609988933431</v>
      </c>
      <c r="K16" s="48">
        <f t="shared" si="6"/>
        <v>33.74560758713249</v>
      </c>
    </row>
    <row r="17" spans="2:11" ht="30" x14ac:dyDescent="0.25">
      <c r="B17" s="20" t="s">
        <v>102</v>
      </c>
      <c r="C17" s="18">
        <v>68.273283842794768</v>
      </c>
      <c r="D17" s="18">
        <v>69.120890353250132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ht="30" x14ac:dyDescent="0.25">
      <c r="B18" s="20" t="s">
        <v>103</v>
      </c>
      <c r="C18" s="45">
        <v>1.61E-2</v>
      </c>
      <c r="D18" s="45">
        <v>1.4233000000000001E-2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ht="30" x14ac:dyDescent="0.25">
      <c r="B19" s="20" t="s">
        <v>104</v>
      </c>
      <c r="C19" s="45">
        <f>C18/C11*100</f>
        <v>3.5166204657001508E-2</v>
      </c>
      <c r="D19" s="45">
        <v>3.3154513730925671E-2</v>
      </c>
      <c r="E19" s="45">
        <f t="shared" ref="E19:K19" si="7">E18/E11*100</f>
        <v>0.146319483119105</v>
      </c>
      <c r="F19" s="45">
        <f t="shared" si="7"/>
        <v>0.14450139757332861</v>
      </c>
      <c r="G19" s="45">
        <f t="shared" si="7"/>
        <v>0.14003112999860517</v>
      </c>
      <c r="H19" s="45">
        <f t="shared" si="7"/>
        <v>0.13657770014462944</v>
      </c>
      <c r="I19" s="45">
        <f t="shared" si="7"/>
        <v>0.13448941911225049</v>
      </c>
      <c r="J19" s="45">
        <f t="shared" si="7"/>
        <v>0.1328667541210983</v>
      </c>
      <c r="K19" s="45">
        <f t="shared" si="7"/>
        <v>0.1304833640535486</v>
      </c>
    </row>
    <row r="20" spans="2:11" ht="29.25" x14ac:dyDescent="0.25">
      <c r="B20" s="42" t="s">
        <v>105</v>
      </c>
      <c r="C20" s="41">
        <f>C11*C21/100</f>
        <v>11.016969000000001</v>
      </c>
      <c r="D20" s="41">
        <v>9.826098</v>
      </c>
      <c r="E20" s="40">
        <v>9.2481625764480135</v>
      </c>
      <c r="F20" s="39">
        <v>8.6680173540732302</v>
      </c>
      <c r="G20" s="39">
        <v>8.2405513559399388</v>
      </c>
      <c r="H20" s="39">
        <v>7.6241887400487842</v>
      </c>
      <c r="I20" s="39">
        <v>6.9587130904961709</v>
      </c>
      <c r="J20" s="39">
        <v>7.4181890902340868</v>
      </c>
      <c r="K20" s="39">
        <v>8.3085013343949807</v>
      </c>
    </row>
    <row r="21" spans="2:11" x14ac:dyDescent="0.25">
      <c r="B21" s="38" t="s">
        <v>106</v>
      </c>
      <c r="C21" s="37">
        <v>24.063663761108153</v>
      </c>
      <c r="D21" s="37">
        <v>22.889025578755099</v>
      </c>
      <c r="E21" s="36">
        <f t="shared" ref="E21:K21" si="8">E20/E11*100</f>
        <v>22.034559499565621</v>
      </c>
      <c r="F21" s="36">
        <f t="shared" si="8"/>
        <v>20.395698265053213</v>
      </c>
      <c r="G21" s="36">
        <f t="shared" si="8"/>
        <v>18.790036445382139</v>
      </c>
      <c r="H21" s="36">
        <f t="shared" si="8"/>
        <v>16.955874480304225</v>
      </c>
      <c r="I21" s="36">
        <f t="shared" si="8"/>
        <v>15.239257495434821</v>
      </c>
      <c r="J21" s="36">
        <f t="shared" si="8"/>
        <v>16.049480653226507</v>
      </c>
      <c r="K21" s="36">
        <f t="shared" si="8"/>
        <v>17.653246993344212</v>
      </c>
    </row>
    <row r="22" spans="2:11" x14ac:dyDescent="0.25">
      <c r="B22" s="35" t="s">
        <v>107</v>
      </c>
      <c r="C22" s="34">
        <f>C11*C23/100</f>
        <v>8.0811260000000011</v>
      </c>
      <c r="D22" s="34">
        <v>7.6147039999999997</v>
      </c>
      <c r="E22" s="33">
        <v>7.6288830578572009</v>
      </c>
      <c r="F22" s="33">
        <v>8.709485748627003</v>
      </c>
      <c r="G22" s="33">
        <v>10.322760225744601</v>
      </c>
      <c r="H22" s="33">
        <v>11.875566293494691</v>
      </c>
      <c r="I22" s="33">
        <v>13.22014171473883</v>
      </c>
      <c r="J22" s="33">
        <v>12.89964501730967</v>
      </c>
      <c r="K22" s="33">
        <v>12.633986745350679</v>
      </c>
    </row>
    <row r="23" spans="2:11" x14ac:dyDescent="0.25">
      <c r="B23" s="32" t="s">
        <v>108</v>
      </c>
      <c r="C23" s="31">
        <v>17.651088868013414</v>
      </c>
      <c r="D23" s="31">
        <v>17.73777898720822</v>
      </c>
      <c r="E23" s="27">
        <f t="shared" ref="E23:K23" si="9">E22/E11*100</f>
        <v>18.176483843577198</v>
      </c>
      <c r="F23" s="27">
        <f t="shared" si="9"/>
        <v>20.493272696241615</v>
      </c>
      <c r="G23" s="27">
        <f t="shared" si="9"/>
        <v>23.537871737049326</v>
      </c>
      <c r="H23" s="27">
        <f t="shared" si="9"/>
        <v>26.410759009323691</v>
      </c>
      <c r="I23" s="27">
        <f t="shared" si="9"/>
        <v>28.951494492881785</v>
      </c>
      <c r="J23" s="27">
        <f t="shared" si="9"/>
        <v>27.908779436662783</v>
      </c>
      <c r="K23" s="27">
        <f t="shared" si="9"/>
        <v>26.843696540436728</v>
      </c>
    </row>
    <row r="24" spans="2:11" ht="30" x14ac:dyDescent="0.25">
      <c r="B24" s="28" t="s">
        <v>109</v>
      </c>
      <c r="C24" s="27">
        <f>C22/C20</f>
        <v>0.73351626931145941</v>
      </c>
      <c r="D24" s="27">
        <v>0.77494688125439004</v>
      </c>
      <c r="E24" s="27">
        <f t="shared" ref="E24:K24" si="10">E22/E20</f>
        <v>0.82490797439973884</v>
      </c>
      <c r="F24" s="27">
        <f t="shared" si="10"/>
        <v>1.0047840691659766</v>
      </c>
      <c r="G24" s="27">
        <f t="shared" si="10"/>
        <v>1.2526783439440332</v>
      </c>
      <c r="H24" s="27">
        <f t="shared" si="10"/>
        <v>1.5576170394515578</v>
      </c>
      <c r="I24" s="27">
        <f t="shared" si="10"/>
        <v>1.8997969226226865</v>
      </c>
      <c r="J24" s="27">
        <f t="shared" si="10"/>
        <v>1.7389210305102389</v>
      </c>
      <c r="K24" s="27">
        <f t="shared" si="10"/>
        <v>1.5206095825066961</v>
      </c>
    </row>
    <row r="25" spans="2:11" x14ac:dyDescent="0.25">
      <c r="B25" s="30" t="s">
        <v>110</v>
      </c>
      <c r="C25" s="29">
        <f>(C11*10.8)/1000</f>
        <v>0.49445199360000003</v>
      </c>
      <c r="D25" s="29">
        <v>0.41178100000000001</v>
      </c>
      <c r="E25" s="29">
        <f t="shared" ref="E25:K25" si="11">E20*E26/1000*0.9938</f>
        <v>0.3676329587389614</v>
      </c>
      <c r="F25" s="29">
        <f t="shared" si="11"/>
        <v>0.73221342995062788</v>
      </c>
      <c r="G25" s="29">
        <f t="shared" si="11"/>
        <v>0.77799869406564559</v>
      </c>
      <c r="H25" s="29">
        <f t="shared" si="11"/>
        <v>0.7198072831367458</v>
      </c>
      <c r="I25" s="29">
        <f t="shared" si="11"/>
        <v>0.65697906158683395</v>
      </c>
      <c r="J25" s="29">
        <f t="shared" si="11"/>
        <v>0.70035865019809029</v>
      </c>
      <c r="K25" s="29">
        <f t="shared" si="11"/>
        <v>0.78441391948156458</v>
      </c>
    </row>
    <row r="26" spans="2:11" ht="30" x14ac:dyDescent="0.25">
      <c r="B26" s="28" t="s">
        <v>111</v>
      </c>
      <c r="C26" s="27">
        <f>C25/C20*1000</f>
        <v>44.880946256633742</v>
      </c>
      <c r="D26" s="27">
        <v>41.906868830333259</v>
      </c>
      <c r="E26" s="26">
        <v>40</v>
      </c>
      <c r="F26" s="26">
        <v>85</v>
      </c>
      <c r="G26" s="26">
        <v>95</v>
      </c>
      <c r="H26" s="26">
        <v>95</v>
      </c>
      <c r="I26" s="26">
        <v>95</v>
      </c>
      <c r="J26" s="26">
        <v>95</v>
      </c>
      <c r="K26" s="26">
        <v>95</v>
      </c>
    </row>
    <row r="27" spans="2:11" ht="29.25" x14ac:dyDescent="0.25">
      <c r="B27" s="25" t="s">
        <v>112</v>
      </c>
      <c r="C27" s="24">
        <f>C11*C28/100</f>
        <v>17.831987999999999</v>
      </c>
      <c r="D27" s="24">
        <v>16.555828999999999</v>
      </c>
      <c r="E27" s="60">
        <v>15.639055373237159</v>
      </c>
      <c r="F27" s="60">
        <v>14.789757565357929</v>
      </c>
      <c r="G27" s="60">
        <v>14.66690429782285</v>
      </c>
      <c r="H27" s="60">
        <v>14.555358340151731</v>
      </c>
      <c r="I27" s="60">
        <v>14.25408578342447</v>
      </c>
      <c r="J27" s="60">
        <v>14.156673300564631</v>
      </c>
      <c r="K27" s="60">
        <v>13.73218183372849</v>
      </c>
    </row>
    <row r="28" spans="2:11" ht="30" x14ac:dyDescent="0.25">
      <c r="B28" s="23" t="s">
        <v>113</v>
      </c>
      <c r="C28" s="22">
        <v>38.949275742186025</v>
      </c>
      <c r="D28" s="22">
        <v>38.565338291811798</v>
      </c>
      <c r="E28" s="21">
        <f t="shared" ref="E28:K28" si="12">E27/E11*100</f>
        <v>37.261422827511289</v>
      </c>
      <c r="F28" s="21">
        <f t="shared" si="12"/>
        <v>34.800049468588071</v>
      </c>
      <c r="G28" s="21">
        <f t="shared" si="12"/>
        <v>33.443352804102332</v>
      </c>
      <c r="H28" s="21">
        <f t="shared" si="12"/>
        <v>32.370503596672876</v>
      </c>
      <c r="I28" s="21">
        <f t="shared" si="12"/>
        <v>31.215783836855088</v>
      </c>
      <c r="J28" s="21">
        <f t="shared" si="12"/>
        <v>30.628398856882011</v>
      </c>
      <c r="K28" s="21">
        <f t="shared" si="12"/>
        <v>29.177054671072771</v>
      </c>
    </row>
    <row r="29" spans="2:11" x14ac:dyDescent="0.25">
      <c r="B29" s="17" t="s">
        <v>114</v>
      </c>
      <c r="C29" s="16">
        <f>C11*C30/100</f>
        <v>9.2594792510043682</v>
      </c>
      <c r="D29" s="16">
        <v>8.7630300000000005</v>
      </c>
      <c r="E29" s="15">
        <v>9.4550696738153803</v>
      </c>
      <c r="F29" s="15">
        <v>10.33198226752376</v>
      </c>
      <c r="G29" s="15">
        <v>10.62574672010291</v>
      </c>
      <c r="H29" s="15">
        <v>10.90976737548092</v>
      </c>
      <c r="I29" s="15">
        <v>11.230131201949559</v>
      </c>
      <c r="J29" s="15">
        <v>11.74623487331097</v>
      </c>
      <c r="K29" s="15">
        <v>12.390333694799899</v>
      </c>
    </row>
    <row r="30" spans="2:11" ht="30" x14ac:dyDescent="0.25">
      <c r="B30" s="11" t="s">
        <v>115</v>
      </c>
      <c r="C30" s="14">
        <v>20.224890829694324</v>
      </c>
      <c r="D30" s="14">
        <v>20.41270276537017</v>
      </c>
      <c r="E30" s="10">
        <f t="shared" ref="E30:K30" si="13">E29/E11*100</f>
        <v>22.527533829345913</v>
      </c>
      <c r="F30" s="10">
        <f t="shared" si="13"/>
        <v>24.310979570117112</v>
      </c>
      <c r="G30" s="10">
        <f t="shared" si="13"/>
        <v>24.228739013466154</v>
      </c>
      <c r="H30" s="10">
        <f t="shared" si="13"/>
        <v>24.26286291369918</v>
      </c>
      <c r="I30" s="10">
        <f t="shared" si="13"/>
        <v>24.593464174828298</v>
      </c>
      <c r="J30" s="10">
        <f t="shared" si="13"/>
        <v>25.413341053228667</v>
      </c>
      <c r="K30" s="10">
        <f t="shared" si="13"/>
        <v>26.326001795146308</v>
      </c>
    </row>
    <row r="31" spans="2:11" x14ac:dyDescent="0.25">
      <c r="B31" s="13" t="s">
        <v>116</v>
      </c>
      <c r="C31" s="12">
        <f>(C11*15.2)/1000</f>
        <v>0.69589539840000003</v>
      </c>
      <c r="D31" s="12">
        <v>0.59479599999999999</v>
      </c>
      <c r="E31" s="12">
        <f t="shared" ref="E31:K31" si="14">E32/1000*E11</f>
        <v>0.6127790919478231</v>
      </c>
      <c r="F31" s="12">
        <f t="shared" si="14"/>
        <v>0.62048894685949596</v>
      </c>
      <c r="G31" s="12">
        <f t="shared" si="14"/>
        <v>0.64029705395431069</v>
      </c>
      <c r="H31" s="12">
        <f t="shared" si="14"/>
        <v>0.65648725893797166</v>
      </c>
      <c r="I31" s="12">
        <f t="shared" si="14"/>
        <v>0.66668084814289186</v>
      </c>
      <c r="J31" s="12">
        <f t="shared" si="14"/>
        <v>0.67482283730872283</v>
      </c>
      <c r="K31" s="12">
        <f t="shared" si="14"/>
        <v>0.68714905268080095</v>
      </c>
    </row>
    <row r="32" spans="2:11" x14ac:dyDescent="0.25">
      <c r="B32" s="11" t="s">
        <v>117</v>
      </c>
      <c r="C32" s="10">
        <v>19.335971628692409</v>
      </c>
      <c r="D32" s="10">
        <v>14.9</v>
      </c>
      <c r="E32" s="9">
        <f t="shared" ref="E32:K32" si="15">14.6</f>
        <v>14.6</v>
      </c>
      <c r="F32" s="9">
        <f t="shared" si="15"/>
        <v>14.6</v>
      </c>
      <c r="G32" s="9">
        <f t="shared" si="15"/>
        <v>14.6</v>
      </c>
      <c r="H32" s="9">
        <f t="shared" si="15"/>
        <v>14.6</v>
      </c>
      <c r="I32" s="9">
        <f t="shared" si="15"/>
        <v>14.6</v>
      </c>
      <c r="J32" s="9">
        <f t="shared" si="15"/>
        <v>14.6</v>
      </c>
      <c r="K32" s="9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36" sqref="A36"/>
    </sheetView>
  </sheetViews>
  <sheetFormatPr defaultRowHeight="15" x14ac:dyDescent="0.25"/>
  <cols>
    <col min="1" max="1" width="44.7109375" customWidth="1"/>
  </cols>
  <sheetData>
    <row r="1" spans="1:12" x14ac:dyDescent="0.25">
      <c r="A1" s="3" t="s">
        <v>16</v>
      </c>
    </row>
    <row r="2" spans="1:12" x14ac:dyDescent="0.25">
      <c r="A2" s="3"/>
    </row>
    <row r="3" spans="1:12" x14ac:dyDescent="0.25">
      <c r="B3" s="1">
        <v>2008</v>
      </c>
      <c r="C3" s="1">
        <v>2009</v>
      </c>
      <c r="D3" s="1">
        <v>2010</v>
      </c>
      <c r="E3" s="1">
        <v>2011</v>
      </c>
      <c r="F3" s="1">
        <v>2012</v>
      </c>
      <c r="G3" s="1">
        <v>2013</v>
      </c>
      <c r="H3" s="1">
        <v>2014</v>
      </c>
      <c r="I3" s="1">
        <v>2015</v>
      </c>
      <c r="J3" s="1">
        <v>2016</v>
      </c>
      <c r="K3" s="1">
        <v>2017</v>
      </c>
      <c r="L3" s="1">
        <v>2018</v>
      </c>
    </row>
    <row r="4" spans="1:12" x14ac:dyDescent="0.25">
      <c r="A4" s="1" t="s">
        <v>0</v>
      </c>
      <c r="B4">
        <v>46372664</v>
      </c>
      <c r="C4">
        <v>46143714</v>
      </c>
      <c r="D4">
        <v>45962947</v>
      </c>
      <c r="E4">
        <v>45778534</v>
      </c>
      <c r="F4">
        <v>45633637</v>
      </c>
      <c r="G4">
        <v>45553047</v>
      </c>
      <c r="H4">
        <v>45426249</v>
      </c>
      <c r="I4">
        <v>42929298</v>
      </c>
      <c r="J4">
        <v>42760516</v>
      </c>
      <c r="K4">
        <v>42584542</v>
      </c>
      <c r="L4">
        <v>42386403</v>
      </c>
    </row>
    <row r="5" spans="1:12" x14ac:dyDescent="0.25">
      <c r="A5" s="1" t="s">
        <v>1</v>
      </c>
      <c r="B5">
        <v>31668757</v>
      </c>
      <c r="C5">
        <v>31587203</v>
      </c>
      <c r="D5">
        <v>31524795</v>
      </c>
      <c r="E5">
        <v>31441649</v>
      </c>
      <c r="F5">
        <v>31380874</v>
      </c>
      <c r="G5">
        <v>31378639</v>
      </c>
      <c r="H5">
        <v>31336623</v>
      </c>
      <c r="I5">
        <v>29673113</v>
      </c>
      <c r="J5">
        <v>29584952</v>
      </c>
      <c r="K5">
        <v>29482313</v>
      </c>
      <c r="L5">
        <v>29370995</v>
      </c>
    </row>
    <row r="6" spans="1:12" x14ac:dyDescent="0.25">
      <c r="A6" s="1" t="s">
        <v>2</v>
      </c>
      <c r="B6">
        <v>14703907</v>
      </c>
      <c r="C6">
        <v>14556511</v>
      </c>
      <c r="D6">
        <v>14438152</v>
      </c>
      <c r="E6">
        <v>14336885</v>
      </c>
      <c r="F6">
        <v>14252763</v>
      </c>
      <c r="G6">
        <v>14174408</v>
      </c>
      <c r="H6">
        <v>14089626</v>
      </c>
      <c r="I6">
        <v>13256185</v>
      </c>
      <c r="J6">
        <v>13175564</v>
      </c>
      <c r="K6">
        <v>13102229</v>
      </c>
      <c r="L6">
        <v>13015408</v>
      </c>
    </row>
    <row r="7" spans="1:12" x14ac:dyDescent="0.25">
      <c r="A7" s="1" t="s">
        <v>3</v>
      </c>
      <c r="B7">
        <v>510589</v>
      </c>
      <c r="C7">
        <v>512525</v>
      </c>
      <c r="D7">
        <v>497689</v>
      </c>
      <c r="E7">
        <v>502595</v>
      </c>
      <c r="F7">
        <v>520705</v>
      </c>
      <c r="G7">
        <v>503657</v>
      </c>
      <c r="H7">
        <v>465882</v>
      </c>
      <c r="I7">
        <v>411781</v>
      </c>
      <c r="J7">
        <v>397037</v>
      </c>
      <c r="K7">
        <v>363987</v>
      </c>
    </row>
    <row r="8" spans="1:12" x14ac:dyDescent="0.25">
      <c r="A8" s="1" t="s">
        <v>4</v>
      </c>
      <c r="B8">
        <v>263588</v>
      </c>
      <c r="C8">
        <v>264844</v>
      </c>
      <c r="D8">
        <v>256835</v>
      </c>
      <c r="E8">
        <v>259433</v>
      </c>
      <c r="F8">
        <v>268748</v>
      </c>
      <c r="G8">
        <v>259738</v>
      </c>
      <c r="H8">
        <v>240043</v>
      </c>
      <c r="I8">
        <v>212846</v>
      </c>
      <c r="J8">
        <v>205194</v>
      </c>
      <c r="K8">
        <v>187528</v>
      </c>
    </row>
    <row r="9" spans="1:12" x14ac:dyDescent="0.25">
      <c r="A9" s="1" t="s">
        <v>5</v>
      </c>
      <c r="B9">
        <v>247001</v>
      </c>
      <c r="C9">
        <v>247681</v>
      </c>
      <c r="D9">
        <v>240854</v>
      </c>
      <c r="E9">
        <v>243162</v>
      </c>
      <c r="F9">
        <v>251957</v>
      </c>
      <c r="G9">
        <v>243919</v>
      </c>
      <c r="H9">
        <v>225839</v>
      </c>
      <c r="I9">
        <v>198935</v>
      </c>
      <c r="J9">
        <v>191843</v>
      </c>
      <c r="K9">
        <v>176459</v>
      </c>
    </row>
    <row r="10" spans="1:12" x14ac:dyDescent="0.25">
      <c r="A10" s="1" t="s">
        <v>6</v>
      </c>
      <c r="B10">
        <v>11</v>
      </c>
      <c r="C10">
        <v>11.1</v>
      </c>
      <c r="D10">
        <v>10.8</v>
      </c>
      <c r="E10">
        <v>11</v>
      </c>
      <c r="F10">
        <v>11.4</v>
      </c>
      <c r="G10">
        <v>11.1</v>
      </c>
      <c r="H10">
        <v>10.8</v>
      </c>
      <c r="I10">
        <v>10.7</v>
      </c>
      <c r="J10">
        <v>10.3</v>
      </c>
      <c r="K10">
        <v>9.4</v>
      </c>
    </row>
    <row r="11" spans="1:12" x14ac:dyDescent="0.25">
      <c r="A11" s="1" t="s">
        <v>7</v>
      </c>
      <c r="B11">
        <v>3416</v>
      </c>
      <c r="C11">
        <v>3351</v>
      </c>
      <c r="D11">
        <v>3300</v>
      </c>
      <c r="E11">
        <v>3158</v>
      </c>
      <c r="F11">
        <v>3230</v>
      </c>
      <c r="G11">
        <v>3166</v>
      </c>
      <c r="H11">
        <v>2820</v>
      </c>
      <c r="I11">
        <v>2437</v>
      </c>
      <c r="J11">
        <v>2244</v>
      </c>
      <c r="K11">
        <v>2136</v>
      </c>
    </row>
    <row r="12" spans="1:12" x14ac:dyDescent="0.25">
      <c r="A12" s="1" t="s">
        <v>8</v>
      </c>
      <c r="B12">
        <v>1801</v>
      </c>
      <c r="C12">
        <v>1821</v>
      </c>
      <c r="D12">
        <v>1719</v>
      </c>
      <c r="E12">
        <v>1649</v>
      </c>
      <c r="F12">
        <v>1734</v>
      </c>
      <c r="G12">
        <v>1683</v>
      </c>
      <c r="H12">
        <v>1502</v>
      </c>
      <c r="I12">
        <v>1322</v>
      </c>
      <c r="J12">
        <v>1159</v>
      </c>
      <c r="K12">
        <v>1090</v>
      </c>
    </row>
    <row r="13" spans="1:12" x14ac:dyDescent="0.25">
      <c r="A13" s="1" t="s">
        <v>9</v>
      </c>
      <c r="B13">
        <v>1615</v>
      </c>
      <c r="C13">
        <v>1530</v>
      </c>
      <c r="D13">
        <v>1581</v>
      </c>
      <c r="E13">
        <v>1509</v>
      </c>
      <c r="F13">
        <v>1496</v>
      </c>
      <c r="G13">
        <v>1483</v>
      </c>
      <c r="H13">
        <v>1318</v>
      </c>
      <c r="I13">
        <v>1115</v>
      </c>
      <c r="J13">
        <v>1085</v>
      </c>
      <c r="K13">
        <v>1046</v>
      </c>
    </row>
    <row r="14" spans="1:12" x14ac:dyDescent="0.25">
      <c r="A14" s="1" t="s">
        <v>10</v>
      </c>
      <c r="B14">
        <v>754460</v>
      </c>
      <c r="C14">
        <v>706739</v>
      </c>
      <c r="D14">
        <v>698235</v>
      </c>
      <c r="E14">
        <v>664588</v>
      </c>
      <c r="F14">
        <v>663139</v>
      </c>
      <c r="G14">
        <v>662368</v>
      </c>
      <c r="H14">
        <v>632296</v>
      </c>
      <c r="I14">
        <v>594796</v>
      </c>
      <c r="J14">
        <v>583631</v>
      </c>
      <c r="K14">
        <v>574123</v>
      </c>
    </row>
    <row r="15" spans="1:12" x14ac:dyDescent="0.25">
      <c r="A15" s="1" t="s">
        <v>11</v>
      </c>
      <c r="B15">
        <v>16.3</v>
      </c>
      <c r="C15">
        <v>15.3</v>
      </c>
      <c r="D15">
        <v>15.2</v>
      </c>
      <c r="E15">
        <v>14.5</v>
      </c>
      <c r="F15">
        <v>14.5</v>
      </c>
      <c r="G15">
        <v>14.6</v>
      </c>
      <c r="H15">
        <v>14.7</v>
      </c>
      <c r="I15">
        <v>14.9</v>
      </c>
      <c r="J15">
        <v>14.7</v>
      </c>
      <c r="K15">
        <v>14.5</v>
      </c>
    </row>
    <row r="16" spans="1:12" x14ac:dyDescent="0.25">
      <c r="A16" s="1" t="s">
        <v>12</v>
      </c>
      <c r="E16">
        <v>17096</v>
      </c>
      <c r="F16">
        <v>61844</v>
      </c>
      <c r="G16">
        <v>31913</v>
      </c>
      <c r="H16">
        <v>22592</v>
      </c>
      <c r="I16">
        <v>14233</v>
      </c>
      <c r="J16">
        <v>10620</v>
      </c>
      <c r="K16">
        <v>11997</v>
      </c>
    </row>
    <row r="21" spans="1:1" x14ac:dyDescent="0.25">
      <c r="A21" t="s">
        <v>13</v>
      </c>
    </row>
    <row r="22" spans="1:1" x14ac:dyDescent="0.25">
      <c r="A22" t="s">
        <v>14</v>
      </c>
    </row>
    <row r="23" spans="1:1" x14ac:dyDescent="0.25">
      <c r="A23" s="2" t="s">
        <v>15</v>
      </c>
    </row>
  </sheetData>
  <hyperlinks>
    <hyperlink ref="A23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8"/>
  <sheetViews>
    <sheetView workbookViewId="0">
      <selection activeCell="E561" sqref="E561"/>
    </sheetView>
  </sheetViews>
  <sheetFormatPr defaultRowHeight="15" x14ac:dyDescent="0.25"/>
  <cols>
    <col min="1" max="1" width="5" bestFit="1" customWidth="1"/>
    <col min="2" max="2" width="8.5703125" customWidth="1"/>
    <col min="3" max="3" width="13" customWidth="1"/>
    <col min="4" max="4" width="8" bestFit="1" customWidth="1"/>
    <col min="5" max="5" width="9.5703125" bestFit="1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>
        <v>2012</v>
      </c>
      <c r="B2">
        <v>0</v>
      </c>
      <c r="C2">
        <v>498975</v>
      </c>
      <c r="D2">
        <v>241656</v>
      </c>
      <c r="E2">
        <v>257319</v>
      </c>
    </row>
    <row r="3" spans="1:5" x14ac:dyDescent="0.25">
      <c r="A3">
        <v>2012</v>
      </c>
      <c r="B3">
        <v>1</v>
      </c>
      <c r="C3">
        <v>493356</v>
      </c>
      <c r="D3">
        <v>239066</v>
      </c>
      <c r="E3">
        <v>254290</v>
      </c>
    </row>
    <row r="4" spans="1:5" x14ac:dyDescent="0.25">
      <c r="A4">
        <v>2012</v>
      </c>
      <c r="B4">
        <v>2</v>
      </c>
      <c r="C4">
        <v>507656</v>
      </c>
      <c r="D4">
        <v>245582</v>
      </c>
      <c r="E4">
        <v>262074</v>
      </c>
    </row>
    <row r="5" spans="1:5" x14ac:dyDescent="0.25">
      <c r="A5">
        <v>2012</v>
      </c>
      <c r="B5">
        <v>3</v>
      </c>
      <c r="C5">
        <v>505325</v>
      </c>
      <c r="D5">
        <v>244779</v>
      </c>
      <c r="E5">
        <v>260546</v>
      </c>
    </row>
    <row r="6" spans="1:5" x14ac:dyDescent="0.25">
      <c r="A6">
        <v>2012</v>
      </c>
      <c r="B6">
        <v>4</v>
      </c>
      <c r="C6">
        <v>467005</v>
      </c>
      <c r="D6">
        <v>227066</v>
      </c>
      <c r="E6">
        <v>239939</v>
      </c>
    </row>
    <row r="7" spans="1:5" x14ac:dyDescent="0.25">
      <c r="A7">
        <v>2012</v>
      </c>
      <c r="B7">
        <v>5</v>
      </c>
      <c r="C7">
        <v>455095</v>
      </c>
      <c r="D7">
        <v>221946</v>
      </c>
      <c r="E7">
        <v>233149</v>
      </c>
    </row>
    <row r="8" spans="1:5" x14ac:dyDescent="0.25">
      <c r="A8">
        <v>2012</v>
      </c>
      <c r="B8">
        <v>6</v>
      </c>
      <c r="C8">
        <v>420822</v>
      </c>
      <c r="D8">
        <v>204201</v>
      </c>
      <c r="E8">
        <v>216621</v>
      </c>
    </row>
    <row r="9" spans="1:5" x14ac:dyDescent="0.25">
      <c r="A9">
        <v>2012</v>
      </c>
      <c r="B9">
        <v>7</v>
      </c>
      <c r="C9">
        <v>422104</v>
      </c>
      <c r="D9">
        <v>205168</v>
      </c>
      <c r="E9">
        <v>216936</v>
      </c>
    </row>
    <row r="10" spans="1:5" x14ac:dyDescent="0.25">
      <c r="A10">
        <v>2012</v>
      </c>
      <c r="B10">
        <v>8</v>
      </c>
      <c r="C10">
        <v>403225</v>
      </c>
      <c r="D10">
        <v>196289</v>
      </c>
      <c r="E10">
        <v>206936</v>
      </c>
    </row>
    <row r="11" spans="1:5" x14ac:dyDescent="0.25">
      <c r="A11">
        <v>2012</v>
      </c>
      <c r="B11">
        <v>9</v>
      </c>
      <c r="C11">
        <v>384845</v>
      </c>
      <c r="D11">
        <v>186452</v>
      </c>
      <c r="E11">
        <v>198393</v>
      </c>
    </row>
    <row r="12" spans="1:5" x14ac:dyDescent="0.25">
      <c r="A12">
        <v>2012</v>
      </c>
      <c r="B12">
        <v>10</v>
      </c>
      <c r="C12">
        <v>369864</v>
      </c>
      <c r="D12">
        <v>179530</v>
      </c>
      <c r="E12">
        <v>190334</v>
      </c>
    </row>
    <row r="13" spans="1:5" x14ac:dyDescent="0.25">
      <c r="A13">
        <v>2012</v>
      </c>
      <c r="B13">
        <v>11</v>
      </c>
      <c r="C13">
        <v>380938</v>
      </c>
      <c r="D13">
        <v>185080</v>
      </c>
      <c r="E13">
        <v>195858</v>
      </c>
    </row>
    <row r="14" spans="1:5" x14ac:dyDescent="0.25">
      <c r="A14">
        <v>2012</v>
      </c>
      <c r="B14">
        <v>12</v>
      </c>
      <c r="C14">
        <v>385536</v>
      </c>
      <c r="D14">
        <v>187741</v>
      </c>
      <c r="E14">
        <v>197795</v>
      </c>
    </row>
    <row r="15" spans="1:5" x14ac:dyDescent="0.25">
      <c r="A15">
        <v>2012</v>
      </c>
      <c r="B15">
        <v>13</v>
      </c>
      <c r="C15">
        <v>409571</v>
      </c>
      <c r="D15">
        <v>200455</v>
      </c>
      <c r="E15">
        <v>209116</v>
      </c>
    </row>
    <row r="16" spans="1:5" x14ac:dyDescent="0.25">
      <c r="A16">
        <v>2012</v>
      </c>
      <c r="B16">
        <v>14</v>
      </c>
      <c r="C16">
        <v>427214</v>
      </c>
      <c r="D16">
        <v>208388</v>
      </c>
      <c r="E16">
        <v>218826</v>
      </c>
    </row>
    <row r="17" spans="1:5" x14ac:dyDescent="0.25">
      <c r="A17">
        <v>2012</v>
      </c>
      <c r="B17">
        <v>15</v>
      </c>
      <c r="C17">
        <v>461601</v>
      </c>
      <c r="D17">
        <v>225189</v>
      </c>
      <c r="E17">
        <v>236412</v>
      </c>
    </row>
    <row r="18" spans="1:5" x14ac:dyDescent="0.25">
      <c r="A18">
        <v>2012</v>
      </c>
      <c r="B18">
        <v>16</v>
      </c>
      <c r="C18">
        <v>479618</v>
      </c>
      <c r="D18">
        <v>234009</v>
      </c>
      <c r="E18">
        <v>245609</v>
      </c>
    </row>
    <row r="19" spans="1:5" x14ac:dyDescent="0.25">
      <c r="A19">
        <v>2012</v>
      </c>
      <c r="B19">
        <v>17</v>
      </c>
      <c r="C19">
        <v>498888</v>
      </c>
      <c r="D19">
        <v>243185</v>
      </c>
      <c r="E19">
        <v>255703</v>
      </c>
    </row>
    <row r="20" spans="1:5" x14ac:dyDescent="0.25">
      <c r="A20">
        <v>2012</v>
      </c>
      <c r="B20">
        <v>18</v>
      </c>
      <c r="C20">
        <v>528571</v>
      </c>
      <c r="D20">
        <v>258075</v>
      </c>
      <c r="E20">
        <v>270496</v>
      </c>
    </row>
    <row r="21" spans="1:5" x14ac:dyDescent="0.25">
      <c r="A21">
        <v>2012</v>
      </c>
      <c r="B21">
        <v>19</v>
      </c>
      <c r="C21">
        <v>569467</v>
      </c>
      <c r="D21">
        <v>277969</v>
      </c>
      <c r="E21">
        <v>291498</v>
      </c>
    </row>
    <row r="22" spans="1:5" x14ac:dyDescent="0.25">
      <c r="A22">
        <v>2012</v>
      </c>
      <c r="B22">
        <v>20</v>
      </c>
      <c r="C22">
        <v>610911</v>
      </c>
      <c r="D22">
        <v>297944</v>
      </c>
      <c r="E22">
        <v>312967</v>
      </c>
    </row>
    <row r="23" spans="1:5" x14ac:dyDescent="0.25">
      <c r="A23">
        <v>2012</v>
      </c>
      <c r="B23">
        <v>21</v>
      </c>
      <c r="C23">
        <v>642654</v>
      </c>
      <c r="D23">
        <v>313646</v>
      </c>
      <c r="E23">
        <v>329008</v>
      </c>
    </row>
    <row r="24" spans="1:5" x14ac:dyDescent="0.25">
      <c r="A24">
        <v>2012</v>
      </c>
      <c r="B24">
        <v>22</v>
      </c>
      <c r="C24">
        <v>673409</v>
      </c>
      <c r="D24">
        <v>329231</v>
      </c>
      <c r="E24">
        <v>344178</v>
      </c>
    </row>
    <row r="25" spans="1:5" x14ac:dyDescent="0.25">
      <c r="A25">
        <v>2012</v>
      </c>
      <c r="B25">
        <v>23</v>
      </c>
      <c r="C25">
        <v>717141</v>
      </c>
      <c r="D25">
        <v>350939</v>
      </c>
      <c r="E25">
        <v>366202</v>
      </c>
    </row>
    <row r="26" spans="1:5" x14ac:dyDescent="0.25">
      <c r="A26">
        <v>2012</v>
      </c>
      <c r="B26">
        <v>24</v>
      </c>
      <c r="C26">
        <v>741708</v>
      </c>
      <c r="D26">
        <v>363051</v>
      </c>
      <c r="E26">
        <v>378657</v>
      </c>
    </row>
    <row r="27" spans="1:5" x14ac:dyDescent="0.25">
      <c r="A27">
        <v>2012</v>
      </c>
      <c r="B27">
        <v>25</v>
      </c>
      <c r="C27">
        <v>786701</v>
      </c>
      <c r="D27">
        <v>385941</v>
      </c>
      <c r="E27">
        <v>400760</v>
      </c>
    </row>
    <row r="28" spans="1:5" x14ac:dyDescent="0.25">
      <c r="A28">
        <v>2012</v>
      </c>
      <c r="B28">
        <v>26</v>
      </c>
      <c r="C28">
        <v>763694</v>
      </c>
      <c r="D28">
        <v>375600</v>
      </c>
      <c r="E28">
        <v>388094</v>
      </c>
    </row>
    <row r="29" spans="1:5" x14ac:dyDescent="0.25">
      <c r="A29">
        <v>2012</v>
      </c>
      <c r="B29">
        <v>27</v>
      </c>
      <c r="C29">
        <v>780792</v>
      </c>
      <c r="D29">
        <v>383957</v>
      </c>
      <c r="E29">
        <v>396835</v>
      </c>
    </row>
    <row r="30" spans="1:5" x14ac:dyDescent="0.25">
      <c r="A30">
        <v>2012</v>
      </c>
      <c r="B30">
        <v>28</v>
      </c>
      <c r="C30">
        <v>793319</v>
      </c>
      <c r="D30">
        <v>389940</v>
      </c>
      <c r="E30">
        <v>403379</v>
      </c>
    </row>
    <row r="31" spans="1:5" x14ac:dyDescent="0.25">
      <c r="A31">
        <v>2012</v>
      </c>
      <c r="B31">
        <v>29</v>
      </c>
      <c r="C31">
        <v>723255</v>
      </c>
      <c r="D31">
        <v>354493</v>
      </c>
      <c r="E31">
        <v>368762</v>
      </c>
    </row>
    <row r="32" spans="1:5" x14ac:dyDescent="0.25">
      <c r="A32">
        <v>2012</v>
      </c>
      <c r="B32">
        <v>30</v>
      </c>
      <c r="C32">
        <v>700176</v>
      </c>
      <c r="D32">
        <v>347076</v>
      </c>
      <c r="E32">
        <v>353100</v>
      </c>
    </row>
    <row r="33" spans="1:5" x14ac:dyDescent="0.25">
      <c r="A33">
        <v>2012</v>
      </c>
      <c r="B33">
        <v>31</v>
      </c>
      <c r="C33">
        <v>714449</v>
      </c>
      <c r="D33">
        <v>354788</v>
      </c>
      <c r="E33">
        <v>359661</v>
      </c>
    </row>
    <row r="34" spans="1:5" x14ac:dyDescent="0.25">
      <c r="A34">
        <v>2012</v>
      </c>
      <c r="B34">
        <v>32</v>
      </c>
      <c r="C34">
        <v>674597</v>
      </c>
      <c r="D34">
        <v>335876</v>
      </c>
      <c r="E34">
        <v>338721</v>
      </c>
    </row>
    <row r="35" spans="1:5" x14ac:dyDescent="0.25">
      <c r="A35">
        <v>2012</v>
      </c>
      <c r="B35">
        <v>33</v>
      </c>
      <c r="C35">
        <v>669788</v>
      </c>
      <c r="D35">
        <v>335636</v>
      </c>
      <c r="E35">
        <v>334152</v>
      </c>
    </row>
    <row r="36" spans="1:5" x14ac:dyDescent="0.25">
      <c r="A36">
        <v>2012</v>
      </c>
      <c r="B36">
        <v>34</v>
      </c>
      <c r="C36">
        <v>648193</v>
      </c>
      <c r="D36">
        <v>326577</v>
      </c>
      <c r="E36">
        <v>321616</v>
      </c>
    </row>
    <row r="37" spans="1:5" x14ac:dyDescent="0.25">
      <c r="A37">
        <v>2012</v>
      </c>
      <c r="B37">
        <v>35</v>
      </c>
      <c r="C37">
        <v>681425</v>
      </c>
      <c r="D37">
        <v>343611</v>
      </c>
      <c r="E37">
        <v>337814</v>
      </c>
    </row>
    <row r="38" spans="1:5" x14ac:dyDescent="0.25">
      <c r="A38">
        <v>2012</v>
      </c>
      <c r="B38">
        <v>36</v>
      </c>
      <c r="C38">
        <v>667508</v>
      </c>
      <c r="D38">
        <v>338982</v>
      </c>
      <c r="E38">
        <v>328526</v>
      </c>
    </row>
    <row r="39" spans="1:5" x14ac:dyDescent="0.25">
      <c r="A39">
        <v>2012</v>
      </c>
      <c r="B39">
        <v>37</v>
      </c>
      <c r="C39">
        <v>650087</v>
      </c>
      <c r="D39">
        <v>331018</v>
      </c>
      <c r="E39">
        <v>319069</v>
      </c>
    </row>
    <row r="40" spans="1:5" x14ac:dyDescent="0.25">
      <c r="A40">
        <v>2012</v>
      </c>
      <c r="B40">
        <v>38</v>
      </c>
      <c r="C40">
        <v>632859</v>
      </c>
      <c r="D40">
        <v>322898</v>
      </c>
      <c r="E40">
        <v>309961</v>
      </c>
    </row>
    <row r="41" spans="1:5" x14ac:dyDescent="0.25">
      <c r="A41">
        <v>2012</v>
      </c>
      <c r="B41">
        <v>39</v>
      </c>
      <c r="C41">
        <v>652532</v>
      </c>
      <c r="D41">
        <v>334662</v>
      </c>
      <c r="E41">
        <v>317870</v>
      </c>
    </row>
    <row r="42" spans="1:5" x14ac:dyDescent="0.25">
      <c r="A42">
        <v>2012</v>
      </c>
      <c r="B42">
        <v>40</v>
      </c>
      <c r="C42">
        <v>645986</v>
      </c>
      <c r="D42">
        <v>330855</v>
      </c>
      <c r="E42">
        <v>315131</v>
      </c>
    </row>
    <row r="43" spans="1:5" x14ac:dyDescent="0.25">
      <c r="A43">
        <v>2012</v>
      </c>
      <c r="B43">
        <v>41</v>
      </c>
      <c r="C43">
        <v>639673</v>
      </c>
      <c r="D43">
        <v>328456</v>
      </c>
      <c r="E43">
        <v>311217</v>
      </c>
    </row>
    <row r="44" spans="1:5" x14ac:dyDescent="0.25">
      <c r="A44">
        <v>2012</v>
      </c>
      <c r="B44">
        <v>42</v>
      </c>
      <c r="C44">
        <v>589634</v>
      </c>
      <c r="D44">
        <v>304963</v>
      </c>
      <c r="E44">
        <v>284671</v>
      </c>
    </row>
    <row r="45" spans="1:5" x14ac:dyDescent="0.25">
      <c r="A45">
        <v>2012</v>
      </c>
      <c r="B45">
        <v>43</v>
      </c>
      <c r="C45">
        <v>598725</v>
      </c>
      <c r="D45">
        <v>310541</v>
      </c>
      <c r="E45">
        <v>288184</v>
      </c>
    </row>
    <row r="46" spans="1:5" x14ac:dyDescent="0.25">
      <c r="A46">
        <v>2012</v>
      </c>
      <c r="B46">
        <v>44</v>
      </c>
      <c r="C46">
        <v>590545</v>
      </c>
      <c r="D46">
        <v>308307</v>
      </c>
      <c r="E46">
        <v>282238</v>
      </c>
    </row>
    <row r="47" spans="1:5" x14ac:dyDescent="0.25">
      <c r="A47">
        <v>2012</v>
      </c>
      <c r="B47">
        <v>45</v>
      </c>
      <c r="C47">
        <v>608975</v>
      </c>
      <c r="D47">
        <v>319650</v>
      </c>
      <c r="E47">
        <v>289325</v>
      </c>
    </row>
    <row r="48" spans="1:5" x14ac:dyDescent="0.25">
      <c r="A48">
        <v>2012</v>
      </c>
      <c r="B48">
        <v>46</v>
      </c>
      <c r="C48">
        <v>603191</v>
      </c>
      <c r="D48">
        <v>318665</v>
      </c>
      <c r="E48">
        <v>284526</v>
      </c>
    </row>
    <row r="49" spans="1:5" x14ac:dyDescent="0.25">
      <c r="A49">
        <v>2012</v>
      </c>
      <c r="B49">
        <v>47</v>
      </c>
      <c r="C49">
        <v>629853</v>
      </c>
      <c r="D49">
        <v>334480</v>
      </c>
      <c r="E49">
        <v>295373</v>
      </c>
    </row>
    <row r="50" spans="1:5" x14ac:dyDescent="0.25">
      <c r="A50">
        <v>2012</v>
      </c>
      <c r="B50">
        <v>48</v>
      </c>
      <c r="C50">
        <v>671496</v>
      </c>
      <c r="D50">
        <v>358933</v>
      </c>
      <c r="E50">
        <v>312563</v>
      </c>
    </row>
    <row r="51" spans="1:5" x14ac:dyDescent="0.25">
      <c r="A51">
        <v>2012</v>
      </c>
      <c r="B51">
        <v>49</v>
      </c>
      <c r="C51">
        <v>688262</v>
      </c>
      <c r="D51">
        <v>369642</v>
      </c>
      <c r="E51">
        <v>318620</v>
      </c>
    </row>
    <row r="52" spans="1:5" x14ac:dyDescent="0.25">
      <c r="A52">
        <v>2012</v>
      </c>
      <c r="B52">
        <v>50</v>
      </c>
      <c r="C52">
        <v>711501</v>
      </c>
      <c r="D52">
        <v>383002</v>
      </c>
      <c r="E52">
        <v>328499</v>
      </c>
    </row>
    <row r="53" spans="1:5" x14ac:dyDescent="0.25">
      <c r="A53">
        <v>2012</v>
      </c>
      <c r="B53">
        <v>51</v>
      </c>
      <c r="C53">
        <v>735508</v>
      </c>
      <c r="D53">
        <v>397779</v>
      </c>
      <c r="E53">
        <v>337729</v>
      </c>
    </row>
    <row r="54" spans="1:5" x14ac:dyDescent="0.25">
      <c r="A54">
        <v>2012</v>
      </c>
      <c r="B54">
        <v>52</v>
      </c>
      <c r="C54">
        <v>701267</v>
      </c>
      <c r="D54">
        <v>382989</v>
      </c>
      <c r="E54">
        <v>318278</v>
      </c>
    </row>
    <row r="55" spans="1:5" x14ac:dyDescent="0.25">
      <c r="A55">
        <v>2012</v>
      </c>
      <c r="B55">
        <v>53</v>
      </c>
      <c r="C55">
        <v>693683</v>
      </c>
      <c r="D55">
        <v>380826</v>
      </c>
      <c r="E55">
        <v>312857</v>
      </c>
    </row>
    <row r="56" spans="1:5" x14ac:dyDescent="0.25">
      <c r="A56">
        <v>2012</v>
      </c>
      <c r="B56">
        <v>54</v>
      </c>
      <c r="C56">
        <v>664039</v>
      </c>
      <c r="D56">
        <v>367328</v>
      </c>
      <c r="E56">
        <v>296711</v>
      </c>
    </row>
    <row r="57" spans="1:5" x14ac:dyDescent="0.25">
      <c r="A57">
        <v>2012</v>
      </c>
      <c r="B57">
        <v>55</v>
      </c>
      <c r="C57">
        <v>658795</v>
      </c>
      <c r="D57">
        <v>367402</v>
      </c>
      <c r="E57">
        <v>291393</v>
      </c>
    </row>
    <row r="58" spans="1:5" x14ac:dyDescent="0.25">
      <c r="A58">
        <v>2012</v>
      </c>
      <c r="B58">
        <v>56</v>
      </c>
      <c r="C58">
        <v>613713</v>
      </c>
      <c r="D58">
        <v>345056</v>
      </c>
      <c r="E58">
        <v>268657</v>
      </c>
    </row>
    <row r="59" spans="1:5" x14ac:dyDescent="0.25">
      <c r="A59">
        <v>2012</v>
      </c>
      <c r="B59">
        <v>57</v>
      </c>
      <c r="C59">
        <v>628380</v>
      </c>
      <c r="D59">
        <v>355974</v>
      </c>
      <c r="E59">
        <v>272406</v>
      </c>
    </row>
    <row r="60" spans="1:5" x14ac:dyDescent="0.25">
      <c r="A60">
        <v>2012</v>
      </c>
      <c r="B60">
        <v>58</v>
      </c>
      <c r="C60">
        <v>571936</v>
      </c>
      <c r="D60">
        <v>326464</v>
      </c>
      <c r="E60">
        <v>245472</v>
      </c>
    </row>
    <row r="61" spans="1:5" x14ac:dyDescent="0.25">
      <c r="A61">
        <v>2012</v>
      </c>
      <c r="B61">
        <v>59</v>
      </c>
      <c r="C61">
        <v>595309</v>
      </c>
      <c r="D61">
        <v>341683</v>
      </c>
      <c r="E61">
        <v>253626</v>
      </c>
    </row>
    <row r="62" spans="1:5" x14ac:dyDescent="0.25">
      <c r="A62">
        <v>2012</v>
      </c>
      <c r="B62">
        <v>60</v>
      </c>
      <c r="C62">
        <v>588974</v>
      </c>
      <c r="D62">
        <v>338987</v>
      </c>
      <c r="E62">
        <v>249987</v>
      </c>
    </row>
    <row r="63" spans="1:5" x14ac:dyDescent="0.25">
      <c r="A63">
        <v>2012</v>
      </c>
      <c r="B63">
        <v>61</v>
      </c>
      <c r="C63">
        <v>578908</v>
      </c>
      <c r="D63">
        <v>336014</v>
      </c>
      <c r="E63">
        <v>242894</v>
      </c>
    </row>
    <row r="64" spans="1:5" x14ac:dyDescent="0.25">
      <c r="A64">
        <v>2012</v>
      </c>
      <c r="B64">
        <v>62</v>
      </c>
      <c r="C64">
        <v>595366</v>
      </c>
      <c r="D64">
        <v>349845</v>
      </c>
      <c r="E64">
        <v>245521</v>
      </c>
    </row>
    <row r="65" spans="1:5" x14ac:dyDescent="0.25">
      <c r="A65">
        <v>2012</v>
      </c>
      <c r="B65">
        <v>63</v>
      </c>
      <c r="C65">
        <v>491996</v>
      </c>
      <c r="D65">
        <v>290886</v>
      </c>
      <c r="E65">
        <v>201110</v>
      </c>
    </row>
    <row r="66" spans="1:5" x14ac:dyDescent="0.25">
      <c r="A66">
        <v>2012</v>
      </c>
      <c r="B66">
        <v>64</v>
      </c>
      <c r="C66">
        <v>434253</v>
      </c>
      <c r="D66">
        <v>259997</v>
      </c>
      <c r="E66">
        <v>174256</v>
      </c>
    </row>
    <row r="67" spans="1:5" x14ac:dyDescent="0.25">
      <c r="A67">
        <v>2012</v>
      </c>
      <c r="B67">
        <v>65</v>
      </c>
      <c r="C67">
        <v>414826</v>
      </c>
      <c r="D67">
        <v>252157</v>
      </c>
      <c r="E67">
        <v>162669</v>
      </c>
    </row>
    <row r="68" spans="1:5" x14ac:dyDescent="0.25">
      <c r="A68">
        <v>2012</v>
      </c>
      <c r="B68">
        <v>66</v>
      </c>
      <c r="C68">
        <v>269722</v>
      </c>
      <c r="D68">
        <v>166960</v>
      </c>
      <c r="E68">
        <v>102762</v>
      </c>
    </row>
    <row r="69" spans="1:5" x14ac:dyDescent="0.25">
      <c r="A69">
        <v>2012</v>
      </c>
      <c r="B69">
        <v>67</v>
      </c>
      <c r="C69">
        <v>308812</v>
      </c>
      <c r="D69">
        <v>193284</v>
      </c>
      <c r="E69">
        <v>115528</v>
      </c>
    </row>
    <row r="70" spans="1:5" x14ac:dyDescent="0.25">
      <c r="A70">
        <v>2012</v>
      </c>
      <c r="B70">
        <v>68</v>
      </c>
      <c r="C70">
        <v>274300</v>
      </c>
      <c r="D70">
        <v>173014</v>
      </c>
      <c r="E70">
        <v>101286</v>
      </c>
    </row>
    <row r="71" spans="1:5" x14ac:dyDescent="0.25">
      <c r="A71">
        <v>2012</v>
      </c>
      <c r="B71">
        <v>69</v>
      </c>
      <c r="C71">
        <v>350510</v>
      </c>
      <c r="D71">
        <v>223259</v>
      </c>
      <c r="E71">
        <v>127251</v>
      </c>
    </row>
    <row r="72" spans="1:5" x14ac:dyDescent="0.25">
      <c r="A72">
        <v>2012</v>
      </c>
      <c r="B72">
        <v>70</v>
      </c>
      <c r="C72">
        <v>455304</v>
      </c>
      <c r="D72">
        <v>290769</v>
      </c>
      <c r="E72">
        <v>164535</v>
      </c>
    </row>
    <row r="73" spans="1:5" x14ac:dyDescent="0.25">
      <c r="A73">
        <v>2012</v>
      </c>
      <c r="B73">
        <v>71</v>
      </c>
      <c r="C73">
        <v>458938</v>
      </c>
      <c r="D73">
        <v>295455</v>
      </c>
      <c r="E73">
        <v>163483</v>
      </c>
    </row>
    <row r="74" spans="1:5" x14ac:dyDescent="0.25">
      <c r="A74">
        <v>2012</v>
      </c>
      <c r="B74">
        <v>72</v>
      </c>
      <c r="C74">
        <v>484622</v>
      </c>
      <c r="D74">
        <v>317885</v>
      </c>
      <c r="E74">
        <v>166737</v>
      </c>
    </row>
    <row r="75" spans="1:5" x14ac:dyDescent="0.25">
      <c r="A75">
        <v>2012</v>
      </c>
      <c r="B75">
        <v>73</v>
      </c>
      <c r="C75">
        <v>493947</v>
      </c>
      <c r="D75">
        <v>326236</v>
      </c>
      <c r="E75">
        <v>167711</v>
      </c>
    </row>
    <row r="76" spans="1:5" x14ac:dyDescent="0.25">
      <c r="A76">
        <v>2012</v>
      </c>
      <c r="B76">
        <v>74</v>
      </c>
      <c r="C76">
        <v>493827</v>
      </c>
      <c r="D76">
        <v>325966</v>
      </c>
      <c r="E76">
        <v>167861</v>
      </c>
    </row>
    <row r="77" spans="1:5" x14ac:dyDescent="0.25">
      <c r="A77">
        <v>2012</v>
      </c>
      <c r="B77">
        <v>75</v>
      </c>
      <c r="C77">
        <v>385951</v>
      </c>
      <c r="D77">
        <v>255213</v>
      </c>
      <c r="E77">
        <v>130738</v>
      </c>
    </row>
    <row r="78" spans="1:5" x14ac:dyDescent="0.25">
      <c r="A78">
        <v>2012</v>
      </c>
      <c r="B78">
        <v>76</v>
      </c>
      <c r="C78">
        <v>307464</v>
      </c>
      <c r="D78">
        <v>204152</v>
      </c>
      <c r="E78">
        <v>103312</v>
      </c>
    </row>
    <row r="79" spans="1:5" x14ac:dyDescent="0.25">
      <c r="A79">
        <v>2012</v>
      </c>
      <c r="B79">
        <v>77</v>
      </c>
      <c r="C79">
        <v>220555</v>
      </c>
      <c r="D79">
        <v>147673</v>
      </c>
      <c r="E79">
        <v>72882</v>
      </c>
    </row>
    <row r="80" spans="1:5" x14ac:dyDescent="0.25">
      <c r="A80">
        <v>2012</v>
      </c>
      <c r="B80">
        <v>78</v>
      </c>
      <c r="C80">
        <v>180541</v>
      </c>
      <c r="D80">
        <v>123047</v>
      </c>
      <c r="E80">
        <v>57494</v>
      </c>
    </row>
    <row r="81" spans="1:5" x14ac:dyDescent="0.25">
      <c r="A81">
        <v>2012</v>
      </c>
      <c r="B81">
        <v>79</v>
      </c>
      <c r="C81">
        <v>220884</v>
      </c>
      <c r="D81">
        <v>153951</v>
      </c>
      <c r="E81">
        <v>66933</v>
      </c>
    </row>
    <row r="82" spans="1:5" x14ac:dyDescent="0.25">
      <c r="A82">
        <v>2012</v>
      </c>
      <c r="B82">
        <v>80</v>
      </c>
      <c r="C82">
        <v>1608237</v>
      </c>
      <c r="D82">
        <v>1191133</v>
      </c>
      <c r="E82">
        <v>417104</v>
      </c>
    </row>
    <row r="83" spans="1:5" x14ac:dyDescent="0.25">
      <c r="A83">
        <v>2013</v>
      </c>
      <c r="B83">
        <v>0</v>
      </c>
      <c r="C83">
        <v>517301</v>
      </c>
      <c r="D83">
        <v>250481</v>
      </c>
      <c r="E83">
        <v>266820</v>
      </c>
    </row>
    <row r="84" spans="1:5" x14ac:dyDescent="0.25">
      <c r="A84">
        <v>2013</v>
      </c>
      <c r="B84">
        <v>1</v>
      </c>
      <c r="C84">
        <v>498371</v>
      </c>
      <c r="D84">
        <v>241404</v>
      </c>
      <c r="E84">
        <v>256967</v>
      </c>
    </row>
    <row r="85" spans="1:5" x14ac:dyDescent="0.25">
      <c r="A85">
        <v>2013</v>
      </c>
      <c r="B85">
        <v>2</v>
      </c>
      <c r="C85">
        <v>493244</v>
      </c>
      <c r="D85">
        <v>239007</v>
      </c>
      <c r="E85">
        <v>254237</v>
      </c>
    </row>
    <row r="86" spans="1:5" x14ac:dyDescent="0.25">
      <c r="A86">
        <v>2013</v>
      </c>
      <c r="B86">
        <v>3</v>
      </c>
      <c r="C86">
        <v>507600</v>
      </c>
      <c r="D86">
        <v>245566</v>
      </c>
      <c r="E86">
        <v>262034</v>
      </c>
    </row>
    <row r="87" spans="1:5" x14ac:dyDescent="0.25">
      <c r="A87">
        <v>2013</v>
      </c>
      <c r="B87">
        <v>4</v>
      </c>
      <c r="C87">
        <v>505271</v>
      </c>
      <c r="D87">
        <v>244798</v>
      </c>
      <c r="E87">
        <v>260473</v>
      </c>
    </row>
    <row r="88" spans="1:5" x14ac:dyDescent="0.25">
      <c r="A88">
        <v>2013</v>
      </c>
      <c r="B88">
        <v>5</v>
      </c>
      <c r="C88">
        <v>466956</v>
      </c>
      <c r="D88">
        <v>227055</v>
      </c>
      <c r="E88">
        <v>239901</v>
      </c>
    </row>
    <row r="89" spans="1:5" x14ac:dyDescent="0.25">
      <c r="A89">
        <v>2013</v>
      </c>
      <c r="B89">
        <v>6</v>
      </c>
      <c r="C89">
        <v>455065</v>
      </c>
      <c r="D89">
        <v>221913</v>
      </c>
      <c r="E89">
        <v>233152</v>
      </c>
    </row>
    <row r="90" spans="1:5" x14ac:dyDescent="0.25">
      <c r="A90">
        <v>2013</v>
      </c>
      <c r="B90">
        <v>7</v>
      </c>
      <c r="C90">
        <v>420828</v>
      </c>
      <c r="D90">
        <v>204225</v>
      </c>
      <c r="E90">
        <v>216603</v>
      </c>
    </row>
    <row r="91" spans="1:5" x14ac:dyDescent="0.25">
      <c r="A91">
        <v>2013</v>
      </c>
      <c r="B91">
        <v>8</v>
      </c>
      <c r="C91">
        <v>422107</v>
      </c>
      <c r="D91">
        <v>205192</v>
      </c>
      <c r="E91">
        <v>216915</v>
      </c>
    </row>
    <row r="92" spans="1:5" x14ac:dyDescent="0.25">
      <c r="A92">
        <v>2013</v>
      </c>
      <c r="B92">
        <v>9</v>
      </c>
      <c r="C92">
        <v>403202</v>
      </c>
      <c r="D92">
        <v>196268</v>
      </c>
      <c r="E92">
        <v>206934</v>
      </c>
    </row>
    <row r="93" spans="1:5" x14ac:dyDescent="0.25">
      <c r="A93">
        <v>2013</v>
      </c>
      <c r="B93">
        <v>10</v>
      </c>
      <c r="C93">
        <v>384840</v>
      </c>
      <c r="D93">
        <v>186444</v>
      </c>
      <c r="E93">
        <v>198396</v>
      </c>
    </row>
    <row r="94" spans="1:5" x14ac:dyDescent="0.25">
      <c r="A94">
        <v>2013</v>
      </c>
      <c r="B94">
        <v>11</v>
      </c>
      <c r="C94">
        <v>369865</v>
      </c>
      <c r="D94">
        <v>179524</v>
      </c>
      <c r="E94">
        <v>190341</v>
      </c>
    </row>
    <row r="95" spans="1:5" x14ac:dyDescent="0.25">
      <c r="A95">
        <v>2013</v>
      </c>
      <c r="B95">
        <v>12</v>
      </c>
      <c r="C95">
        <v>380934</v>
      </c>
      <c r="D95">
        <v>185083</v>
      </c>
      <c r="E95">
        <v>195851</v>
      </c>
    </row>
    <row r="96" spans="1:5" x14ac:dyDescent="0.25">
      <c r="A96">
        <v>2013</v>
      </c>
      <c r="B96">
        <v>13</v>
      </c>
      <c r="C96">
        <v>385468</v>
      </c>
      <c r="D96">
        <v>187721</v>
      </c>
      <c r="E96">
        <v>197747</v>
      </c>
    </row>
    <row r="97" spans="1:5" x14ac:dyDescent="0.25">
      <c r="A97">
        <v>2013</v>
      </c>
      <c r="B97">
        <v>14</v>
      </c>
      <c r="C97">
        <v>409546</v>
      </c>
      <c r="D97">
        <v>200438</v>
      </c>
      <c r="E97">
        <v>209108</v>
      </c>
    </row>
    <row r="98" spans="1:5" x14ac:dyDescent="0.25">
      <c r="A98">
        <v>2013</v>
      </c>
      <c r="B98">
        <v>15</v>
      </c>
      <c r="C98">
        <v>427125</v>
      </c>
      <c r="D98">
        <v>208355</v>
      </c>
      <c r="E98">
        <v>218770</v>
      </c>
    </row>
    <row r="99" spans="1:5" x14ac:dyDescent="0.25">
      <c r="A99">
        <v>2013</v>
      </c>
      <c r="B99">
        <v>16</v>
      </c>
      <c r="C99">
        <v>461646</v>
      </c>
      <c r="D99">
        <v>225219</v>
      </c>
      <c r="E99">
        <v>236427</v>
      </c>
    </row>
    <row r="100" spans="1:5" x14ac:dyDescent="0.25">
      <c r="A100">
        <v>2013</v>
      </c>
      <c r="B100">
        <v>17</v>
      </c>
      <c r="C100">
        <v>481022</v>
      </c>
      <c r="D100">
        <v>234332</v>
      </c>
      <c r="E100">
        <v>246690</v>
      </c>
    </row>
    <row r="101" spans="1:5" x14ac:dyDescent="0.25">
      <c r="A101">
        <v>2013</v>
      </c>
      <c r="B101">
        <v>18</v>
      </c>
      <c r="C101">
        <v>502395</v>
      </c>
      <c r="D101">
        <v>244076</v>
      </c>
      <c r="E101">
        <v>258319</v>
      </c>
    </row>
    <row r="102" spans="1:5" x14ac:dyDescent="0.25">
      <c r="A102">
        <v>2013</v>
      </c>
      <c r="B102">
        <v>19</v>
      </c>
      <c r="C102">
        <v>532948</v>
      </c>
      <c r="D102">
        <v>259220</v>
      </c>
      <c r="E102">
        <v>273728</v>
      </c>
    </row>
    <row r="103" spans="1:5" x14ac:dyDescent="0.25">
      <c r="A103">
        <v>2013</v>
      </c>
      <c r="B103">
        <v>20</v>
      </c>
      <c r="C103">
        <v>573923</v>
      </c>
      <c r="D103">
        <v>279194</v>
      </c>
      <c r="E103">
        <v>294729</v>
      </c>
    </row>
    <row r="104" spans="1:5" x14ac:dyDescent="0.25">
      <c r="A104">
        <v>2013</v>
      </c>
      <c r="B104">
        <v>21</v>
      </c>
      <c r="C104">
        <v>614901</v>
      </c>
      <c r="D104">
        <v>299083</v>
      </c>
      <c r="E104">
        <v>315818</v>
      </c>
    </row>
    <row r="105" spans="1:5" x14ac:dyDescent="0.25">
      <c r="A105">
        <v>2013</v>
      </c>
      <c r="B105">
        <v>22</v>
      </c>
      <c r="C105">
        <v>646471</v>
      </c>
      <c r="D105">
        <v>314764</v>
      </c>
      <c r="E105">
        <v>331707</v>
      </c>
    </row>
    <row r="106" spans="1:5" x14ac:dyDescent="0.25">
      <c r="A106">
        <v>2013</v>
      </c>
      <c r="B106">
        <v>23</v>
      </c>
      <c r="C106">
        <v>676892</v>
      </c>
      <c r="D106">
        <v>330232</v>
      </c>
      <c r="E106">
        <v>346660</v>
      </c>
    </row>
    <row r="107" spans="1:5" x14ac:dyDescent="0.25">
      <c r="A107">
        <v>2013</v>
      </c>
      <c r="B107">
        <v>24</v>
      </c>
      <c r="C107">
        <v>719970</v>
      </c>
      <c r="D107">
        <v>351783</v>
      </c>
      <c r="E107">
        <v>368187</v>
      </c>
    </row>
    <row r="108" spans="1:5" x14ac:dyDescent="0.25">
      <c r="A108">
        <v>2013</v>
      </c>
      <c r="B108">
        <v>25</v>
      </c>
      <c r="C108">
        <v>743412</v>
      </c>
      <c r="D108">
        <v>363524</v>
      </c>
      <c r="E108">
        <v>379888</v>
      </c>
    </row>
    <row r="109" spans="1:5" x14ac:dyDescent="0.25">
      <c r="A109">
        <v>2013</v>
      </c>
      <c r="B109">
        <v>26</v>
      </c>
      <c r="C109">
        <v>787692</v>
      </c>
      <c r="D109">
        <v>386262</v>
      </c>
      <c r="E109">
        <v>401430</v>
      </c>
    </row>
    <row r="110" spans="1:5" x14ac:dyDescent="0.25">
      <c r="A110">
        <v>2013</v>
      </c>
      <c r="B110">
        <v>27</v>
      </c>
      <c r="C110">
        <v>764199</v>
      </c>
      <c r="D110">
        <v>375765</v>
      </c>
      <c r="E110">
        <v>388434</v>
      </c>
    </row>
    <row r="111" spans="1:5" x14ac:dyDescent="0.25">
      <c r="A111">
        <v>2013</v>
      </c>
      <c r="B111">
        <v>28</v>
      </c>
      <c r="C111">
        <v>780740</v>
      </c>
      <c r="D111">
        <v>383941</v>
      </c>
      <c r="E111">
        <v>396799</v>
      </c>
    </row>
    <row r="112" spans="1:5" x14ac:dyDescent="0.25">
      <c r="A112">
        <v>2013</v>
      </c>
      <c r="B112">
        <v>29</v>
      </c>
      <c r="C112">
        <v>792949</v>
      </c>
      <c r="D112">
        <v>389828</v>
      </c>
      <c r="E112">
        <v>403121</v>
      </c>
    </row>
    <row r="113" spans="1:5" x14ac:dyDescent="0.25">
      <c r="A113">
        <v>2013</v>
      </c>
      <c r="B113">
        <v>30</v>
      </c>
      <c r="C113">
        <v>722705</v>
      </c>
      <c r="D113">
        <v>354370</v>
      </c>
      <c r="E113">
        <v>368335</v>
      </c>
    </row>
    <row r="114" spans="1:5" x14ac:dyDescent="0.25">
      <c r="A114">
        <v>2013</v>
      </c>
      <c r="B114">
        <v>31</v>
      </c>
      <c r="C114">
        <v>699290</v>
      </c>
      <c r="D114">
        <v>346882</v>
      </c>
      <c r="E114">
        <v>352408</v>
      </c>
    </row>
    <row r="115" spans="1:5" x14ac:dyDescent="0.25">
      <c r="A115">
        <v>2013</v>
      </c>
      <c r="B115">
        <v>32</v>
      </c>
      <c r="C115">
        <v>713301</v>
      </c>
      <c r="D115">
        <v>354497</v>
      </c>
      <c r="E115">
        <v>358804</v>
      </c>
    </row>
    <row r="116" spans="1:5" x14ac:dyDescent="0.25">
      <c r="A116">
        <v>2013</v>
      </c>
      <c r="B116">
        <v>33</v>
      </c>
      <c r="C116">
        <v>673094</v>
      </c>
      <c r="D116">
        <v>335543</v>
      </c>
      <c r="E116">
        <v>337551</v>
      </c>
    </row>
    <row r="117" spans="1:5" x14ac:dyDescent="0.25">
      <c r="A117">
        <v>2013</v>
      </c>
      <c r="B117">
        <v>34</v>
      </c>
      <c r="C117">
        <v>668208</v>
      </c>
      <c r="D117">
        <v>335290</v>
      </c>
      <c r="E117">
        <v>332918</v>
      </c>
    </row>
    <row r="118" spans="1:5" x14ac:dyDescent="0.25">
      <c r="A118">
        <v>2013</v>
      </c>
      <c r="B118">
        <v>35</v>
      </c>
      <c r="C118">
        <v>646372</v>
      </c>
      <c r="D118">
        <v>326133</v>
      </c>
      <c r="E118">
        <v>320239</v>
      </c>
    </row>
    <row r="119" spans="1:5" x14ac:dyDescent="0.25">
      <c r="A119">
        <v>2013</v>
      </c>
      <c r="B119">
        <v>36</v>
      </c>
      <c r="C119">
        <v>679662</v>
      </c>
      <c r="D119">
        <v>343172</v>
      </c>
      <c r="E119">
        <v>336490</v>
      </c>
    </row>
    <row r="120" spans="1:5" x14ac:dyDescent="0.25">
      <c r="A120">
        <v>2013</v>
      </c>
      <c r="B120">
        <v>37</v>
      </c>
      <c r="C120">
        <v>665450</v>
      </c>
      <c r="D120">
        <v>338471</v>
      </c>
      <c r="E120">
        <v>326979</v>
      </c>
    </row>
    <row r="121" spans="1:5" x14ac:dyDescent="0.25">
      <c r="A121">
        <v>2013</v>
      </c>
      <c r="B121">
        <v>38</v>
      </c>
      <c r="C121">
        <v>647888</v>
      </c>
      <c r="D121">
        <v>330461</v>
      </c>
      <c r="E121">
        <v>317427</v>
      </c>
    </row>
    <row r="122" spans="1:5" x14ac:dyDescent="0.25">
      <c r="A122">
        <v>2013</v>
      </c>
      <c r="B122">
        <v>39</v>
      </c>
      <c r="C122">
        <v>630729</v>
      </c>
      <c r="D122">
        <v>322356</v>
      </c>
      <c r="E122">
        <v>308373</v>
      </c>
    </row>
    <row r="123" spans="1:5" x14ac:dyDescent="0.25">
      <c r="A123">
        <v>2013</v>
      </c>
      <c r="B123">
        <v>40</v>
      </c>
      <c r="C123">
        <v>650182</v>
      </c>
      <c r="D123">
        <v>334019</v>
      </c>
      <c r="E123">
        <v>316163</v>
      </c>
    </row>
    <row r="124" spans="1:5" x14ac:dyDescent="0.25">
      <c r="A124">
        <v>2013</v>
      </c>
      <c r="B124">
        <v>41</v>
      </c>
      <c r="C124">
        <v>643465</v>
      </c>
      <c r="D124">
        <v>330200</v>
      </c>
      <c r="E124">
        <v>313265</v>
      </c>
    </row>
    <row r="125" spans="1:5" x14ac:dyDescent="0.25">
      <c r="A125">
        <v>2013</v>
      </c>
      <c r="B125">
        <v>42</v>
      </c>
      <c r="C125">
        <v>637092</v>
      </c>
      <c r="D125">
        <v>327734</v>
      </c>
      <c r="E125">
        <v>309358</v>
      </c>
    </row>
    <row r="126" spans="1:5" x14ac:dyDescent="0.25">
      <c r="A126">
        <v>2013</v>
      </c>
      <c r="B126">
        <v>43</v>
      </c>
      <c r="C126">
        <v>586960</v>
      </c>
      <c r="D126">
        <v>304269</v>
      </c>
      <c r="E126">
        <v>282691</v>
      </c>
    </row>
    <row r="127" spans="1:5" x14ac:dyDescent="0.25">
      <c r="A127">
        <v>2013</v>
      </c>
      <c r="B127">
        <v>44</v>
      </c>
      <c r="C127">
        <v>595845</v>
      </c>
      <c r="D127">
        <v>309733</v>
      </c>
      <c r="E127">
        <v>286112</v>
      </c>
    </row>
    <row r="128" spans="1:5" x14ac:dyDescent="0.25">
      <c r="A128">
        <v>2013</v>
      </c>
      <c r="B128">
        <v>45</v>
      </c>
      <c r="C128">
        <v>587394</v>
      </c>
      <c r="D128">
        <v>307459</v>
      </c>
      <c r="E128">
        <v>279935</v>
      </c>
    </row>
    <row r="129" spans="1:5" x14ac:dyDescent="0.25">
      <c r="A129">
        <v>2013</v>
      </c>
      <c r="B129">
        <v>46</v>
      </c>
      <c r="C129">
        <v>605694</v>
      </c>
      <c r="D129">
        <v>318761</v>
      </c>
      <c r="E129">
        <v>286933</v>
      </c>
    </row>
    <row r="130" spans="1:5" x14ac:dyDescent="0.25">
      <c r="A130">
        <v>2013</v>
      </c>
      <c r="B130">
        <v>47</v>
      </c>
      <c r="C130">
        <v>599831</v>
      </c>
      <c r="D130">
        <v>317800</v>
      </c>
      <c r="E130">
        <v>282031</v>
      </c>
    </row>
    <row r="131" spans="1:5" x14ac:dyDescent="0.25">
      <c r="A131">
        <v>2013</v>
      </c>
      <c r="B131">
        <v>48</v>
      </c>
      <c r="C131">
        <v>625896</v>
      </c>
      <c r="D131">
        <v>333441</v>
      </c>
      <c r="E131">
        <v>292455</v>
      </c>
    </row>
    <row r="132" spans="1:5" x14ac:dyDescent="0.25">
      <c r="A132">
        <v>2013</v>
      </c>
      <c r="B132">
        <v>49</v>
      </c>
      <c r="C132">
        <v>666952</v>
      </c>
      <c r="D132">
        <v>357747</v>
      </c>
      <c r="E132">
        <v>309205</v>
      </c>
    </row>
    <row r="133" spans="1:5" x14ac:dyDescent="0.25">
      <c r="A133">
        <v>2013</v>
      </c>
      <c r="B133">
        <v>50</v>
      </c>
      <c r="C133">
        <v>683177</v>
      </c>
      <c r="D133">
        <v>368347</v>
      </c>
      <c r="E133">
        <v>314830</v>
      </c>
    </row>
    <row r="134" spans="1:5" x14ac:dyDescent="0.25">
      <c r="A134">
        <v>2013</v>
      </c>
      <c r="B134">
        <v>51</v>
      </c>
      <c r="C134">
        <v>705975</v>
      </c>
      <c r="D134">
        <v>381487</v>
      </c>
      <c r="E134">
        <v>324488</v>
      </c>
    </row>
    <row r="135" spans="1:5" x14ac:dyDescent="0.25">
      <c r="A135">
        <v>2013</v>
      </c>
      <c r="B135">
        <v>52</v>
      </c>
      <c r="C135">
        <v>729360</v>
      </c>
      <c r="D135">
        <v>396061</v>
      </c>
      <c r="E135">
        <v>333299</v>
      </c>
    </row>
    <row r="136" spans="1:5" x14ac:dyDescent="0.25">
      <c r="A136">
        <v>2013</v>
      </c>
      <c r="B136">
        <v>53</v>
      </c>
      <c r="C136">
        <v>694910</v>
      </c>
      <c r="D136">
        <v>381217</v>
      </c>
      <c r="E136">
        <v>313693</v>
      </c>
    </row>
    <row r="137" spans="1:5" x14ac:dyDescent="0.25">
      <c r="A137">
        <v>2013</v>
      </c>
      <c r="B137">
        <v>54</v>
      </c>
      <c r="C137">
        <v>686947</v>
      </c>
      <c r="D137">
        <v>378939</v>
      </c>
      <c r="E137">
        <v>308008</v>
      </c>
    </row>
    <row r="138" spans="1:5" x14ac:dyDescent="0.25">
      <c r="A138">
        <v>2013</v>
      </c>
      <c r="B138">
        <v>55</v>
      </c>
      <c r="C138">
        <v>656703</v>
      </c>
      <c r="D138">
        <v>365271</v>
      </c>
      <c r="E138">
        <v>291432</v>
      </c>
    </row>
    <row r="139" spans="1:5" x14ac:dyDescent="0.25">
      <c r="A139">
        <v>2013</v>
      </c>
      <c r="B139">
        <v>56</v>
      </c>
      <c r="C139">
        <v>651263</v>
      </c>
      <c r="D139">
        <v>365189</v>
      </c>
      <c r="E139">
        <v>286074</v>
      </c>
    </row>
    <row r="140" spans="1:5" x14ac:dyDescent="0.25">
      <c r="A140">
        <v>2013</v>
      </c>
      <c r="B140">
        <v>57</v>
      </c>
      <c r="C140">
        <v>605913</v>
      </c>
      <c r="D140">
        <v>342681</v>
      </c>
      <c r="E140">
        <v>263232</v>
      </c>
    </row>
    <row r="141" spans="1:5" x14ac:dyDescent="0.25">
      <c r="A141">
        <v>2013</v>
      </c>
      <c r="B141">
        <v>58</v>
      </c>
      <c r="C141">
        <v>619955</v>
      </c>
      <c r="D141">
        <v>353371</v>
      </c>
      <c r="E141">
        <v>266584</v>
      </c>
    </row>
    <row r="142" spans="1:5" x14ac:dyDescent="0.25">
      <c r="A142">
        <v>2013</v>
      </c>
      <c r="B142">
        <v>59</v>
      </c>
      <c r="C142">
        <v>563535</v>
      </c>
      <c r="D142">
        <v>323827</v>
      </c>
      <c r="E142">
        <v>239708</v>
      </c>
    </row>
    <row r="143" spans="1:5" x14ac:dyDescent="0.25">
      <c r="A143">
        <v>2013</v>
      </c>
      <c r="B143">
        <v>60</v>
      </c>
      <c r="C143">
        <v>585612</v>
      </c>
      <c r="D143">
        <v>338670</v>
      </c>
      <c r="E143">
        <v>246942</v>
      </c>
    </row>
    <row r="144" spans="1:5" x14ac:dyDescent="0.25">
      <c r="A144">
        <v>2013</v>
      </c>
      <c r="B144">
        <v>61</v>
      </c>
      <c r="C144">
        <v>578626</v>
      </c>
      <c r="D144">
        <v>335628</v>
      </c>
      <c r="E144">
        <v>242998</v>
      </c>
    </row>
    <row r="145" spans="1:5" x14ac:dyDescent="0.25">
      <c r="A145">
        <v>2013</v>
      </c>
      <c r="B145">
        <v>62</v>
      </c>
      <c r="C145">
        <v>568125</v>
      </c>
      <c r="D145">
        <v>332377</v>
      </c>
      <c r="E145">
        <v>235748</v>
      </c>
    </row>
    <row r="146" spans="1:5" x14ac:dyDescent="0.25">
      <c r="A146">
        <v>2013</v>
      </c>
      <c r="B146">
        <v>63</v>
      </c>
      <c r="C146">
        <v>583070</v>
      </c>
      <c r="D146">
        <v>345616</v>
      </c>
      <c r="E146">
        <v>237454</v>
      </c>
    </row>
    <row r="147" spans="1:5" x14ac:dyDescent="0.25">
      <c r="A147">
        <v>2013</v>
      </c>
      <c r="B147">
        <v>64</v>
      </c>
      <c r="C147">
        <v>481310</v>
      </c>
      <c r="D147">
        <v>287067</v>
      </c>
      <c r="E147">
        <v>194243</v>
      </c>
    </row>
    <row r="148" spans="1:5" x14ac:dyDescent="0.25">
      <c r="A148">
        <v>2013</v>
      </c>
      <c r="B148">
        <v>65</v>
      </c>
      <c r="C148">
        <v>424106</v>
      </c>
      <c r="D148">
        <v>256176</v>
      </c>
      <c r="E148">
        <v>167930</v>
      </c>
    </row>
    <row r="149" spans="1:5" x14ac:dyDescent="0.25">
      <c r="A149">
        <v>2013</v>
      </c>
      <c r="B149">
        <v>66</v>
      </c>
      <c r="C149">
        <v>404613</v>
      </c>
      <c r="D149">
        <v>248269</v>
      </c>
      <c r="E149">
        <v>156344</v>
      </c>
    </row>
    <row r="150" spans="1:5" x14ac:dyDescent="0.25">
      <c r="A150">
        <v>2013</v>
      </c>
      <c r="B150">
        <v>67</v>
      </c>
      <c r="C150">
        <v>262889</v>
      </c>
      <c r="D150">
        <v>164270</v>
      </c>
      <c r="E150">
        <v>98619</v>
      </c>
    </row>
    <row r="151" spans="1:5" x14ac:dyDescent="0.25">
      <c r="A151">
        <v>2013</v>
      </c>
      <c r="B151">
        <v>68</v>
      </c>
      <c r="C151">
        <v>299639</v>
      </c>
      <c r="D151">
        <v>189500</v>
      </c>
      <c r="E151">
        <v>110139</v>
      </c>
    </row>
    <row r="152" spans="1:5" x14ac:dyDescent="0.25">
      <c r="A152">
        <v>2013</v>
      </c>
      <c r="B152">
        <v>69</v>
      </c>
      <c r="C152">
        <v>265621</v>
      </c>
      <c r="D152">
        <v>169271</v>
      </c>
      <c r="E152">
        <v>96350</v>
      </c>
    </row>
    <row r="153" spans="1:5" x14ac:dyDescent="0.25">
      <c r="A153">
        <v>2013</v>
      </c>
      <c r="B153">
        <v>70</v>
      </c>
      <c r="C153">
        <v>338639</v>
      </c>
      <c r="D153">
        <v>217977</v>
      </c>
      <c r="E153">
        <v>120662</v>
      </c>
    </row>
    <row r="154" spans="1:5" x14ac:dyDescent="0.25">
      <c r="A154">
        <v>2013</v>
      </c>
      <c r="B154">
        <v>71</v>
      </c>
      <c r="C154">
        <v>439209</v>
      </c>
      <c r="D154">
        <v>283565</v>
      </c>
      <c r="E154">
        <v>155644</v>
      </c>
    </row>
    <row r="155" spans="1:5" x14ac:dyDescent="0.25">
      <c r="A155">
        <v>2013</v>
      </c>
      <c r="B155">
        <v>72</v>
      </c>
      <c r="C155">
        <v>441227</v>
      </c>
      <c r="D155">
        <v>287070</v>
      </c>
      <c r="E155">
        <v>154157</v>
      </c>
    </row>
    <row r="156" spans="1:5" x14ac:dyDescent="0.25">
      <c r="A156">
        <v>2013</v>
      </c>
      <c r="B156">
        <v>73</v>
      </c>
      <c r="C156">
        <v>463549</v>
      </c>
      <c r="D156">
        <v>307428</v>
      </c>
      <c r="E156">
        <v>156121</v>
      </c>
    </row>
    <row r="157" spans="1:5" x14ac:dyDescent="0.25">
      <c r="A157">
        <v>2013</v>
      </c>
      <c r="B157">
        <v>74</v>
      </c>
      <c r="C157">
        <v>470627</v>
      </c>
      <c r="D157">
        <v>314494</v>
      </c>
      <c r="E157">
        <v>156133</v>
      </c>
    </row>
    <row r="158" spans="1:5" x14ac:dyDescent="0.25">
      <c r="A158">
        <v>2013</v>
      </c>
      <c r="B158">
        <v>75</v>
      </c>
      <c r="C158">
        <v>468064</v>
      </c>
      <c r="D158">
        <v>312567</v>
      </c>
      <c r="E158">
        <v>155497</v>
      </c>
    </row>
    <row r="159" spans="1:5" x14ac:dyDescent="0.25">
      <c r="A159">
        <v>2013</v>
      </c>
      <c r="B159">
        <v>76</v>
      </c>
      <c r="C159">
        <v>364264</v>
      </c>
      <c r="D159">
        <v>243573</v>
      </c>
      <c r="E159">
        <v>120691</v>
      </c>
    </row>
    <row r="160" spans="1:5" x14ac:dyDescent="0.25">
      <c r="A160">
        <v>2013</v>
      </c>
      <c r="B160">
        <v>77</v>
      </c>
      <c r="C160">
        <v>288170</v>
      </c>
      <c r="D160">
        <v>193575</v>
      </c>
      <c r="E160">
        <v>94595</v>
      </c>
    </row>
    <row r="161" spans="1:5" x14ac:dyDescent="0.25">
      <c r="A161">
        <v>2013</v>
      </c>
      <c r="B161">
        <v>78</v>
      </c>
      <c r="C161">
        <v>205512</v>
      </c>
      <c r="D161">
        <v>139130</v>
      </c>
      <c r="E161">
        <v>66382</v>
      </c>
    </row>
    <row r="162" spans="1:5" x14ac:dyDescent="0.25">
      <c r="A162">
        <v>2013</v>
      </c>
      <c r="B162">
        <v>79</v>
      </c>
      <c r="C162">
        <v>166874</v>
      </c>
      <c r="D162">
        <v>114835</v>
      </c>
      <c r="E162">
        <v>52039</v>
      </c>
    </row>
    <row r="163" spans="1:5" x14ac:dyDescent="0.25">
      <c r="A163">
        <v>2013</v>
      </c>
      <c r="B163">
        <v>80</v>
      </c>
      <c r="C163">
        <v>1602315</v>
      </c>
      <c r="D163">
        <v>1183465</v>
      </c>
      <c r="E163">
        <v>418850</v>
      </c>
    </row>
    <row r="164" spans="1:5" x14ac:dyDescent="0.25">
      <c r="A164">
        <v>2014</v>
      </c>
      <c r="B164">
        <v>0</v>
      </c>
      <c r="C164">
        <v>500484</v>
      </c>
      <c r="D164">
        <v>242595</v>
      </c>
      <c r="E164">
        <v>257889</v>
      </c>
    </row>
    <row r="165" spans="1:5" x14ac:dyDescent="0.25">
      <c r="A165">
        <v>2014</v>
      </c>
      <c r="B165">
        <v>1</v>
      </c>
      <c r="C165">
        <v>516810</v>
      </c>
      <c r="D165">
        <v>250262</v>
      </c>
      <c r="E165">
        <v>266548</v>
      </c>
    </row>
    <row r="166" spans="1:5" x14ac:dyDescent="0.25">
      <c r="A166">
        <v>2014</v>
      </c>
      <c r="B166">
        <v>2</v>
      </c>
      <c r="C166">
        <v>498240</v>
      </c>
      <c r="D166">
        <v>241358</v>
      </c>
      <c r="E166">
        <v>256882</v>
      </c>
    </row>
    <row r="167" spans="1:5" x14ac:dyDescent="0.25">
      <c r="A167">
        <v>2014</v>
      </c>
      <c r="B167">
        <v>3</v>
      </c>
      <c r="C167">
        <v>493186</v>
      </c>
      <c r="D167">
        <v>239007</v>
      </c>
      <c r="E167">
        <v>254179</v>
      </c>
    </row>
    <row r="168" spans="1:5" x14ac:dyDescent="0.25">
      <c r="A168">
        <v>2014</v>
      </c>
      <c r="B168">
        <v>4</v>
      </c>
      <c r="C168">
        <v>507595</v>
      </c>
      <c r="D168">
        <v>245549</v>
      </c>
      <c r="E168">
        <v>262046</v>
      </c>
    </row>
    <row r="169" spans="1:5" x14ac:dyDescent="0.25">
      <c r="A169">
        <v>2014</v>
      </c>
      <c r="B169">
        <v>5</v>
      </c>
      <c r="C169">
        <v>505260</v>
      </c>
      <c r="D169">
        <v>244798</v>
      </c>
      <c r="E169">
        <v>260462</v>
      </c>
    </row>
    <row r="170" spans="1:5" x14ac:dyDescent="0.25">
      <c r="A170">
        <v>2014</v>
      </c>
      <c r="B170">
        <v>6</v>
      </c>
      <c r="C170">
        <v>466967</v>
      </c>
      <c r="D170">
        <v>227076</v>
      </c>
      <c r="E170">
        <v>239891</v>
      </c>
    </row>
    <row r="171" spans="1:5" x14ac:dyDescent="0.25">
      <c r="A171">
        <v>2014</v>
      </c>
      <c r="B171">
        <v>7</v>
      </c>
      <c r="C171">
        <v>455060</v>
      </c>
      <c r="D171">
        <v>221908</v>
      </c>
      <c r="E171">
        <v>233152</v>
      </c>
    </row>
    <row r="172" spans="1:5" x14ac:dyDescent="0.25">
      <c r="A172">
        <v>2014</v>
      </c>
      <c r="B172">
        <v>8</v>
      </c>
      <c r="C172">
        <v>420812</v>
      </c>
      <c r="D172">
        <v>204219</v>
      </c>
      <c r="E172">
        <v>216593</v>
      </c>
    </row>
    <row r="173" spans="1:5" x14ac:dyDescent="0.25">
      <c r="A173">
        <v>2014</v>
      </c>
      <c r="B173">
        <v>9</v>
      </c>
      <c r="C173">
        <v>422107</v>
      </c>
      <c r="D173">
        <v>205203</v>
      </c>
      <c r="E173">
        <v>216904</v>
      </c>
    </row>
    <row r="174" spans="1:5" x14ac:dyDescent="0.25">
      <c r="A174">
        <v>2014</v>
      </c>
      <c r="B174">
        <v>10</v>
      </c>
      <c r="C174">
        <v>403163</v>
      </c>
      <c r="D174">
        <v>196256</v>
      </c>
      <c r="E174">
        <v>206907</v>
      </c>
    </row>
    <row r="175" spans="1:5" x14ac:dyDescent="0.25">
      <c r="A175">
        <v>2014</v>
      </c>
      <c r="B175">
        <v>11</v>
      </c>
      <c r="C175">
        <v>384829</v>
      </c>
      <c r="D175">
        <v>186433</v>
      </c>
      <c r="E175">
        <v>198396</v>
      </c>
    </row>
    <row r="176" spans="1:5" x14ac:dyDescent="0.25">
      <c r="A176">
        <v>2014</v>
      </c>
      <c r="B176">
        <v>12</v>
      </c>
      <c r="C176">
        <v>369864</v>
      </c>
      <c r="D176">
        <v>179533</v>
      </c>
      <c r="E176">
        <v>190331</v>
      </c>
    </row>
    <row r="177" spans="1:5" x14ac:dyDescent="0.25">
      <c r="A177">
        <v>2014</v>
      </c>
      <c r="B177">
        <v>13</v>
      </c>
      <c r="C177">
        <v>380885</v>
      </c>
      <c r="D177">
        <v>185068</v>
      </c>
      <c r="E177">
        <v>195817</v>
      </c>
    </row>
    <row r="178" spans="1:5" x14ac:dyDescent="0.25">
      <c r="A178">
        <v>2014</v>
      </c>
      <c r="B178">
        <v>14</v>
      </c>
      <c r="C178">
        <v>385427</v>
      </c>
      <c r="D178">
        <v>187706</v>
      </c>
      <c r="E178">
        <v>197721</v>
      </c>
    </row>
    <row r="179" spans="1:5" x14ac:dyDescent="0.25">
      <c r="A179">
        <v>2014</v>
      </c>
      <c r="B179">
        <v>15</v>
      </c>
      <c r="C179">
        <v>409399</v>
      </c>
      <c r="D179">
        <v>200377</v>
      </c>
      <c r="E179">
        <v>209022</v>
      </c>
    </row>
    <row r="180" spans="1:5" x14ac:dyDescent="0.25">
      <c r="A180">
        <v>2014</v>
      </c>
      <c r="B180">
        <v>16</v>
      </c>
      <c r="C180">
        <v>427112</v>
      </c>
      <c r="D180">
        <v>208363</v>
      </c>
      <c r="E180">
        <v>218749</v>
      </c>
    </row>
    <row r="181" spans="1:5" x14ac:dyDescent="0.25">
      <c r="A181">
        <v>2014</v>
      </c>
      <c r="B181">
        <v>17</v>
      </c>
      <c r="C181">
        <v>462666</v>
      </c>
      <c r="D181">
        <v>225503</v>
      </c>
      <c r="E181">
        <v>237163</v>
      </c>
    </row>
    <row r="182" spans="1:5" x14ac:dyDescent="0.25">
      <c r="A182">
        <v>2014</v>
      </c>
      <c r="B182">
        <v>18</v>
      </c>
      <c r="C182">
        <v>483504</v>
      </c>
      <c r="D182">
        <v>234992</v>
      </c>
      <c r="E182">
        <v>248512</v>
      </c>
    </row>
    <row r="183" spans="1:5" x14ac:dyDescent="0.25">
      <c r="A183">
        <v>2014</v>
      </c>
      <c r="B183">
        <v>19</v>
      </c>
      <c r="C183">
        <v>505129</v>
      </c>
      <c r="D183">
        <v>244829</v>
      </c>
      <c r="E183">
        <v>260300</v>
      </c>
    </row>
    <row r="184" spans="1:5" x14ac:dyDescent="0.25">
      <c r="A184">
        <v>2014</v>
      </c>
      <c r="B184">
        <v>20</v>
      </c>
      <c r="C184">
        <v>534986</v>
      </c>
      <c r="D184">
        <v>259828</v>
      </c>
      <c r="E184">
        <v>275158</v>
      </c>
    </row>
    <row r="185" spans="1:5" x14ac:dyDescent="0.25">
      <c r="A185">
        <v>2014</v>
      </c>
      <c r="B185">
        <v>21</v>
      </c>
      <c r="C185">
        <v>575090</v>
      </c>
      <c r="D185">
        <v>279555</v>
      </c>
      <c r="E185">
        <v>295535</v>
      </c>
    </row>
    <row r="186" spans="1:5" x14ac:dyDescent="0.25">
      <c r="A186">
        <v>2014</v>
      </c>
      <c r="B186">
        <v>22</v>
      </c>
      <c r="C186">
        <v>615346</v>
      </c>
      <c r="D186">
        <v>299294</v>
      </c>
      <c r="E186">
        <v>316052</v>
      </c>
    </row>
    <row r="187" spans="1:5" x14ac:dyDescent="0.25">
      <c r="A187">
        <v>2014</v>
      </c>
      <c r="B187">
        <v>23</v>
      </c>
      <c r="C187">
        <v>646632</v>
      </c>
      <c r="D187">
        <v>314809</v>
      </c>
      <c r="E187">
        <v>331823</v>
      </c>
    </row>
    <row r="188" spans="1:5" x14ac:dyDescent="0.25">
      <c r="A188">
        <v>2014</v>
      </c>
      <c r="B188">
        <v>24</v>
      </c>
      <c r="C188">
        <v>676584</v>
      </c>
      <c r="D188">
        <v>330201</v>
      </c>
      <c r="E188">
        <v>346383</v>
      </c>
    </row>
    <row r="189" spans="1:5" x14ac:dyDescent="0.25">
      <c r="A189">
        <v>2014</v>
      </c>
      <c r="B189">
        <v>25</v>
      </c>
      <c r="C189">
        <v>719107</v>
      </c>
      <c r="D189">
        <v>351690</v>
      </c>
      <c r="E189">
        <v>367417</v>
      </c>
    </row>
    <row r="190" spans="1:5" x14ac:dyDescent="0.25">
      <c r="A190">
        <v>2014</v>
      </c>
      <c r="B190">
        <v>26</v>
      </c>
      <c r="C190">
        <v>742674</v>
      </c>
      <c r="D190">
        <v>363496</v>
      </c>
      <c r="E190">
        <v>379178</v>
      </c>
    </row>
    <row r="191" spans="1:5" x14ac:dyDescent="0.25">
      <c r="A191">
        <v>2014</v>
      </c>
      <c r="B191">
        <v>27</v>
      </c>
      <c r="C191">
        <v>786978</v>
      </c>
      <c r="D191">
        <v>386173</v>
      </c>
      <c r="E191">
        <v>400805</v>
      </c>
    </row>
    <row r="192" spans="1:5" x14ac:dyDescent="0.25">
      <c r="A192">
        <v>2014</v>
      </c>
      <c r="B192">
        <v>28</v>
      </c>
      <c r="C192">
        <v>763407</v>
      </c>
      <c r="D192">
        <v>375639</v>
      </c>
      <c r="E192">
        <v>387768</v>
      </c>
    </row>
    <row r="193" spans="1:5" x14ac:dyDescent="0.25">
      <c r="A193">
        <v>2014</v>
      </c>
      <c r="B193">
        <v>29</v>
      </c>
      <c r="C193">
        <v>779918</v>
      </c>
      <c r="D193">
        <v>383828</v>
      </c>
      <c r="E193">
        <v>396090</v>
      </c>
    </row>
    <row r="194" spans="1:5" x14ac:dyDescent="0.25">
      <c r="A194">
        <v>2014</v>
      </c>
      <c r="B194">
        <v>30</v>
      </c>
      <c r="C194">
        <v>791715</v>
      </c>
      <c r="D194">
        <v>389522</v>
      </c>
      <c r="E194">
        <v>402193</v>
      </c>
    </row>
    <row r="195" spans="1:5" x14ac:dyDescent="0.25">
      <c r="A195">
        <v>2014</v>
      </c>
      <c r="B195">
        <v>31</v>
      </c>
      <c r="C195">
        <v>721483</v>
      </c>
      <c r="D195">
        <v>354149</v>
      </c>
      <c r="E195">
        <v>367334</v>
      </c>
    </row>
    <row r="196" spans="1:5" x14ac:dyDescent="0.25">
      <c r="A196">
        <v>2014</v>
      </c>
      <c r="B196">
        <v>32</v>
      </c>
      <c r="C196">
        <v>698055</v>
      </c>
      <c r="D196">
        <v>346607</v>
      </c>
      <c r="E196">
        <v>351448</v>
      </c>
    </row>
    <row r="197" spans="1:5" x14ac:dyDescent="0.25">
      <c r="A197">
        <v>2014</v>
      </c>
      <c r="B197">
        <v>33</v>
      </c>
      <c r="C197">
        <v>711629</v>
      </c>
      <c r="D197">
        <v>354131</v>
      </c>
      <c r="E197">
        <v>357498</v>
      </c>
    </row>
    <row r="198" spans="1:5" x14ac:dyDescent="0.25">
      <c r="A198">
        <v>2014</v>
      </c>
      <c r="B198">
        <v>34</v>
      </c>
      <c r="C198">
        <v>671304</v>
      </c>
      <c r="D198">
        <v>335077</v>
      </c>
      <c r="E198">
        <v>336227</v>
      </c>
    </row>
    <row r="199" spans="1:5" x14ac:dyDescent="0.25">
      <c r="A199">
        <v>2014</v>
      </c>
      <c r="B199">
        <v>35</v>
      </c>
      <c r="C199">
        <v>666215</v>
      </c>
      <c r="D199">
        <v>334836</v>
      </c>
      <c r="E199">
        <v>331379</v>
      </c>
    </row>
    <row r="200" spans="1:5" x14ac:dyDescent="0.25">
      <c r="A200">
        <v>2014</v>
      </c>
      <c r="B200">
        <v>36</v>
      </c>
      <c r="C200">
        <v>644369</v>
      </c>
      <c r="D200">
        <v>325671</v>
      </c>
      <c r="E200">
        <v>318698</v>
      </c>
    </row>
    <row r="201" spans="1:5" x14ac:dyDescent="0.25">
      <c r="A201">
        <v>2014</v>
      </c>
      <c r="B201">
        <v>37</v>
      </c>
      <c r="C201">
        <v>677386</v>
      </c>
      <c r="D201">
        <v>342586</v>
      </c>
      <c r="E201">
        <v>334800</v>
      </c>
    </row>
    <row r="202" spans="1:5" x14ac:dyDescent="0.25">
      <c r="A202">
        <v>2014</v>
      </c>
      <c r="B202">
        <v>38</v>
      </c>
      <c r="C202">
        <v>663157</v>
      </c>
      <c r="D202">
        <v>337837</v>
      </c>
      <c r="E202">
        <v>325320</v>
      </c>
    </row>
    <row r="203" spans="1:5" x14ac:dyDescent="0.25">
      <c r="A203">
        <v>2014</v>
      </c>
      <c r="B203">
        <v>39</v>
      </c>
      <c r="C203">
        <v>645479</v>
      </c>
      <c r="D203">
        <v>329838</v>
      </c>
      <c r="E203">
        <v>315641</v>
      </c>
    </row>
    <row r="204" spans="1:5" x14ac:dyDescent="0.25">
      <c r="A204">
        <v>2014</v>
      </c>
      <c r="B204">
        <v>40</v>
      </c>
      <c r="C204">
        <v>628300</v>
      </c>
      <c r="D204">
        <v>321720</v>
      </c>
      <c r="E204">
        <v>306580</v>
      </c>
    </row>
    <row r="205" spans="1:5" x14ac:dyDescent="0.25">
      <c r="A205">
        <v>2014</v>
      </c>
      <c r="B205">
        <v>41</v>
      </c>
      <c r="C205">
        <v>647506</v>
      </c>
      <c r="D205">
        <v>333319</v>
      </c>
      <c r="E205">
        <v>314187</v>
      </c>
    </row>
    <row r="206" spans="1:5" x14ac:dyDescent="0.25">
      <c r="A206">
        <v>2014</v>
      </c>
      <c r="B206">
        <v>42</v>
      </c>
      <c r="C206">
        <v>640779</v>
      </c>
      <c r="D206">
        <v>329483</v>
      </c>
      <c r="E206">
        <v>311296</v>
      </c>
    </row>
    <row r="207" spans="1:5" x14ac:dyDescent="0.25">
      <c r="A207">
        <v>2014</v>
      </c>
      <c r="B207">
        <v>43</v>
      </c>
      <c r="C207">
        <v>634139</v>
      </c>
      <c r="D207">
        <v>326882</v>
      </c>
      <c r="E207">
        <v>307257</v>
      </c>
    </row>
    <row r="208" spans="1:5" x14ac:dyDescent="0.25">
      <c r="A208">
        <v>2014</v>
      </c>
      <c r="B208">
        <v>44</v>
      </c>
      <c r="C208">
        <v>584185</v>
      </c>
      <c r="D208">
        <v>303490</v>
      </c>
      <c r="E208">
        <v>280695</v>
      </c>
    </row>
    <row r="209" spans="1:5" x14ac:dyDescent="0.25">
      <c r="A209">
        <v>2014</v>
      </c>
      <c r="B209">
        <v>45</v>
      </c>
      <c r="C209">
        <v>592680</v>
      </c>
      <c r="D209">
        <v>308843</v>
      </c>
      <c r="E209">
        <v>283837</v>
      </c>
    </row>
    <row r="210" spans="1:5" x14ac:dyDescent="0.25">
      <c r="A210">
        <v>2014</v>
      </c>
      <c r="B210">
        <v>46</v>
      </c>
      <c r="C210">
        <v>583990</v>
      </c>
      <c r="D210">
        <v>306551</v>
      </c>
      <c r="E210">
        <v>277439</v>
      </c>
    </row>
    <row r="211" spans="1:5" x14ac:dyDescent="0.25">
      <c r="A211">
        <v>2014</v>
      </c>
      <c r="B211">
        <v>47</v>
      </c>
      <c r="C211">
        <v>602073</v>
      </c>
      <c r="D211">
        <v>317791</v>
      </c>
      <c r="E211">
        <v>284282</v>
      </c>
    </row>
    <row r="212" spans="1:5" x14ac:dyDescent="0.25">
      <c r="A212">
        <v>2014</v>
      </c>
      <c r="B212">
        <v>48</v>
      </c>
      <c r="C212">
        <v>596037</v>
      </c>
      <c r="D212">
        <v>316724</v>
      </c>
      <c r="E212">
        <v>279313</v>
      </c>
    </row>
    <row r="213" spans="1:5" x14ac:dyDescent="0.25">
      <c r="A213">
        <v>2014</v>
      </c>
      <c r="B213">
        <v>49</v>
      </c>
      <c r="C213">
        <v>621644</v>
      </c>
      <c r="D213">
        <v>332293</v>
      </c>
      <c r="E213">
        <v>289351</v>
      </c>
    </row>
    <row r="214" spans="1:5" x14ac:dyDescent="0.25">
      <c r="A214">
        <v>2014</v>
      </c>
      <c r="B214">
        <v>50</v>
      </c>
      <c r="C214">
        <v>661870</v>
      </c>
      <c r="D214">
        <v>356388</v>
      </c>
      <c r="E214">
        <v>305482</v>
      </c>
    </row>
    <row r="215" spans="1:5" x14ac:dyDescent="0.25">
      <c r="A215">
        <v>2014</v>
      </c>
      <c r="B215">
        <v>51</v>
      </c>
      <c r="C215">
        <v>677766</v>
      </c>
      <c r="D215">
        <v>366938</v>
      </c>
      <c r="E215">
        <v>310828</v>
      </c>
    </row>
    <row r="216" spans="1:5" x14ac:dyDescent="0.25">
      <c r="A216">
        <v>2014</v>
      </c>
      <c r="B216">
        <v>52</v>
      </c>
      <c r="C216">
        <v>699967</v>
      </c>
      <c r="D216">
        <v>379838</v>
      </c>
      <c r="E216">
        <v>320129</v>
      </c>
    </row>
    <row r="217" spans="1:5" x14ac:dyDescent="0.25">
      <c r="A217">
        <v>2014</v>
      </c>
      <c r="B217">
        <v>53</v>
      </c>
      <c r="C217">
        <v>722830</v>
      </c>
      <c r="D217">
        <v>394277</v>
      </c>
      <c r="E217">
        <v>328553</v>
      </c>
    </row>
    <row r="218" spans="1:5" x14ac:dyDescent="0.25">
      <c r="A218">
        <v>2014</v>
      </c>
      <c r="B218">
        <v>54</v>
      </c>
      <c r="C218">
        <v>687979</v>
      </c>
      <c r="D218">
        <v>379285</v>
      </c>
      <c r="E218">
        <v>308694</v>
      </c>
    </row>
    <row r="219" spans="1:5" x14ac:dyDescent="0.25">
      <c r="A219">
        <v>2014</v>
      </c>
      <c r="B219">
        <v>55</v>
      </c>
      <c r="C219">
        <v>679519</v>
      </c>
      <c r="D219">
        <v>376887</v>
      </c>
      <c r="E219">
        <v>302632</v>
      </c>
    </row>
    <row r="220" spans="1:5" x14ac:dyDescent="0.25">
      <c r="A220">
        <v>2014</v>
      </c>
      <c r="B220">
        <v>56</v>
      </c>
      <c r="C220">
        <v>649023</v>
      </c>
      <c r="D220">
        <v>363106</v>
      </c>
      <c r="E220">
        <v>285917</v>
      </c>
    </row>
    <row r="221" spans="1:5" x14ac:dyDescent="0.25">
      <c r="A221">
        <v>2014</v>
      </c>
      <c r="B221">
        <v>57</v>
      </c>
      <c r="C221">
        <v>643337</v>
      </c>
      <c r="D221">
        <v>362732</v>
      </c>
      <c r="E221">
        <v>280605</v>
      </c>
    </row>
    <row r="222" spans="1:5" x14ac:dyDescent="0.25">
      <c r="A222">
        <v>2014</v>
      </c>
      <c r="B222">
        <v>58</v>
      </c>
      <c r="C222">
        <v>597886</v>
      </c>
      <c r="D222">
        <v>340178</v>
      </c>
      <c r="E222">
        <v>257708</v>
      </c>
    </row>
    <row r="223" spans="1:5" x14ac:dyDescent="0.25">
      <c r="A223">
        <v>2014</v>
      </c>
      <c r="B223">
        <v>59</v>
      </c>
      <c r="C223">
        <v>611079</v>
      </c>
      <c r="D223">
        <v>350555</v>
      </c>
      <c r="E223">
        <v>260524</v>
      </c>
    </row>
    <row r="224" spans="1:5" x14ac:dyDescent="0.25">
      <c r="A224">
        <v>2014</v>
      </c>
      <c r="B224">
        <v>60</v>
      </c>
      <c r="C224">
        <v>554564</v>
      </c>
      <c r="D224">
        <v>320914</v>
      </c>
      <c r="E224">
        <v>233650</v>
      </c>
    </row>
    <row r="225" spans="1:5" x14ac:dyDescent="0.25">
      <c r="A225">
        <v>2014</v>
      </c>
      <c r="B225">
        <v>61</v>
      </c>
      <c r="C225">
        <v>575328</v>
      </c>
      <c r="D225">
        <v>335402</v>
      </c>
      <c r="E225">
        <v>239926</v>
      </c>
    </row>
    <row r="226" spans="1:5" x14ac:dyDescent="0.25">
      <c r="A226">
        <v>2014</v>
      </c>
      <c r="B226">
        <v>62</v>
      </c>
      <c r="C226">
        <v>567535</v>
      </c>
      <c r="D226">
        <v>331975</v>
      </c>
      <c r="E226">
        <v>235560</v>
      </c>
    </row>
    <row r="227" spans="1:5" x14ac:dyDescent="0.25">
      <c r="A227">
        <v>2014</v>
      </c>
      <c r="B227">
        <v>63</v>
      </c>
      <c r="C227">
        <v>556763</v>
      </c>
      <c r="D227">
        <v>328518</v>
      </c>
      <c r="E227">
        <v>228245</v>
      </c>
    </row>
    <row r="228" spans="1:5" x14ac:dyDescent="0.25">
      <c r="A228">
        <v>2014</v>
      </c>
      <c r="B228">
        <v>64</v>
      </c>
      <c r="C228">
        <v>570271</v>
      </c>
      <c r="D228">
        <v>341195</v>
      </c>
      <c r="E228">
        <v>229076</v>
      </c>
    </row>
    <row r="229" spans="1:5" x14ac:dyDescent="0.25">
      <c r="A229">
        <v>2014</v>
      </c>
      <c r="B229">
        <v>65</v>
      </c>
      <c r="C229">
        <v>470113</v>
      </c>
      <c r="D229">
        <v>282891</v>
      </c>
      <c r="E229">
        <v>187222</v>
      </c>
    </row>
    <row r="230" spans="1:5" x14ac:dyDescent="0.25">
      <c r="A230">
        <v>2014</v>
      </c>
      <c r="B230">
        <v>66</v>
      </c>
      <c r="C230">
        <v>413630</v>
      </c>
      <c r="D230">
        <v>252173</v>
      </c>
      <c r="E230">
        <v>161457</v>
      </c>
    </row>
    <row r="231" spans="1:5" x14ac:dyDescent="0.25">
      <c r="A231">
        <v>2014</v>
      </c>
      <c r="B231">
        <v>67</v>
      </c>
      <c r="C231">
        <v>394098</v>
      </c>
      <c r="D231">
        <v>244150</v>
      </c>
      <c r="E231">
        <v>149948</v>
      </c>
    </row>
    <row r="232" spans="1:5" x14ac:dyDescent="0.25">
      <c r="A232">
        <v>2014</v>
      </c>
      <c r="B232">
        <v>68</v>
      </c>
      <c r="C232">
        <v>255747</v>
      </c>
      <c r="D232">
        <v>161332</v>
      </c>
      <c r="E232">
        <v>94415</v>
      </c>
    </row>
    <row r="233" spans="1:5" x14ac:dyDescent="0.25">
      <c r="A233">
        <v>2014</v>
      </c>
      <c r="B233">
        <v>69</v>
      </c>
      <c r="C233">
        <v>290154</v>
      </c>
      <c r="D233">
        <v>185444</v>
      </c>
      <c r="E233">
        <v>104710</v>
      </c>
    </row>
    <row r="234" spans="1:5" x14ac:dyDescent="0.25">
      <c r="A234">
        <v>2014</v>
      </c>
      <c r="B234">
        <v>70</v>
      </c>
      <c r="C234">
        <v>256589</v>
      </c>
      <c r="D234">
        <v>165214</v>
      </c>
      <c r="E234">
        <v>91375</v>
      </c>
    </row>
    <row r="235" spans="1:5" x14ac:dyDescent="0.25">
      <c r="A235">
        <v>2014</v>
      </c>
      <c r="B235">
        <v>71</v>
      </c>
      <c r="C235">
        <v>326236</v>
      </c>
      <c r="D235">
        <v>212300</v>
      </c>
      <c r="E235">
        <v>113936</v>
      </c>
    </row>
    <row r="236" spans="1:5" x14ac:dyDescent="0.25">
      <c r="A236">
        <v>2014</v>
      </c>
      <c r="B236">
        <v>72</v>
      </c>
      <c r="C236">
        <v>422681</v>
      </c>
      <c r="D236">
        <v>275697</v>
      </c>
      <c r="E236">
        <v>146984</v>
      </c>
    </row>
    <row r="237" spans="1:5" x14ac:dyDescent="0.25">
      <c r="A237">
        <v>2014</v>
      </c>
      <c r="B237">
        <v>73</v>
      </c>
      <c r="C237">
        <v>423065</v>
      </c>
      <c r="D237">
        <v>278018</v>
      </c>
      <c r="E237">
        <v>145047</v>
      </c>
    </row>
    <row r="238" spans="1:5" x14ac:dyDescent="0.25">
      <c r="A238">
        <v>2014</v>
      </c>
      <c r="B238">
        <v>74</v>
      </c>
      <c r="C238">
        <v>442285</v>
      </c>
      <c r="D238">
        <v>296706</v>
      </c>
      <c r="E238">
        <v>145579</v>
      </c>
    </row>
    <row r="239" spans="1:5" x14ac:dyDescent="0.25">
      <c r="A239">
        <v>2014</v>
      </c>
      <c r="B239">
        <v>75</v>
      </c>
      <c r="C239">
        <v>446659</v>
      </c>
      <c r="D239">
        <v>301924</v>
      </c>
      <c r="E239">
        <v>144735</v>
      </c>
    </row>
    <row r="240" spans="1:5" x14ac:dyDescent="0.25">
      <c r="A240">
        <v>2014</v>
      </c>
      <c r="B240">
        <v>76</v>
      </c>
      <c r="C240">
        <v>441667</v>
      </c>
      <c r="D240">
        <v>298210</v>
      </c>
      <c r="E240">
        <v>143457</v>
      </c>
    </row>
    <row r="241" spans="1:5" x14ac:dyDescent="0.25">
      <c r="A241">
        <v>2014</v>
      </c>
      <c r="B241">
        <v>77</v>
      </c>
      <c r="C241">
        <v>341987</v>
      </c>
      <c r="D241">
        <v>231267</v>
      </c>
      <c r="E241">
        <v>110720</v>
      </c>
    </row>
    <row r="242" spans="1:5" x14ac:dyDescent="0.25">
      <c r="A242">
        <v>2014</v>
      </c>
      <c r="B242">
        <v>78</v>
      </c>
      <c r="C242">
        <v>268280</v>
      </c>
      <c r="D242">
        <v>182262</v>
      </c>
      <c r="E242">
        <v>86018</v>
      </c>
    </row>
    <row r="243" spans="1:5" x14ac:dyDescent="0.25">
      <c r="A243">
        <v>2014</v>
      </c>
      <c r="B243">
        <v>79</v>
      </c>
      <c r="C243">
        <v>190401</v>
      </c>
      <c r="D243">
        <v>130269</v>
      </c>
      <c r="E243">
        <v>60132</v>
      </c>
    </row>
    <row r="244" spans="1:5" x14ac:dyDescent="0.25">
      <c r="A244">
        <v>2014</v>
      </c>
      <c r="B244">
        <v>80</v>
      </c>
      <c r="C244">
        <v>1545239</v>
      </c>
      <c r="D244">
        <v>1138663</v>
      </c>
      <c r="E244">
        <v>406576</v>
      </c>
    </row>
    <row r="245" spans="1:5" x14ac:dyDescent="0.25">
      <c r="A245">
        <v>2015</v>
      </c>
      <c r="B245">
        <v>0</v>
      </c>
      <c r="C245">
        <v>463048</v>
      </c>
      <c r="D245">
        <v>224682</v>
      </c>
      <c r="E245">
        <v>238366</v>
      </c>
    </row>
    <row r="246" spans="1:5" x14ac:dyDescent="0.25">
      <c r="A246">
        <v>2015</v>
      </c>
      <c r="B246">
        <v>1</v>
      </c>
      <c r="C246">
        <v>471667</v>
      </c>
      <c r="D246">
        <v>228668</v>
      </c>
      <c r="E246">
        <v>242999</v>
      </c>
    </row>
    <row r="247" spans="1:5" x14ac:dyDescent="0.25">
      <c r="A247">
        <v>2015</v>
      </c>
      <c r="B247">
        <v>2</v>
      </c>
      <c r="C247">
        <v>487489</v>
      </c>
      <c r="D247">
        <v>236137</v>
      </c>
      <c r="E247">
        <v>251352</v>
      </c>
    </row>
    <row r="248" spans="1:5" x14ac:dyDescent="0.25">
      <c r="A248">
        <v>2015</v>
      </c>
      <c r="B248">
        <v>3</v>
      </c>
      <c r="C248">
        <v>470674</v>
      </c>
      <c r="D248">
        <v>228069</v>
      </c>
      <c r="E248">
        <v>242605</v>
      </c>
    </row>
    <row r="249" spans="1:5" x14ac:dyDescent="0.25">
      <c r="A249">
        <v>2015</v>
      </c>
      <c r="B249">
        <v>4</v>
      </c>
      <c r="C249">
        <v>465766</v>
      </c>
      <c r="D249">
        <v>225929</v>
      </c>
      <c r="E249">
        <v>239837</v>
      </c>
    </row>
    <row r="250" spans="1:5" x14ac:dyDescent="0.25">
      <c r="A250">
        <v>2015</v>
      </c>
      <c r="B250">
        <v>5</v>
      </c>
      <c r="C250">
        <v>479839</v>
      </c>
      <c r="D250">
        <v>232129</v>
      </c>
      <c r="E250">
        <v>247710</v>
      </c>
    </row>
    <row r="251" spans="1:5" x14ac:dyDescent="0.25">
      <c r="A251">
        <v>2015</v>
      </c>
      <c r="B251">
        <v>6</v>
      </c>
      <c r="C251">
        <v>477711</v>
      </c>
      <c r="D251">
        <v>231388</v>
      </c>
      <c r="E251">
        <v>246323</v>
      </c>
    </row>
    <row r="252" spans="1:5" x14ac:dyDescent="0.25">
      <c r="A252">
        <v>2015</v>
      </c>
      <c r="B252">
        <v>7</v>
      </c>
      <c r="C252">
        <v>441282</v>
      </c>
      <c r="D252">
        <v>214581</v>
      </c>
      <c r="E252">
        <v>226701</v>
      </c>
    </row>
    <row r="253" spans="1:5" x14ac:dyDescent="0.25">
      <c r="A253">
        <v>2015</v>
      </c>
      <c r="B253">
        <v>8</v>
      </c>
      <c r="C253">
        <v>431088</v>
      </c>
      <c r="D253">
        <v>210073</v>
      </c>
      <c r="E253">
        <v>221015</v>
      </c>
    </row>
    <row r="254" spans="1:5" x14ac:dyDescent="0.25">
      <c r="A254">
        <v>2015</v>
      </c>
      <c r="B254">
        <v>9</v>
      </c>
      <c r="C254">
        <v>398992</v>
      </c>
      <c r="D254">
        <v>193518</v>
      </c>
      <c r="E254">
        <v>205474</v>
      </c>
    </row>
    <row r="255" spans="1:5" x14ac:dyDescent="0.25">
      <c r="A255">
        <v>2015</v>
      </c>
      <c r="B255">
        <v>10</v>
      </c>
      <c r="C255">
        <v>400157</v>
      </c>
      <c r="D255">
        <v>194633</v>
      </c>
      <c r="E255">
        <v>205524</v>
      </c>
    </row>
    <row r="256" spans="1:5" x14ac:dyDescent="0.25">
      <c r="A256">
        <v>2015</v>
      </c>
      <c r="B256">
        <v>11</v>
      </c>
      <c r="C256">
        <v>382164</v>
      </c>
      <c r="D256">
        <v>186007</v>
      </c>
      <c r="E256">
        <v>196157</v>
      </c>
    </row>
    <row r="257" spans="1:5" x14ac:dyDescent="0.25">
      <c r="A257">
        <v>2015</v>
      </c>
      <c r="B257">
        <v>12</v>
      </c>
      <c r="C257">
        <v>365500</v>
      </c>
      <c r="D257">
        <v>177059</v>
      </c>
      <c r="E257">
        <v>188441</v>
      </c>
    </row>
    <row r="258" spans="1:5" x14ac:dyDescent="0.25">
      <c r="A258">
        <v>2015</v>
      </c>
      <c r="B258">
        <v>13</v>
      </c>
      <c r="C258">
        <v>351654</v>
      </c>
      <c r="D258">
        <v>170667</v>
      </c>
      <c r="E258">
        <v>180987</v>
      </c>
    </row>
    <row r="259" spans="1:5" x14ac:dyDescent="0.25">
      <c r="A259">
        <v>2015</v>
      </c>
      <c r="B259">
        <v>14</v>
      </c>
      <c r="C259">
        <v>362140</v>
      </c>
      <c r="D259">
        <v>175997</v>
      </c>
      <c r="E259">
        <v>186143</v>
      </c>
    </row>
    <row r="260" spans="1:5" x14ac:dyDescent="0.25">
      <c r="A260">
        <v>2015</v>
      </c>
      <c r="B260">
        <v>15</v>
      </c>
      <c r="C260">
        <v>366788</v>
      </c>
      <c r="D260">
        <v>178592</v>
      </c>
      <c r="E260">
        <v>188196</v>
      </c>
    </row>
    <row r="261" spans="1:5" x14ac:dyDescent="0.25">
      <c r="A261">
        <v>2015</v>
      </c>
      <c r="B261">
        <v>16</v>
      </c>
      <c r="C261">
        <v>390627</v>
      </c>
      <c r="D261">
        <v>191164</v>
      </c>
      <c r="E261">
        <v>199463</v>
      </c>
    </row>
    <row r="262" spans="1:5" x14ac:dyDescent="0.25">
      <c r="A262">
        <v>2015</v>
      </c>
      <c r="B262">
        <v>17</v>
      </c>
      <c r="C262">
        <v>408118</v>
      </c>
      <c r="D262">
        <v>199050</v>
      </c>
      <c r="E262">
        <v>209068</v>
      </c>
    </row>
    <row r="263" spans="1:5" x14ac:dyDescent="0.25">
      <c r="A263">
        <v>2015</v>
      </c>
      <c r="B263">
        <v>18</v>
      </c>
      <c r="C263">
        <v>443864</v>
      </c>
      <c r="D263">
        <v>215982</v>
      </c>
      <c r="E263">
        <v>227882</v>
      </c>
    </row>
    <row r="264" spans="1:5" x14ac:dyDescent="0.25">
      <c r="A264">
        <v>2015</v>
      </c>
      <c r="B264">
        <v>19</v>
      </c>
      <c r="C264">
        <v>464199</v>
      </c>
      <c r="D264">
        <v>225235</v>
      </c>
      <c r="E264">
        <v>238964</v>
      </c>
    </row>
    <row r="265" spans="1:5" x14ac:dyDescent="0.25">
      <c r="A265">
        <v>2015</v>
      </c>
      <c r="B265">
        <v>20</v>
      </c>
      <c r="C265">
        <v>483467</v>
      </c>
      <c r="D265">
        <v>234105</v>
      </c>
      <c r="E265">
        <v>249362</v>
      </c>
    </row>
    <row r="266" spans="1:5" x14ac:dyDescent="0.25">
      <c r="A266">
        <v>2015</v>
      </c>
      <c r="B266">
        <v>21</v>
      </c>
      <c r="C266">
        <v>511154</v>
      </c>
      <c r="D266">
        <v>248278</v>
      </c>
      <c r="E266">
        <v>262876</v>
      </c>
    </row>
    <row r="267" spans="1:5" x14ac:dyDescent="0.25">
      <c r="A267">
        <v>2015</v>
      </c>
      <c r="B267">
        <v>22</v>
      </c>
      <c r="C267">
        <v>548143</v>
      </c>
      <c r="D267">
        <v>266478</v>
      </c>
      <c r="E267">
        <v>281665</v>
      </c>
    </row>
    <row r="268" spans="1:5" x14ac:dyDescent="0.25">
      <c r="A268">
        <v>2015</v>
      </c>
      <c r="B268">
        <v>23</v>
      </c>
      <c r="C268">
        <v>584697</v>
      </c>
      <c r="D268">
        <v>284466</v>
      </c>
      <c r="E268">
        <v>300231</v>
      </c>
    </row>
    <row r="269" spans="1:5" x14ac:dyDescent="0.25">
      <c r="A269">
        <v>2015</v>
      </c>
      <c r="B269">
        <v>24</v>
      </c>
      <c r="C269">
        <v>613202</v>
      </c>
      <c r="D269">
        <v>298698</v>
      </c>
      <c r="E269">
        <v>314504</v>
      </c>
    </row>
    <row r="270" spans="1:5" x14ac:dyDescent="0.25">
      <c r="A270">
        <v>2015</v>
      </c>
      <c r="B270">
        <v>25</v>
      </c>
      <c r="C270">
        <v>640357</v>
      </c>
      <c r="D270">
        <v>312777</v>
      </c>
      <c r="E270">
        <v>327580</v>
      </c>
    </row>
    <row r="271" spans="1:5" x14ac:dyDescent="0.25">
      <c r="A271">
        <v>2015</v>
      </c>
      <c r="B271">
        <v>26</v>
      </c>
      <c r="C271">
        <v>679712</v>
      </c>
      <c r="D271">
        <v>332720</v>
      </c>
      <c r="E271">
        <v>346992</v>
      </c>
    </row>
    <row r="272" spans="1:5" x14ac:dyDescent="0.25">
      <c r="A272">
        <v>2015</v>
      </c>
      <c r="B272">
        <v>27</v>
      </c>
      <c r="C272">
        <v>701238</v>
      </c>
      <c r="D272">
        <v>343352</v>
      </c>
      <c r="E272">
        <v>357886</v>
      </c>
    </row>
    <row r="273" spans="1:5" x14ac:dyDescent="0.25">
      <c r="A273">
        <v>2015</v>
      </c>
      <c r="B273">
        <v>28</v>
      </c>
      <c r="C273">
        <v>744255</v>
      </c>
      <c r="D273">
        <v>365578</v>
      </c>
      <c r="E273">
        <v>378677</v>
      </c>
    </row>
    <row r="274" spans="1:5" x14ac:dyDescent="0.25">
      <c r="A274">
        <v>2015</v>
      </c>
      <c r="B274">
        <v>29</v>
      </c>
      <c r="C274">
        <v>721602</v>
      </c>
      <c r="D274">
        <v>355449</v>
      </c>
      <c r="E274">
        <v>366153</v>
      </c>
    </row>
    <row r="275" spans="1:5" x14ac:dyDescent="0.25">
      <c r="A275">
        <v>2015</v>
      </c>
      <c r="B275">
        <v>30</v>
      </c>
      <c r="C275">
        <v>738136</v>
      </c>
      <c r="D275">
        <v>363599</v>
      </c>
      <c r="E275">
        <v>374537</v>
      </c>
    </row>
    <row r="276" spans="1:5" x14ac:dyDescent="0.25">
      <c r="A276">
        <v>2015</v>
      </c>
      <c r="B276">
        <v>31</v>
      </c>
      <c r="C276">
        <v>747421</v>
      </c>
      <c r="D276">
        <v>368818</v>
      </c>
      <c r="E276">
        <v>378603</v>
      </c>
    </row>
    <row r="277" spans="1:5" x14ac:dyDescent="0.25">
      <c r="A277">
        <v>2015</v>
      </c>
      <c r="B277">
        <v>32</v>
      </c>
      <c r="C277">
        <v>679908</v>
      </c>
      <c r="D277">
        <v>335172</v>
      </c>
      <c r="E277">
        <v>344736</v>
      </c>
    </row>
    <row r="278" spans="1:5" x14ac:dyDescent="0.25">
      <c r="A278">
        <v>2015</v>
      </c>
      <c r="B278">
        <v>33</v>
      </c>
      <c r="C278">
        <v>658374</v>
      </c>
      <c r="D278">
        <v>328029</v>
      </c>
      <c r="E278">
        <v>330345</v>
      </c>
    </row>
    <row r="279" spans="1:5" x14ac:dyDescent="0.25">
      <c r="A279">
        <v>2015</v>
      </c>
      <c r="B279">
        <v>34</v>
      </c>
      <c r="C279">
        <v>672724</v>
      </c>
      <c r="D279">
        <v>335358</v>
      </c>
      <c r="E279">
        <v>337366</v>
      </c>
    </row>
    <row r="280" spans="1:5" x14ac:dyDescent="0.25">
      <c r="A280">
        <v>2015</v>
      </c>
      <c r="B280">
        <v>35</v>
      </c>
      <c r="C280">
        <v>634644</v>
      </c>
      <c r="D280">
        <v>317232</v>
      </c>
      <c r="E280">
        <v>317412</v>
      </c>
    </row>
    <row r="281" spans="1:5" x14ac:dyDescent="0.25">
      <c r="A281">
        <v>2015</v>
      </c>
      <c r="B281">
        <v>36</v>
      </c>
      <c r="C281">
        <v>629955</v>
      </c>
      <c r="D281">
        <v>317055</v>
      </c>
      <c r="E281">
        <v>312900</v>
      </c>
    </row>
    <row r="282" spans="1:5" x14ac:dyDescent="0.25">
      <c r="A282">
        <v>2015</v>
      </c>
      <c r="B282">
        <v>37</v>
      </c>
      <c r="C282">
        <v>608762</v>
      </c>
      <c r="D282">
        <v>308054</v>
      </c>
      <c r="E282">
        <v>300708</v>
      </c>
    </row>
    <row r="283" spans="1:5" x14ac:dyDescent="0.25">
      <c r="A283">
        <v>2015</v>
      </c>
      <c r="B283">
        <v>38</v>
      </c>
      <c r="C283">
        <v>641010</v>
      </c>
      <c r="D283">
        <v>324670</v>
      </c>
      <c r="E283">
        <v>316340</v>
      </c>
    </row>
    <row r="284" spans="1:5" x14ac:dyDescent="0.25">
      <c r="A284">
        <v>2015</v>
      </c>
      <c r="B284">
        <v>39</v>
      </c>
      <c r="C284">
        <v>627781</v>
      </c>
      <c r="D284">
        <v>320373</v>
      </c>
      <c r="E284">
        <v>307408</v>
      </c>
    </row>
    <row r="285" spans="1:5" x14ac:dyDescent="0.25">
      <c r="A285">
        <v>2015</v>
      </c>
      <c r="B285">
        <v>40</v>
      </c>
      <c r="C285">
        <v>610769</v>
      </c>
      <c r="D285">
        <v>312670</v>
      </c>
      <c r="E285">
        <v>298099</v>
      </c>
    </row>
    <row r="286" spans="1:5" x14ac:dyDescent="0.25">
      <c r="A286">
        <v>2015</v>
      </c>
      <c r="B286">
        <v>41</v>
      </c>
      <c r="C286">
        <v>595104</v>
      </c>
      <c r="D286">
        <v>305121</v>
      </c>
      <c r="E286">
        <v>289983</v>
      </c>
    </row>
    <row r="287" spans="1:5" x14ac:dyDescent="0.25">
      <c r="A287">
        <v>2015</v>
      </c>
      <c r="B287">
        <v>42</v>
      </c>
      <c r="C287">
        <v>612953</v>
      </c>
      <c r="D287">
        <v>315906</v>
      </c>
      <c r="E287">
        <v>297047</v>
      </c>
    </row>
    <row r="288" spans="1:5" x14ac:dyDescent="0.25">
      <c r="A288">
        <v>2015</v>
      </c>
      <c r="B288">
        <v>43</v>
      </c>
      <c r="C288">
        <v>607062</v>
      </c>
      <c r="D288">
        <v>312569</v>
      </c>
      <c r="E288">
        <v>294493</v>
      </c>
    </row>
    <row r="289" spans="1:5" x14ac:dyDescent="0.25">
      <c r="A289">
        <v>2015</v>
      </c>
      <c r="B289">
        <v>44</v>
      </c>
      <c r="C289">
        <v>601018</v>
      </c>
      <c r="D289">
        <v>310086</v>
      </c>
      <c r="E289">
        <v>290932</v>
      </c>
    </row>
    <row r="290" spans="1:5" x14ac:dyDescent="0.25">
      <c r="A290">
        <v>2015</v>
      </c>
      <c r="B290">
        <v>45</v>
      </c>
      <c r="C290">
        <v>552110</v>
      </c>
      <c r="D290">
        <v>287265</v>
      </c>
      <c r="E290">
        <v>264845</v>
      </c>
    </row>
    <row r="291" spans="1:5" x14ac:dyDescent="0.25">
      <c r="A291">
        <v>2015</v>
      </c>
      <c r="B291">
        <v>46</v>
      </c>
      <c r="C291">
        <v>560016</v>
      </c>
      <c r="D291">
        <v>292313</v>
      </c>
      <c r="E291">
        <v>267703</v>
      </c>
    </row>
    <row r="292" spans="1:5" x14ac:dyDescent="0.25">
      <c r="A292">
        <v>2015</v>
      </c>
      <c r="B292">
        <v>47</v>
      </c>
      <c r="C292">
        <v>551663</v>
      </c>
      <c r="D292">
        <v>290109</v>
      </c>
      <c r="E292">
        <v>261554</v>
      </c>
    </row>
    <row r="293" spans="1:5" x14ac:dyDescent="0.25">
      <c r="A293">
        <v>2015</v>
      </c>
      <c r="B293">
        <v>48</v>
      </c>
      <c r="C293">
        <v>567394</v>
      </c>
      <c r="D293">
        <v>299869</v>
      </c>
      <c r="E293">
        <v>267525</v>
      </c>
    </row>
    <row r="294" spans="1:5" x14ac:dyDescent="0.25">
      <c r="A294">
        <v>2015</v>
      </c>
      <c r="B294">
        <v>49</v>
      </c>
      <c r="C294">
        <v>560689</v>
      </c>
      <c r="D294">
        <v>298712</v>
      </c>
      <c r="E294">
        <v>261977</v>
      </c>
    </row>
    <row r="295" spans="1:5" x14ac:dyDescent="0.25">
      <c r="A295">
        <v>2015</v>
      </c>
      <c r="B295">
        <v>50</v>
      </c>
      <c r="C295">
        <v>584673</v>
      </c>
      <c r="D295">
        <v>313464</v>
      </c>
      <c r="E295">
        <v>271209</v>
      </c>
    </row>
    <row r="296" spans="1:5" x14ac:dyDescent="0.25">
      <c r="A296">
        <v>2015</v>
      </c>
      <c r="B296">
        <v>51</v>
      </c>
      <c r="C296">
        <v>622484</v>
      </c>
      <c r="D296">
        <v>336222</v>
      </c>
      <c r="E296">
        <v>286262</v>
      </c>
    </row>
    <row r="297" spans="1:5" x14ac:dyDescent="0.25">
      <c r="A297">
        <v>2015</v>
      </c>
      <c r="B297">
        <v>52</v>
      </c>
      <c r="C297">
        <v>635389</v>
      </c>
      <c r="D297">
        <v>345283</v>
      </c>
      <c r="E297">
        <v>290106</v>
      </c>
    </row>
    <row r="298" spans="1:5" x14ac:dyDescent="0.25">
      <c r="A298">
        <v>2015</v>
      </c>
      <c r="B298">
        <v>53</v>
      </c>
      <c r="C298">
        <v>657082</v>
      </c>
      <c r="D298">
        <v>357839</v>
      </c>
      <c r="E298">
        <v>299243</v>
      </c>
    </row>
    <row r="299" spans="1:5" x14ac:dyDescent="0.25">
      <c r="A299">
        <v>2015</v>
      </c>
      <c r="B299">
        <v>54</v>
      </c>
      <c r="C299">
        <v>678597</v>
      </c>
      <c r="D299">
        <v>371535</v>
      </c>
      <c r="E299">
        <v>307062</v>
      </c>
    </row>
    <row r="300" spans="1:5" x14ac:dyDescent="0.25">
      <c r="A300">
        <v>2015</v>
      </c>
      <c r="B300">
        <v>55</v>
      </c>
      <c r="C300">
        <v>644613</v>
      </c>
      <c r="D300">
        <v>356664</v>
      </c>
      <c r="E300">
        <v>287949</v>
      </c>
    </row>
    <row r="301" spans="1:5" x14ac:dyDescent="0.25">
      <c r="A301">
        <v>2015</v>
      </c>
      <c r="B301">
        <v>56</v>
      </c>
      <c r="C301">
        <v>636565</v>
      </c>
      <c r="D301">
        <v>354673</v>
      </c>
      <c r="E301">
        <v>281892</v>
      </c>
    </row>
    <row r="302" spans="1:5" x14ac:dyDescent="0.25">
      <c r="A302">
        <v>2015</v>
      </c>
      <c r="B302">
        <v>57</v>
      </c>
      <c r="C302">
        <v>606224</v>
      </c>
      <c r="D302">
        <v>340788</v>
      </c>
      <c r="E302">
        <v>265436</v>
      </c>
    </row>
    <row r="303" spans="1:5" x14ac:dyDescent="0.25">
      <c r="A303">
        <v>2015</v>
      </c>
      <c r="B303">
        <v>58</v>
      </c>
      <c r="C303">
        <v>599637</v>
      </c>
      <c r="D303">
        <v>339892</v>
      </c>
      <c r="E303">
        <v>259745</v>
      </c>
    </row>
    <row r="304" spans="1:5" x14ac:dyDescent="0.25">
      <c r="A304">
        <v>2015</v>
      </c>
      <c r="B304">
        <v>59</v>
      </c>
      <c r="C304">
        <v>555880</v>
      </c>
      <c r="D304">
        <v>317927</v>
      </c>
      <c r="E304">
        <v>237953</v>
      </c>
    </row>
    <row r="305" spans="1:5" x14ac:dyDescent="0.25">
      <c r="A305">
        <v>2015</v>
      </c>
      <c r="B305">
        <v>60</v>
      </c>
      <c r="C305">
        <v>567400</v>
      </c>
      <c r="D305">
        <v>327319</v>
      </c>
      <c r="E305">
        <v>240081</v>
      </c>
    </row>
    <row r="306" spans="1:5" x14ac:dyDescent="0.25">
      <c r="A306">
        <v>2015</v>
      </c>
      <c r="B306">
        <v>61</v>
      </c>
      <c r="C306">
        <v>513604</v>
      </c>
      <c r="D306">
        <v>299309</v>
      </c>
      <c r="E306">
        <v>214295</v>
      </c>
    </row>
    <row r="307" spans="1:5" x14ac:dyDescent="0.25">
      <c r="A307">
        <v>2015</v>
      </c>
      <c r="B307">
        <v>62</v>
      </c>
      <c r="C307">
        <v>532451</v>
      </c>
      <c r="D307">
        <v>312970</v>
      </c>
      <c r="E307">
        <v>219481</v>
      </c>
    </row>
    <row r="308" spans="1:5" x14ac:dyDescent="0.25">
      <c r="A308">
        <v>2015</v>
      </c>
      <c r="B308">
        <v>63</v>
      </c>
      <c r="C308">
        <v>525751</v>
      </c>
      <c r="D308">
        <v>309863</v>
      </c>
      <c r="E308">
        <v>215888</v>
      </c>
    </row>
    <row r="309" spans="1:5" x14ac:dyDescent="0.25">
      <c r="A309">
        <v>2015</v>
      </c>
      <c r="B309">
        <v>64</v>
      </c>
      <c r="C309">
        <v>515444</v>
      </c>
      <c r="D309">
        <v>306309</v>
      </c>
      <c r="E309">
        <v>209135</v>
      </c>
    </row>
    <row r="310" spans="1:5" x14ac:dyDescent="0.25">
      <c r="A310">
        <v>2015</v>
      </c>
      <c r="B310">
        <v>65</v>
      </c>
      <c r="C310">
        <v>526907</v>
      </c>
      <c r="D310">
        <v>317617</v>
      </c>
      <c r="E310">
        <v>209290</v>
      </c>
    </row>
    <row r="311" spans="1:5" x14ac:dyDescent="0.25">
      <c r="A311">
        <v>2015</v>
      </c>
      <c r="B311">
        <v>66</v>
      </c>
      <c r="C311">
        <v>434510</v>
      </c>
      <c r="D311">
        <v>263530</v>
      </c>
      <c r="E311">
        <v>170980</v>
      </c>
    </row>
    <row r="312" spans="1:5" x14ac:dyDescent="0.25">
      <c r="A312">
        <v>2015</v>
      </c>
      <c r="B312">
        <v>67</v>
      </c>
      <c r="C312">
        <v>379758</v>
      </c>
      <c r="D312">
        <v>233511</v>
      </c>
      <c r="E312">
        <v>146247</v>
      </c>
    </row>
    <row r="313" spans="1:5" x14ac:dyDescent="0.25">
      <c r="A313">
        <v>2015</v>
      </c>
      <c r="B313">
        <v>68</v>
      </c>
      <c r="C313">
        <v>362327</v>
      </c>
      <c r="D313">
        <v>226442</v>
      </c>
      <c r="E313">
        <v>135885</v>
      </c>
    </row>
    <row r="314" spans="1:5" x14ac:dyDescent="0.25">
      <c r="A314">
        <v>2015</v>
      </c>
      <c r="B314">
        <v>69</v>
      </c>
      <c r="C314">
        <v>235161</v>
      </c>
      <c r="D314">
        <v>149626</v>
      </c>
      <c r="E314">
        <v>85535</v>
      </c>
    </row>
    <row r="315" spans="1:5" x14ac:dyDescent="0.25">
      <c r="A315">
        <v>2015</v>
      </c>
      <c r="B315">
        <v>70</v>
      </c>
      <c r="C315">
        <v>267330</v>
      </c>
      <c r="D315">
        <v>172654</v>
      </c>
      <c r="E315">
        <v>94676</v>
      </c>
    </row>
    <row r="316" spans="1:5" x14ac:dyDescent="0.25">
      <c r="A316">
        <v>2015</v>
      </c>
      <c r="B316">
        <v>71</v>
      </c>
      <c r="C316">
        <v>235972</v>
      </c>
      <c r="D316">
        <v>153710</v>
      </c>
      <c r="E316">
        <v>82262</v>
      </c>
    </row>
    <row r="317" spans="1:5" x14ac:dyDescent="0.25">
      <c r="A317">
        <v>2015</v>
      </c>
      <c r="B317">
        <v>72</v>
      </c>
      <c r="C317">
        <v>297309</v>
      </c>
      <c r="D317">
        <v>195742</v>
      </c>
      <c r="E317">
        <v>101567</v>
      </c>
    </row>
    <row r="318" spans="1:5" x14ac:dyDescent="0.25">
      <c r="A318">
        <v>2015</v>
      </c>
      <c r="B318">
        <v>73</v>
      </c>
      <c r="C318">
        <v>384437</v>
      </c>
      <c r="D318">
        <v>253546</v>
      </c>
      <c r="E318">
        <v>130891</v>
      </c>
    </row>
    <row r="319" spans="1:5" x14ac:dyDescent="0.25">
      <c r="A319">
        <v>2015</v>
      </c>
      <c r="B319">
        <v>74</v>
      </c>
      <c r="C319">
        <v>382902</v>
      </c>
      <c r="D319">
        <v>254217</v>
      </c>
      <c r="E319">
        <v>128685</v>
      </c>
    </row>
    <row r="320" spans="1:5" x14ac:dyDescent="0.25">
      <c r="A320">
        <v>2015</v>
      </c>
      <c r="B320">
        <v>75</v>
      </c>
      <c r="C320">
        <v>397713</v>
      </c>
      <c r="D320">
        <v>269803</v>
      </c>
      <c r="E320">
        <v>127910</v>
      </c>
    </row>
    <row r="321" spans="1:5" x14ac:dyDescent="0.25">
      <c r="A321">
        <v>2015</v>
      </c>
      <c r="B321">
        <v>76</v>
      </c>
      <c r="C321">
        <v>400259</v>
      </c>
      <c r="D321">
        <v>273656</v>
      </c>
      <c r="E321">
        <v>126603</v>
      </c>
    </row>
    <row r="322" spans="1:5" x14ac:dyDescent="0.25">
      <c r="A322">
        <v>2015</v>
      </c>
      <c r="B322">
        <v>77</v>
      </c>
      <c r="C322">
        <v>392885</v>
      </c>
      <c r="D322">
        <v>268390</v>
      </c>
      <c r="E322">
        <v>124495</v>
      </c>
    </row>
    <row r="323" spans="1:5" x14ac:dyDescent="0.25">
      <c r="A323">
        <v>2015</v>
      </c>
      <c r="B323">
        <v>78</v>
      </c>
      <c r="C323">
        <v>303595</v>
      </c>
      <c r="D323">
        <v>207491</v>
      </c>
      <c r="E323">
        <v>96104</v>
      </c>
    </row>
    <row r="324" spans="1:5" x14ac:dyDescent="0.25">
      <c r="A324">
        <v>2015</v>
      </c>
      <c r="B324">
        <v>79</v>
      </c>
      <c r="C324">
        <v>236094</v>
      </c>
      <c r="D324">
        <v>162301</v>
      </c>
      <c r="E324">
        <v>73793</v>
      </c>
    </row>
    <row r="325" spans="1:5" x14ac:dyDescent="0.25">
      <c r="A325">
        <v>2015</v>
      </c>
      <c r="B325">
        <v>80</v>
      </c>
      <c r="C325">
        <v>1438621</v>
      </c>
      <c r="D325">
        <v>1055101</v>
      </c>
      <c r="E325">
        <v>383520</v>
      </c>
    </row>
    <row r="326" spans="1:5" x14ac:dyDescent="0.25">
      <c r="A326">
        <v>2016</v>
      </c>
      <c r="B326">
        <v>0</v>
      </c>
      <c r="C326">
        <v>409172</v>
      </c>
      <c r="D326">
        <v>197833</v>
      </c>
      <c r="E326">
        <v>211339</v>
      </c>
    </row>
    <row r="327" spans="1:5" x14ac:dyDescent="0.25">
      <c r="A327">
        <v>2016</v>
      </c>
      <c r="B327">
        <v>1</v>
      </c>
      <c r="C327">
        <v>462489</v>
      </c>
      <c r="D327">
        <v>224436</v>
      </c>
      <c r="E327">
        <v>238053</v>
      </c>
    </row>
    <row r="328" spans="1:5" x14ac:dyDescent="0.25">
      <c r="A328">
        <v>2016</v>
      </c>
      <c r="B328">
        <v>2</v>
      </c>
      <c r="C328">
        <v>471450</v>
      </c>
      <c r="D328">
        <v>228566</v>
      </c>
      <c r="E328">
        <v>242884</v>
      </c>
    </row>
    <row r="329" spans="1:5" x14ac:dyDescent="0.25">
      <c r="A329">
        <v>2016</v>
      </c>
      <c r="B329">
        <v>3</v>
      </c>
      <c r="C329">
        <v>487356</v>
      </c>
      <c r="D329">
        <v>236070</v>
      </c>
      <c r="E329">
        <v>251286</v>
      </c>
    </row>
    <row r="330" spans="1:5" x14ac:dyDescent="0.25">
      <c r="A330">
        <v>2016</v>
      </c>
      <c r="B330">
        <v>4</v>
      </c>
      <c r="C330">
        <v>470537</v>
      </c>
      <c r="D330">
        <v>228012</v>
      </c>
      <c r="E330">
        <v>242525</v>
      </c>
    </row>
    <row r="331" spans="1:5" x14ac:dyDescent="0.25">
      <c r="A331">
        <v>2016</v>
      </c>
      <c r="B331">
        <v>5</v>
      </c>
      <c r="C331">
        <v>465685</v>
      </c>
      <c r="D331">
        <v>225895</v>
      </c>
      <c r="E331">
        <v>239790</v>
      </c>
    </row>
    <row r="332" spans="1:5" x14ac:dyDescent="0.25">
      <c r="A332">
        <v>2016</v>
      </c>
      <c r="B332">
        <v>6</v>
      </c>
      <c r="C332">
        <v>479739</v>
      </c>
      <c r="D332">
        <v>232081</v>
      </c>
      <c r="E332">
        <v>247658</v>
      </c>
    </row>
    <row r="333" spans="1:5" x14ac:dyDescent="0.25">
      <c r="A333">
        <v>2016</v>
      </c>
      <c r="B333">
        <v>7</v>
      </c>
      <c r="C333">
        <v>477651</v>
      </c>
      <c r="D333">
        <v>231359</v>
      </c>
      <c r="E333">
        <v>246292</v>
      </c>
    </row>
    <row r="334" spans="1:5" x14ac:dyDescent="0.25">
      <c r="A334">
        <v>2016</v>
      </c>
      <c r="B334">
        <v>8</v>
      </c>
      <c r="C334">
        <v>441212</v>
      </c>
      <c r="D334">
        <v>214535</v>
      </c>
      <c r="E334">
        <v>226677</v>
      </c>
    </row>
    <row r="335" spans="1:5" x14ac:dyDescent="0.25">
      <c r="A335">
        <v>2016</v>
      </c>
      <c r="B335">
        <v>9</v>
      </c>
      <c r="C335">
        <v>431011</v>
      </c>
      <c r="D335">
        <v>210041</v>
      </c>
      <c r="E335">
        <v>220970</v>
      </c>
    </row>
    <row r="336" spans="1:5" x14ac:dyDescent="0.25">
      <c r="A336">
        <v>2016</v>
      </c>
      <c r="B336">
        <v>10</v>
      </c>
      <c r="C336">
        <v>398896</v>
      </c>
      <c r="D336">
        <v>193481</v>
      </c>
      <c r="E336">
        <v>205415</v>
      </c>
    </row>
    <row r="337" spans="1:5" x14ac:dyDescent="0.25">
      <c r="A337">
        <v>2016</v>
      </c>
      <c r="B337">
        <v>11</v>
      </c>
      <c r="C337">
        <v>400099</v>
      </c>
      <c r="D337">
        <v>194605</v>
      </c>
      <c r="E337">
        <v>205494</v>
      </c>
    </row>
    <row r="338" spans="1:5" x14ac:dyDescent="0.25">
      <c r="A338">
        <v>2016</v>
      </c>
      <c r="B338">
        <v>12</v>
      </c>
      <c r="C338">
        <v>382049</v>
      </c>
      <c r="D338">
        <v>185961</v>
      </c>
      <c r="E338">
        <v>196088</v>
      </c>
    </row>
    <row r="339" spans="1:5" x14ac:dyDescent="0.25">
      <c r="A339">
        <v>2016</v>
      </c>
      <c r="B339">
        <v>13</v>
      </c>
      <c r="C339">
        <v>365398</v>
      </c>
      <c r="D339">
        <v>177020</v>
      </c>
      <c r="E339">
        <v>188378</v>
      </c>
    </row>
    <row r="340" spans="1:5" x14ac:dyDescent="0.25">
      <c r="A340">
        <v>2016</v>
      </c>
      <c r="B340">
        <v>14</v>
      </c>
      <c r="C340">
        <v>351549</v>
      </c>
      <c r="D340">
        <v>170616</v>
      </c>
      <c r="E340">
        <v>180933</v>
      </c>
    </row>
    <row r="341" spans="1:5" x14ac:dyDescent="0.25">
      <c r="A341">
        <v>2016</v>
      </c>
      <c r="B341">
        <v>15</v>
      </c>
      <c r="C341">
        <v>362018</v>
      </c>
      <c r="D341">
        <v>175950</v>
      </c>
      <c r="E341">
        <v>186068</v>
      </c>
    </row>
    <row r="342" spans="1:5" x14ac:dyDescent="0.25">
      <c r="A342">
        <v>2016</v>
      </c>
      <c r="B342">
        <v>16</v>
      </c>
      <c r="C342">
        <v>366728</v>
      </c>
      <c r="D342">
        <v>178596</v>
      </c>
      <c r="E342">
        <v>188132</v>
      </c>
    </row>
    <row r="343" spans="1:5" x14ac:dyDescent="0.25">
      <c r="A343">
        <v>2016</v>
      </c>
      <c r="B343">
        <v>17</v>
      </c>
      <c r="C343">
        <v>390967</v>
      </c>
      <c r="D343">
        <v>191300</v>
      </c>
      <c r="E343">
        <v>199667</v>
      </c>
    </row>
    <row r="344" spans="1:5" x14ac:dyDescent="0.25">
      <c r="A344">
        <v>2016</v>
      </c>
      <c r="B344">
        <v>18</v>
      </c>
      <c r="C344">
        <v>409303</v>
      </c>
      <c r="D344">
        <v>199416</v>
      </c>
      <c r="E344">
        <v>209887</v>
      </c>
    </row>
    <row r="345" spans="1:5" x14ac:dyDescent="0.25">
      <c r="A345">
        <v>2016</v>
      </c>
      <c r="B345">
        <v>19</v>
      </c>
      <c r="C345">
        <v>445062</v>
      </c>
      <c r="D345">
        <v>216345</v>
      </c>
      <c r="E345">
        <v>228717</v>
      </c>
    </row>
    <row r="346" spans="1:5" x14ac:dyDescent="0.25">
      <c r="A346">
        <v>2016</v>
      </c>
      <c r="B346">
        <v>20</v>
      </c>
      <c r="C346">
        <v>464844</v>
      </c>
      <c r="D346">
        <v>225479</v>
      </c>
      <c r="E346">
        <v>239365</v>
      </c>
    </row>
    <row r="347" spans="1:5" x14ac:dyDescent="0.25">
      <c r="A347">
        <v>2016</v>
      </c>
      <c r="B347">
        <v>21</v>
      </c>
      <c r="C347">
        <v>483136</v>
      </c>
      <c r="D347">
        <v>234132</v>
      </c>
      <c r="E347">
        <v>249004</v>
      </c>
    </row>
    <row r="348" spans="1:5" x14ac:dyDescent="0.25">
      <c r="A348">
        <v>2016</v>
      </c>
      <c r="B348">
        <v>22</v>
      </c>
      <c r="C348">
        <v>510561</v>
      </c>
      <c r="D348">
        <v>248210</v>
      </c>
      <c r="E348">
        <v>262351</v>
      </c>
    </row>
    <row r="349" spans="1:5" x14ac:dyDescent="0.25">
      <c r="A349">
        <v>2016</v>
      </c>
      <c r="B349">
        <v>23</v>
      </c>
      <c r="C349">
        <v>547499</v>
      </c>
      <c r="D349">
        <v>266380</v>
      </c>
      <c r="E349">
        <v>281119</v>
      </c>
    </row>
    <row r="350" spans="1:5" x14ac:dyDescent="0.25">
      <c r="A350">
        <v>2016</v>
      </c>
      <c r="B350">
        <v>24</v>
      </c>
      <c r="C350">
        <v>583881</v>
      </c>
      <c r="D350">
        <v>284254</v>
      </c>
      <c r="E350">
        <v>299627</v>
      </c>
    </row>
    <row r="351" spans="1:5" x14ac:dyDescent="0.25">
      <c r="A351">
        <v>2016</v>
      </c>
      <c r="B351">
        <v>25</v>
      </c>
      <c r="C351">
        <v>612369</v>
      </c>
      <c r="D351">
        <v>298618</v>
      </c>
      <c r="E351">
        <v>313751</v>
      </c>
    </row>
    <row r="352" spans="1:5" x14ac:dyDescent="0.25">
      <c r="A352">
        <v>2016</v>
      </c>
      <c r="B352">
        <v>26</v>
      </c>
      <c r="C352">
        <v>639634</v>
      </c>
      <c r="D352">
        <v>312701</v>
      </c>
      <c r="E352">
        <v>326933</v>
      </c>
    </row>
    <row r="353" spans="1:5" x14ac:dyDescent="0.25">
      <c r="A353">
        <v>2016</v>
      </c>
      <c r="B353">
        <v>27</v>
      </c>
      <c r="C353">
        <v>678904</v>
      </c>
      <c r="D353">
        <v>332604</v>
      </c>
      <c r="E353">
        <v>346300</v>
      </c>
    </row>
    <row r="354" spans="1:5" x14ac:dyDescent="0.25">
      <c r="A354">
        <v>2016</v>
      </c>
      <c r="B354">
        <v>28</v>
      </c>
      <c r="C354">
        <v>700457</v>
      </c>
      <c r="D354">
        <v>343228</v>
      </c>
      <c r="E354">
        <v>357229</v>
      </c>
    </row>
    <row r="355" spans="1:5" x14ac:dyDescent="0.25">
      <c r="A355">
        <v>2016</v>
      </c>
      <c r="B355">
        <v>29</v>
      </c>
      <c r="C355">
        <v>743322</v>
      </c>
      <c r="D355">
        <v>365398</v>
      </c>
      <c r="E355">
        <v>377924</v>
      </c>
    </row>
    <row r="356" spans="1:5" x14ac:dyDescent="0.25">
      <c r="A356">
        <v>2016</v>
      </c>
      <c r="B356">
        <v>30</v>
      </c>
      <c r="C356">
        <v>720706</v>
      </c>
      <c r="D356">
        <v>355317</v>
      </c>
      <c r="E356">
        <v>365389</v>
      </c>
    </row>
    <row r="357" spans="1:5" x14ac:dyDescent="0.25">
      <c r="A357">
        <v>2016</v>
      </c>
      <c r="B357">
        <v>31</v>
      </c>
      <c r="C357">
        <v>736924</v>
      </c>
      <c r="D357">
        <v>363325</v>
      </c>
      <c r="E357">
        <v>373599</v>
      </c>
    </row>
    <row r="358" spans="1:5" x14ac:dyDescent="0.25">
      <c r="A358">
        <v>2016</v>
      </c>
      <c r="B358">
        <v>32</v>
      </c>
      <c r="C358">
        <v>746069</v>
      </c>
      <c r="D358">
        <v>368473</v>
      </c>
      <c r="E358">
        <v>377596</v>
      </c>
    </row>
    <row r="359" spans="1:5" x14ac:dyDescent="0.25">
      <c r="A359">
        <v>2016</v>
      </c>
      <c r="B359">
        <v>33</v>
      </c>
      <c r="C359">
        <v>678493</v>
      </c>
      <c r="D359">
        <v>334841</v>
      </c>
      <c r="E359">
        <v>343652</v>
      </c>
    </row>
    <row r="360" spans="1:5" x14ac:dyDescent="0.25">
      <c r="A360">
        <v>2016</v>
      </c>
      <c r="B360">
        <v>34</v>
      </c>
      <c r="C360">
        <v>656924</v>
      </c>
      <c r="D360">
        <v>327713</v>
      </c>
      <c r="E360">
        <v>329211</v>
      </c>
    </row>
    <row r="361" spans="1:5" x14ac:dyDescent="0.25">
      <c r="A361">
        <v>2016</v>
      </c>
      <c r="B361">
        <v>35</v>
      </c>
      <c r="C361">
        <v>671042</v>
      </c>
      <c r="D361">
        <v>334930</v>
      </c>
      <c r="E361">
        <v>336112</v>
      </c>
    </row>
    <row r="362" spans="1:5" x14ac:dyDescent="0.25">
      <c r="A362">
        <v>2016</v>
      </c>
      <c r="B362">
        <v>36</v>
      </c>
      <c r="C362">
        <v>632843</v>
      </c>
      <c r="D362">
        <v>316770</v>
      </c>
      <c r="E362">
        <v>316073</v>
      </c>
    </row>
    <row r="363" spans="1:5" x14ac:dyDescent="0.25">
      <c r="A363">
        <v>2016</v>
      </c>
      <c r="B363">
        <v>37</v>
      </c>
      <c r="C363">
        <v>628059</v>
      </c>
      <c r="D363">
        <v>316567</v>
      </c>
      <c r="E363">
        <v>311492</v>
      </c>
    </row>
    <row r="364" spans="1:5" x14ac:dyDescent="0.25">
      <c r="A364">
        <v>2016</v>
      </c>
      <c r="B364">
        <v>38</v>
      </c>
      <c r="C364">
        <v>606774</v>
      </c>
      <c r="D364">
        <v>307561</v>
      </c>
      <c r="E364">
        <v>299213</v>
      </c>
    </row>
    <row r="365" spans="1:5" x14ac:dyDescent="0.25">
      <c r="A365">
        <v>2016</v>
      </c>
      <c r="B365">
        <v>39</v>
      </c>
      <c r="C365">
        <v>638746</v>
      </c>
      <c r="D365">
        <v>324098</v>
      </c>
      <c r="E365">
        <v>314648</v>
      </c>
    </row>
    <row r="366" spans="1:5" x14ac:dyDescent="0.25">
      <c r="A366">
        <v>2016</v>
      </c>
      <c r="B366">
        <v>40</v>
      </c>
      <c r="C366">
        <v>625422</v>
      </c>
      <c r="D366">
        <v>319800</v>
      </c>
      <c r="E366">
        <v>305622</v>
      </c>
    </row>
    <row r="367" spans="1:5" x14ac:dyDescent="0.25">
      <c r="A367">
        <v>2016</v>
      </c>
      <c r="B367">
        <v>41</v>
      </c>
      <c r="C367">
        <v>608258</v>
      </c>
      <c r="D367">
        <v>312008</v>
      </c>
      <c r="E367">
        <v>296250</v>
      </c>
    </row>
    <row r="368" spans="1:5" x14ac:dyDescent="0.25">
      <c r="A368">
        <v>2016</v>
      </c>
      <c r="B368">
        <v>42</v>
      </c>
      <c r="C368">
        <v>592620</v>
      </c>
      <c r="D368">
        <v>304467</v>
      </c>
      <c r="E368">
        <v>288153</v>
      </c>
    </row>
    <row r="369" spans="1:5" x14ac:dyDescent="0.25">
      <c r="A369">
        <v>2016</v>
      </c>
      <c r="B369">
        <v>43</v>
      </c>
      <c r="C369">
        <v>610260</v>
      </c>
      <c r="D369">
        <v>315155</v>
      </c>
      <c r="E369">
        <v>295105</v>
      </c>
    </row>
    <row r="370" spans="1:5" x14ac:dyDescent="0.25">
      <c r="A370">
        <v>2016</v>
      </c>
      <c r="B370">
        <v>44</v>
      </c>
      <c r="C370">
        <v>604322</v>
      </c>
      <c r="D370">
        <v>311807</v>
      </c>
      <c r="E370">
        <v>292515</v>
      </c>
    </row>
    <row r="371" spans="1:5" x14ac:dyDescent="0.25">
      <c r="A371">
        <v>2016</v>
      </c>
      <c r="B371">
        <v>45</v>
      </c>
      <c r="C371">
        <v>598204</v>
      </c>
      <c r="D371">
        <v>309322</v>
      </c>
      <c r="E371">
        <v>288882</v>
      </c>
    </row>
    <row r="372" spans="1:5" x14ac:dyDescent="0.25">
      <c r="A372">
        <v>2016</v>
      </c>
      <c r="B372">
        <v>46</v>
      </c>
      <c r="C372">
        <v>549243</v>
      </c>
      <c r="D372">
        <v>286474</v>
      </c>
      <c r="E372">
        <v>262769</v>
      </c>
    </row>
    <row r="373" spans="1:5" x14ac:dyDescent="0.25">
      <c r="A373">
        <v>2016</v>
      </c>
      <c r="B373">
        <v>47</v>
      </c>
      <c r="C373">
        <v>556754</v>
      </c>
      <c r="D373">
        <v>291439</v>
      </c>
      <c r="E373">
        <v>265315</v>
      </c>
    </row>
    <row r="374" spans="1:5" x14ac:dyDescent="0.25">
      <c r="A374">
        <v>2016</v>
      </c>
      <c r="B374">
        <v>48</v>
      </c>
      <c r="C374">
        <v>548420</v>
      </c>
      <c r="D374">
        <v>289260</v>
      </c>
      <c r="E374">
        <v>259160</v>
      </c>
    </row>
    <row r="375" spans="1:5" x14ac:dyDescent="0.25">
      <c r="A375">
        <v>2016</v>
      </c>
      <c r="B375">
        <v>49</v>
      </c>
      <c r="C375">
        <v>563779</v>
      </c>
      <c r="D375">
        <v>298893</v>
      </c>
      <c r="E375">
        <v>264886</v>
      </c>
    </row>
    <row r="376" spans="1:5" x14ac:dyDescent="0.25">
      <c r="A376">
        <v>2016</v>
      </c>
      <c r="B376">
        <v>50</v>
      </c>
      <c r="C376">
        <v>556891</v>
      </c>
      <c r="D376">
        <v>297676</v>
      </c>
      <c r="E376">
        <v>259215</v>
      </c>
    </row>
    <row r="377" spans="1:5" x14ac:dyDescent="0.25">
      <c r="A377">
        <v>2016</v>
      </c>
      <c r="B377">
        <v>51</v>
      </c>
      <c r="C377">
        <v>580454</v>
      </c>
      <c r="D377">
        <v>312280</v>
      </c>
      <c r="E377">
        <v>268174</v>
      </c>
    </row>
    <row r="378" spans="1:5" x14ac:dyDescent="0.25">
      <c r="A378">
        <v>2016</v>
      </c>
      <c r="B378">
        <v>52</v>
      </c>
      <c r="C378">
        <v>617756</v>
      </c>
      <c r="D378">
        <v>334969</v>
      </c>
      <c r="E378">
        <v>282787</v>
      </c>
    </row>
    <row r="379" spans="1:5" x14ac:dyDescent="0.25">
      <c r="A379">
        <v>2016</v>
      </c>
      <c r="B379">
        <v>53</v>
      </c>
      <c r="C379">
        <v>630116</v>
      </c>
      <c r="D379">
        <v>343840</v>
      </c>
      <c r="E379">
        <v>286276</v>
      </c>
    </row>
    <row r="380" spans="1:5" x14ac:dyDescent="0.25">
      <c r="A380">
        <v>2016</v>
      </c>
      <c r="B380">
        <v>54</v>
      </c>
      <c r="C380">
        <v>651476</v>
      </c>
      <c r="D380">
        <v>356263</v>
      </c>
      <c r="E380">
        <v>295213</v>
      </c>
    </row>
    <row r="381" spans="1:5" x14ac:dyDescent="0.25">
      <c r="A381">
        <v>2016</v>
      </c>
      <c r="B381">
        <v>55</v>
      </c>
      <c r="C381">
        <v>672000</v>
      </c>
      <c r="D381">
        <v>369718</v>
      </c>
      <c r="E381">
        <v>302282</v>
      </c>
    </row>
    <row r="382" spans="1:5" x14ac:dyDescent="0.25">
      <c r="A382">
        <v>2016</v>
      </c>
      <c r="B382">
        <v>56</v>
      </c>
      <c r="C382">
        <v>637907</v>
      </c>
      <c r="D382">
        <v>354777</v>
      </c>
      <c r="E382">
        <v>283130</v>
      </c>
    </row>
    <row r="383" spans="1:5" x14ac:dyDescent="0.25">
      <c r="A383">
        <v>2016</v>
      </c>
      <c r="B383">
        <v>57</v>
      </c>
      <c r="C383">
        <v>629512</v>
      </c>
      <c r="D383">
        <v>352682</v>
      </c>
      <c r="E383">
        <v>276830</v>
      </c>
    </row>
    <row r="384" spans="1:5" x14ac:dyDescent="0.25">
      <c r="A384">
        <v>2016</v>
      </c>
      <c r="B384">
        <v>58</v>
      </c>
      <c r="C384">
        <v>598789</v>
      </c>
      <c r="D384">
        <v>338471</v>
      </c>
      <c r="E384">
        <v>260318</v>
      </c>
    </row>
    <row r="385" spans="1:5" x14ac:dyDescent="0.25">
      <c r="A385">
        <v>2016</v>
      </c>
      <c r="B385">
        <v>59</v>
      </c>
      <c r="C385">
        <v>591928</v>
      </c>
      <c r="D385">
        <v>337497</v>
      </c>
      <c r="E385">
        <v>254431</v>
      </c>
    </row>
    <row r="386" spans="1:5" x14ac:dyDescent="0.25">
      <c r="A386">
        <v>2016</v>
      </c>
      <c r="B386">
        <v>60</v>
      </c>
      <c r="C386">
        <v>547924</v>
      </c>
      <c r="D386">
        <v>315462</v>
      </c>
      <c r="E386">
        <v>232462</v>
      </c>
    </row>
    <row r="387" spans="1:5" x14ac:dyDescent="0.25">
      <c r="A387">
        <v>2016</v>
      </c>
      <c r="B387">
        <v>61</v>
      </c>
      <c r="C387">
        <v>558239</v>
      </c>
      <c r="D387">
        <v>324457</v>
      </c>
      <c r="E387">
        <v>233782</v>
      </c>
    </row>
    <row r="388" spans="1:5" x14ac:dyDescent="0.25">
      <c r="A388">
        <v>2016</v>
      </c>
      <c r="B388">
        <v>62</v>
      </c>
      <c r="C388">
        <v>504742</v>
      </c>
      <c r="D388">
        <v>296363</v>
      </c>
      <c r="E388">
        <v>208379</v>
      </c>
    </row>
    <row r="389" spans="1:5" x14ac:dyDescent="0.25">
      <c r="A389">
        <v>2016</v>
      </c>
      <c r="B389">
        <v>63</v>
      </c>
      <c r="C389">
        <v>522341</v>
      </c>
      <c r="D389">
        <v>309520</v>
      </c>
      <c r="E389">
        <v>212821</v>
      </c>
    </row>
    <row r="390" spans="1:5" x14ac:dyDescent="0.25">
      <c r="A390">
        <v>2016</v>
      </c>
      <c r="B390">
        <v>64</v>
      </c>
      <c r="C390">
        <v>515102</v>
      </c>
      <c r="D390">
        <v>306173</v>
      </c>
      <c r="E390">
        <v>208929</v>
      </c>
    </row>
    <row r="391" spans="1:5" x14ac:dyDescent="0.25">
      <c r="A391">
        <v>2016</v>
      </c>
      <c r="B391">
        <v>65</v>
      </c>
      <c r="C391">
        <v>504398</v>
      </c>
      <c r="D391">
        <v>302258</v>
      </c>
      <c r="E391">
        <v>202140</v>
      </c>
    </row>
    <row r="392" spans="1:5" x14ac:dyDescent="0.25">
      <c r="A392">
        <v>2016</v>
      </c>
      <c r="B392">
        <v>66</v>
      </c>
      <c r="C392">
        <v>514301</v>
      </c>
      <c r="D392">
        <v>312895</v>
      </c>
      <c r="E392">
        <v>201406</v>
      </c>
    </row>
    <row r="393" spans="1:5" x14ac:dyDescent="0.25">
      <c r="A393">
        <v>2016</v>
      </c>
      <c r="B393">
        <v>67</v>
      </c>
      <c r="C393">
        <v>423593</v>
      </c>
      <c r="D393">
        <v>259283</v>
      </c>
      <c r="E393">
        <v>164310</v>
      </c>
    </row>
    <row r="394" spans="1:5" x14ac:dyDescent="0.25">
      <c r="A394">
        <v>2016</v>
      </c>
      <c r="B394">
        <v>68</v>
      </c>
      <c r="C394">
        <v>369280</v>
      </c>
      <c r="D394">
        <v>229249</v>
      </c>
      <c r="E394">
        <v>140031</v>
      </c>
    </row>
    <row r="395" spans="1:5" x14ac:dyDescent="0.25">
      <c r="A395">
        <v>2016</v>
      </c>
      <c r="B395">
        <v>69</v>
      </c>
      <c r="C395">
        <v>351980</v>
      </c>
      <c r="D395">
        <v>222131</v>
      </c>
      <c r="E395">
        <v>129849</v>
      </c>
    </row>
    <row r="396" spans="1:5" x14ac:dyDescent="0.25">
      <c r="A396">
        <v>2016</v>
      </c>
      <c r="B396">
        <v>70</v>
      </c>
      <c r="C396">
        <v>227984</v>
      </c>
      <c r="D396">
        <v>146446</v>
      </c>
      <c r="E396">
        <v>81538</v>
      </c>
    </row>
    <row r="397" spans="1:5" x14ac:dyDescent="0.25">
      <c r="A397">
        <v>2016</v>
      </c>
      <c r="B397">
        <v>71</v>
      </c>
      <c r="C397">
        <v>257690</v>
      </c>
      <c r="D397">
        <v>168292</v>
      </c>
      <c r="E397">
        <v>89398</v>
      </c>
    </row>
    <row r="398" spans="1:5" x14ac:dyDescent="0.25">
      <c r="A398">
        <v>2016</v>
      </c>
      <c r="B398">
        <v>72</v>
      </c>
      <c r="C398">
        <v>226975</v>
      </c>
      <c r="D398">
        <v>149507</v>
      </c>
      <c r="E398">
        <v>77468</v>
      </c>
    </row>
    <row r="399" spans="1:5" x14ac:dyDescent="0.25">
      <c r="A399">
        <v>2016</v>
      </c>
      <c r="B399">
        <v>73</v>
      </c>
      <c r="C399">
        <v>285034</v>
      </c>
      <c r="D399">
        <v>189839</v>
      </c>
      <c r="E399">
        <v>95195</v>
      </c>
    </row>
    <row r="400" spans="1:5" x14ac:dyDescent="0.25">
      <c r="A400">
        <v>2016</v>
      </c>
      <c r="B400">
        <v>74</v>
      </c>
      <c r="C400">
        <v>368301</v>
      </c>
      <c r="D400">
        <v>245425</v>
      </c>
      <c r="E400">
        <v>122876</v>
      </c>
    </row>
    <row r="401" spans="1:5" x14ac:dyDescent="0.25">
      <c r="A401">
        <v>2016</v>
      </c>
      <c r="B401">
        <v>75</v>
      </c>
      <c r="C401">
        <v>365066</v>
      </c>
      <c r="D401">
        <v>245102</v>
      </c>
      <c r="E401">
        <v>119964</v>
      </c>
    </row>
    <row r="402" spans="1:5" x14ac:dyDescent="0.25">
      <c r="A402">
        <v>2016</v>
      </c>
      <c r="B402">
        <v>76</v>
      </c>
      <c r="C402">
        <v>376934</v>
      </c>
      <c r="D402">
        <v>258565</v>
      </c>
      <c r="E402">
        <v>118369</v>
      </c>
    </row>
    <row r="403" spans="1:5" x14ac:dyDescent="0.25">
      <c r="A403">
        <v>2016</v>
      </c>
      <c r="B403">
        <v>77</v>
      </c>
      <c r="C403">
        <v>377437</v>
      </c>
      <c r="D403">
        <v>261038</v>
      </c>
      <c r="E403">
        <v>116399</v>
      </c>
    </row>
    <row r="404" spans="1:5" x14ac:dyDescent="0.25">
      <c r="A404">
        <v>2016</v>
      </c>
      <c r="B404">
        <v>78</v>
      </c>
      <c r="C404">
        <v>367864</v>
      </c>
      <c r="D404">
        <v>254250</v>
      </c>
      <c r="E404">
        <v>113614</v>
      </c>
    </row>
    <row r="405" spans="1:5" x14ac:dyDescent="0.25">
      <c r="A405">
        <v>2016</v>
      </c>
      <c r="B405">
        <v>79</v>
      </c>
      <c r="C405">
        <v>282648</v>
      </c>
      <c r="D405">
        <v>195204</v>
      </c>
      <c r="E405">
        <v>87444</v>
      </c>
    </row>
    <row r="406" spans="1:5" x14ac:dyDescent="0.25">
      <c r="A406">
        <v>2016</v>
      </c>
      <c r="B406">
        <v>80</v>
      </c>
      <c r="C406">
        <v>1469377</v>
      </c>
      <c r="D406">
        <v>1072024</v>
      </c>
      <c r="E406">
        <v>397353</v>
      </c>
    </row>
    <row r="407" spans="1:5" x14ac:dyDescent="0.25">
      <c r="A407">
        <v>2017</v>
      </c>
      <c r="B407">
        <v>0</v>
      </c>
      <c r="C407">
        <v>394626</v>
      </c>
      <c r="D407">
        <v>190833</v>
      </c>
      <c r="E407">
        <v>203793</v>
      </c>
    </row>
    <row r="408" spans="1:5" x14ac:dyDescent="0.25">
      <c r="A408">
        <v>2017</v>
      </c>
      <c r="B408">
        <v>1</v>
      </c>
      <c r="C408">
        <v>408645</v>
      </c>
      <c r="D408">
        <v>197600</v>
      </c>
      <c r="E408">
        <v>211045</v>
      </c>
    </row>
    <row r="409" spans="1:5" x14ac:dyDescent="0.25">
      <c r="A409">
        <v>2017</v>
      </c>
      <c r="B409">
        <v>2</v>
      </c>
      <c r="C409">
        <v>462265</v>
      </c>
      <c r="D409">
        <v>224336</v>
      </c>
      <c r="E409">
        <v>237929</v>
      </c>
    </row>
    <row r="410" spans="1:5" x14ac:dyDescent="0.25">
      <c r="A410">
        <v>2017</v>
      </c>
      <c r="B410">
        <v>3</v>
      </c>
      <c r="C410">
        <v>471308</v>
      </c>
      <c r="D410">
        <v>228506</v>
      </c>
      <c r="E410">
        <v>242802</v>
      </c>
    </row>
    <row r="411" spans="1:5" x14ac:dyDescent="0.25">
      <c r="A411">
        <v>2017</v>
      </c>
      <c r="B411">
        <v>4</v>
      </c>
      <c r="C411">
        <v>487231</v>
      </c>
      <c r="D411">
        <v>236030</v>
      </c>
      <c r="E411">
        <v>251201</v>
      </c>
    </row>
    <row r="412" spans="1:5" x14ac:dyDescent="0.25">
      <c r="A412">
        <v>2017</v>
      </c>
      <c r="B412">
        <v>5</v>
      </c>
      <c r="C412">
        <v>470434</v>
      </c>
      <c r="D412">
        <v>227967</v>
      </c>
      <c r="E412">
        <v>242467</v>
      </c>
    </row>
    <row r="413" spans="1:5" x14ac:dyDescent="0.25">
      <c r="A413">
        <v>2017</v>
      </c>
      <c r="B413">
        <v>6</v>
      </c>
      <c r="C413">
        <v>465594</v>
      </c>
      <c r="D413">
        <v>225856</v>
      </c>
      <c r="E413">
        <v>239738</v>
      </c>
    </row>
    <row r="414" spans="1:5" x14ac:dyDescent="0.25">
      <c r="A414">
        <v>2017</v>
      </c>
      <c r="B414">
        <v>7</v>
      </c>
      <c r="C414">
        <v>479645</v>
      </c>
      <c r="D414">
        <v>232042</v>
      </c>
      <c r="E414">
        <v>247603</v>
      </c>
    </row>
    <row r="415" spans="1:5" x14ac:dyDescent="0.25">
      <c r="A415">
        <v>2017</v>
      </c>
      <c r="B415">
        <v>8</v>
      </c>
      <c r="C415">
        <v>477573</v>
      </c>
      <c r="D415">
        <v>231335</v>
      </c>
      <c r="E415">
        <v>246238</v>
      </c>
    </row>
    <row r="416" spans="1:5" x14ac:dyDescent="0.25">
      <c r="A416">
        <v>2017</v>
      </c>
      <c r="B416">
        <v>9</v>
      </c>
      <c r="C416">
        <v>441134</v>
      </c>
      <c r="D416">
        <v>214511</v>
      </c>
      <c r="E416">
        <v>226623</v>
      </c>
    </row>
    <row r="417" spans="1:5" x14ac:dyDescent="0.25">
      <c r="A417">
        <v>2017</v>
      </c>
      <c r="B417">
        <v>10</v>
      </c>
      <c r="C417">
        <v>430964</v>
      </c>
      <c r="D417">
        <v>210020</v>
      </c>
      <c r="E417">
        <v>220944</v>
      </c>
    </row>
    <row r="418" spans="1:5" x14ac:dyDescent="0.25">
      <c r="A418">
        <v>2017</v>
      </c>
      <c r="B418">
        <v>11</v>
      </c>
      <c r="C418">
        <v>398813</v>
      </c>
      <c r="D418">
        <v>193450</v>
      </c>
      <c r="E418">
        <v>205363</v>
      </c>
    </row>
    <row r="419" spans="1:5" x14ac:dyDescent="0.25">
      <c r="A419">
        <v>2017</v>
      </c>
      <c r="B419">
        <v>12</v>
      </c>
      <c r="C419">
        <v>400030</v>
      </c>
      <c r="D419">
        <v>194569</v>
      </c>
      <c r="E419">
        <v>205461</v>
      </c>
    </row>
    <row r="420" spans="1:5" x14ac:dyDescent="0.25">
      <c r="A420">
        <v>2017</v>
      </c>
      <c r="B420">
        <v>13</v>
      </c>
      <c r="C420">
        <v>381977</v>
      </c>
      <c r="D420">
        <v>185932</v>
      </c>
      <c r="E420">
        <v>196045</v>
      </c>
    </row>
    <row r="421" spans="1:5" x14ac:dyDescent="0.25">
      <c r="A421">
        <v>2017</v>
      </c>
      <c r="B421">
        <v>14</v>
      </c>
      <c r="C421">
        <v>365297</v>
      </c>
      <c r="D421">
        <v>176999</v>
      </c>
      <c r="E421">
        <v>188298</v>
      </c>
    </row>
    <row r="422" spans="1:5" x14ac:dyDescent="0.25">
      <c r="A422">
        <v>2017</v>
      </c>
      <c r="B422">
        <v>15</v>
      </c>
      <c r="C422">
        <v>351424</v>
      </c>
      <c r="D422">
        <v>170565</v>
      </c>
      <c r="E422">
        <v>180859</v>
      </c>
    </row>
    <row r="423" spans="1:5" x14ac:dyDescent="0.25">
      <c r="A423">
        <v>2017</v>
      </c>
      <c r="B423">
        <v>16</v>
      </c>
      <c r="C423">
        <v>361912</v>
      </c>
      <c r="D423">
        <v>175922</v>
      </c>
      <c r="E423">
        <v>185990</v>
      </c>
    </row>
    <row r="424" spans="1:5" x14ac:dyDescent="0.25">
      <c r="A424">
        <v>2017</v>
      </c>
      <c r="B424">
        <v>17</v>
      </c>
      <c r="C424">
        <v>366734</v>
      </c>
      <c r="D424">
        <v>178590</v>
      </c>
      <c r="E424">
        <v>188144</v>
      </c>
    </row>
    <row r="425" spans="1:5" x14ac:dyDescent="0.25">
      <c r="A425">
        <v>2017</v>
      </c>
      <c r="B425">
        <v>18</v>
      </c>
      <c r="C425">
        <v>391384</v>
      </c>
      <c r="D425">
        <v>191425</v>
      </c>
      <c r="E425">
        <v>199959</v>
      </c>
    </row>
    <row r="426" spans="1:5" x14ac:dyDescent="0.25">
      <c r="A426">
        <v>2017</v>
      </c>
      <c r="B426">
        <v>19</v>
      </c>
      <c r="C426">
        <v>410177</v>
      </c>
      <c r="D426">
        <v>199650</v>
      </c>
      <c r="E426">
        <v>210527</v>
      </c>
    </row>
    <row r="427" spans="1:5" x14ac:dyDescent="0.25">
      <c r="A427">
        <v>2017</v>
      </c>
      <c r="B427">
        <v>20</v>
      </c>
      <c r="C427">
        <v>445603</v>
      </c>
      <c r="D427">
        <v>216485</v>
      </c>
      <c r="E427">
        <v>229118</v>
      </c>
    </row>
    <row r="428" spans="1:5" x14ac:dyDescent="0.25">
      <c r="A428">
        <v>2017</v>
      </c>
      <c r="B428">
        <v>21</v>
      </c>
      <c r="C428">
        <v>465040</v>
      </c>
      <c r="D428">
        <v>225537</v>
      </c>
      <c r="E428">
        <v>239503</v>
      </c>
    </row>
    <row r="429" spans="1:5" x14ac:dyDescent="0.25">
      <c r="A429">
        <v>2017</v>
      </c>
      <c r="B429">
        <v>22</v>
      </c>
      <c r="C429">
        <v>483244</v>
      </c>
      <c r="D429">
        <v>234150</v>
      </c>
      <c r="E429">
        <v>249094</v>
      </c>
    </row>
    <row r="430" spans="1:5" x14ac:dyDescent="0.25">
      <c r="A430">
        <v>2017</v>
      </c>
      <c r="B430">
        <v>23</v>
      </c>
      <c r="C430">
        <v>510421</v>
      </c>
      <c r="D430">
        <v>248188</v>
      </c>
      <c r="E430">
        <v>262233</v>
      </c>
    </row>
    <row r="431" spans="1:5" x14ac:dyDescent="0.25">
      <c r="A431">
        <v>2017</v>
      </c>
      <c r="B431">
        <v>24</v>
      </c>
      <c r="C431">
        <v>547264</v>
      </c>
      <c r="D431">
        <v>266346</v>
      </c>
      <c r="E431">
        <v>280918</v>
      </c>
    </row>
    <row r="432" spans="1:5" x14ac:dyDescent="0.25">
      <c r="A432">
        <v>2017</v>
      </c>
      <c r="B432">
        <v>25</v>
      </c>
      <c r="C432">
        <v>583565</v>
      </c>
      <c r="D432">
        <v>284191</v>
      </c>
      <c r="E432">
        <v>299374</v>
      </c>
    </row>
    <row r="433" spans="1:5" x14ac:dyDescent="0.25">
      <c r="A433">
        <v>2017</v>
      </c>
      <c r="B433">
        <v>26</v>
      </c>
      <c r="C433">
        <v>611950</v>
      </c>
      <c r="D433">
        <v>298552</v>
      </c>
      <c r="E433">
        <v>313398</v>
      </c>
    </row>
    <row r="434" spans="1:5" x14ac:dyDescent="0.25">
      <c r="A434">
        <v>2017</v>
      </c>
      <c r="B434">
        <v>27</v>
      </c>
      <c r="C434">
        <v>639041</v>
      </c>
      <c r="D434">
        <v>312544</v>
      </c>
      <c r="E434">
        <v>326497</v>
      </c>
    </row>
    <row r="435" spans="1:5" x14ac:dyDescent="0.25">
      <c r="A435">
        <v>2017</v>
      </c>
      <c r="B435">
        <v>28</v>
      </c>
      <c r="C435">
        <v>678228</v>
      </c>
      <c r="D435">
        <v>332446</v>
      </c>
      <c r="E435">
        <v>345782</v>
      </c>
    </row>
    <row r="436" spans="1:5" x14ac:dyDescent="0.25">
      <c r="A436">
        <v>2017</v>
      </c>
      <c r="B436">
        <v>29</v>
      </c>
      <c r="C436">
        <v>699675</v>
      </c>
      <c r="D436">
        <v>343069</v>
      </c>
      <c r="E436">
        <v>356606</v>
      </c>
    </row>
    <row r="437" spans="1:5" x14ac:dyDescent="0.25">
      <c r="A437">
        <v>2017</v>
      </c>
      <c r="B437">
        <v>30</v>
      </c>
      <c r="C437">
        <v>742282</v>
      </c>
      <c r="D437">
        <v>365195</v>
      </c>
      <c r="E437">
        <v>377087</v>
      </c>
    </row>
    <row r="438" spans="1:5" x14ac:dyDescent="0.25">
      <c r="A438">
        <v>2017</v>
      </c>
      <c r="B438">
        <v>31</v>
      </c>
      <c r="C438">
        <v>719665</v>
      </c>
      <c r="D438">
        <v>355062</v>
      </c>
      <c r="E438">
        <v>364603</v>
      </c>
    </row>
    <row r="439" spans="1:5" x14ac:dyDescent="0.25">
      <c r="A439">
        <v>2017</v>
      </c>
      <c r="B439">
        <v>32</v>
      </c>
      <c r="C439">
        <v>735679</v>
      </c>
      <c r="D439">
        <v>363038</v>
      </c>
      <c r="E439">
        <v>372641</v>
      </c>
    </row>
    <row r="440" spans="1:5" x14ac:dyDescent="0.25">
      <c r="A440">
        <v>2017</v>
      </c>
      <c r="B440">
        <v>33</v>
      </c>
      <c r="C440">
        <v>744597</v>
      </c>
      <c r="D440">
        <v>368133</v>
      </c>
      <c r="E440">
        <v>376464</v>
      </c>
    </row>
    <row r="441" spans="1:5" x14ac:dyDescent="0.25">
      <c r="A441">
        <v>2017</v>
      </c>
      <c r="B441">
        <v>34</v>
      </c>
      <c r="C441">
        <v>677042</v>
      </c>
      <c r="D441">
        <v>334493</v>
      </c>
      <c r="E441">
        <v>342549</v>
      </c>
    </row>
    <row r="442" spans="1:5" x14ac:dyDescent="0.25">
      <c r="A442">
        <v>2017</v>
      </c>
      <c r="B442">
        <v>35</v>
      </c>
      <c r="C442">
        <v>655291</v>
      </c>
      <c r="D442">
        <v>327331</v>
      </c>
      <c r="E442">
        <v>327960</v>
      </c>
    </row>
    <row r="443" spans="1:5" x14ac:dyDescent="0.25">
      <c r="A443">
        <v>2017</v>
      </c>
      <c r="B443">
        <v>36</v>
      </c>
      <c r="C443">
        <v>669283</v>
      </c>
      <c r="D443">
        <v>334485</v>
      </c>
      <c r="E443">
        <v>334798</v>
      </c>
    </row>
    <row r="444" spans="1:5" x14ac:dyDescent="0.25">
      <c r="A444">
        <v>2017</v>
      </c>
      <c r="B444">
        <v>37</v>
      </c>
      <c r="C444">
        <v>630860</v>
      </c>
      <c r="D444">
        <v>316292</v>
      </c>
      <c r="E444">
        <v>314568</v>
      </c>
    </row>
    <row r="445" spans="1:5" x14ac:dyDescent="0.25">
      <c r="A445">
        <v>2017</v>
      </c>
      <c r="B445">
        <v>38</v>
      </c>
      <c r="C445">
        <v>625961</v>
      </c>
      <c r="D445">
        <v>315973</v>
      </c>
      <c r="E445">
        <v>309988</v>
      </c>
    </row>
    <row r="446" spans="1:5" x14ac:dyDescent="0.25">
      <c r="A446">
        <v>2017</v>
      </c>
      <c r="B446">
        <v>39</v>
      </c>
      <c r="C446">
        <v>604617</v>
      </c>
      <c r="D446">
        <v>307015</v>
      </c>
      <c r="E446">
        <v>297602</v>
      </c>
    </row>
    <row r="447" spans="1:5" x14ac:dyDescent="0.25">
      <c r="A447">
        <v>2017</v>
      </c>
      <c r="B447">
        <v>40</v>
      </c>
      <c r="C447">
        <v>636361</v>
      </c>
      <c r="D447">
        <v>323495</v>
      </c>
      <c r="E447">
        <v>312866</v>
      </c>
    </row>
    <row r="448" spans="1:5" x14ac:dyDescent="0.25">
      <c r="A448">
        <v>2017</v>
      </c>
      <c r="B448">
        <v>41</v>
      </c>
      <c r="C448">
        <v>623018</v>
      </c>
      <c r="D448">
        <v>319180</v>
      </c>
      <c r="E448">
        <v>303838</v>
      </c>
    </row>
    <row r="449" spans="1:5" x14ac:dyDescent="0.25">
      <c r="A449">
        <v>2017</v>
      </c>
      <c r="B449">
        <v>42</v>
      </c>
      <c r="C449">
        <v>605632</v>
      </c>
      <c r="D449">
        <v>311309</v>
      </c>
      <c r="E449">
        <v>294323</v>
      </c>
    </row>
    <row r="450" spans="1:5" x14ac:dyDescent="0.25">
      <c r="A450">
        <v>2017</v>
      </c>
      <c r="B450">
        <v>43</v>
      </c>
      <c r="C450">
        <v>589869</v>
      </c>
      <c r="D450">
        <v>303723</v>
      </c>
      <c r="E450">
        <v>286146</v>
      </c>
    </row>
    <row r="451" spans="1:5" x14ac:dyDescent="0.25">
      <c r="A451">
        <v>2017</v>
      </c>
      <c r="B451">
        <v>44</v>
      </c>
      <c r="C451">
        <v>607385</v>
      </c>
      <c r="D451">
        <v>314366</v>
      </c>
      <c r="E451">
        <v>293019</v>
      </c>
    </row>
    <row r="452" spans="1:5" x14ac:dyDescent="0.25">
      <c r="A452">
        <v>2017</v>
      </c>
      <c r="B452">
        <v>45</v>
      </c>
      <c r="C452">
        <v>601245</v>
      </c>
      <c r="D452">
        <v>310935</v>
      </c>
      <c r="E452">
        <v>290310</v>
      </c>
    </row>
    <row r="453" spans="1:5" x14ac:dyDescent="0.25">
      <c r="A453">
        <v>2017</v>
      </c>
      <c r="B453">
        <v>46</v>
      </c>
      <c r="C453">
        <v>595107</v>
      </c>
      <c r="D453">
        <v>308488</v>
      </c>
      <c r="E453">
        <v>286619</v>
      </c>
    </row>
    <row r="454" spans="1:5" x14ac:dyDescent="0.25">
      <c r="A454">
        <v>2017</v>
      </c>
      <c r="B454">
        <v>47</v>
      </c>
      <c r="C454">
        <v>546188</v>
      </c>
      <c r="D454">
        <v>285635</v>
      </c>
      <c r="E454">
        <v>260553</v>
      </c>
    </row>
    <row r="455" spans="1:5" x14ac:dyDescent="0.25">
      <c r="A455">
        <v>2017</v>
      </c>
      <c r="B455">
        <v>48</v>
      </c>
      <c r="C455">
        <v>553304</v>
      </c>
      <c r="D455">
        <v>290464</v>
      </c>
      <c r="E455">
        <v>262840</v>
      </c>
    </row>
    <row r="456" spans="1:5" x14ac:dyDescent="0.25">
      <c r="A456">
        <v>2017</v>
      </c>
      <c r="B456">
        <v>49</v>
      </c>
      <c r="C456">
        <v>544798</v>
      </c>
      <c r="D456">
        <v>288226</v>
      </c>
      <c r="E456">
        <v>256572</v>
      </c>
    </row>
    <row r="457" spans="1:5" x14ac:dyDescent="0.25">
      <c r="A457">
        <v>2017</v>
      </c>
      <c r="B457">
        <v>50</v>
      </c>
      <c r="C457">
        <v>559851</v>
      </c>
      <c r="D457">
        <v>297829</v>
      </c>
      <c r="E457">
        <v>262022</v>
      </c>
    </row>
    <row r="458" spans="1:5" x14ac:dyDescent="0.25">
      <c r="A458">
        <v>2017</v>
      </c>
      <c r="B458">
        <v>51</v>
      </c>
      <c r="C458">
        <v>552827</v>
      </c>
      <c r="D458">
        <v>296576</v>
      </c>
      <c r="E458">
        <v>256251</v>
      </c>
    </row>
    <row r="459" spans="1:5" x14ac:dyDescent="0.25">
      <c r="A459">
        <v>2017</v>
      </c>
      <c r="B459">
        <v>52</v>
      </c>
      <c r="C459">
        <v>575882</v>
      </c>
      <c r="D459">
        <v>311045</v>
      </c>
      <c r="E459">
        <v>264837</v>
      </c>
    </row>
    <row r="460" spans="1:5" x14ac:dyDescent="0.25">
      <c r="A460">
        <v>2017</v>
      </c>
      <c r="B460">
        <v>53</v>
      </c>
      <c r="C460">
        <v>612612</v>
      </c>
      <c r="D460">
        <v>333552</v>
      </c>
      <c r="E460">
        <v>279060</v>
      </c>
    </row>
    <row r="461" spans="1:5" x14ac:dyDescent="0.25">
      <c r="A461">
        <v>2017</v>
      </c>
      <c r="B461">
        <v>54</v>
      </c>
      <c r="C461">
        <v>624406</v>
      </c>
      <c r="D461">
        <v>342221</v>
      </c>
      <c r="E461">
        <v>282185</v>
      </c>
    </row>
    <row r="462" spans="1:5" x14ac:dyDescent="0.25">
      <c r="A462">
        <v>2017</v>
      </c>
      <c r="B462">
        <v>55</v>
      </c>
      <c r="C462">
        <v>645368</v>
      </c>
      <c r="D462">
        <v>354529</v>
      </c>
      <c r="E462">
        <v>290839</v>
      </c>
    </row>
    <row r="463" spans="1:5" x14ac:dyDescent="0.25">
      <c r="A463">
        <v>2017</v>
      </c>
      <c r="B463">
        <v>56</v>
      </c>
      <c r="C463">
        <v>665137</v>
      </c>
      <c r="D463">
        <v>367794</v>
      </c>
      <c r="E463">
        <v>297343</v>
      </c>
    </row>
    <row r="464" spans="1:5" x14ac:dyDescent="0.25">
      <c r="A464">
        <v>2017</v>
      </c>
      <c r="B464">
        <v>57</v>
      </c>
      <c r="C464">
        <v>630784</v>
      </c>
      <c r="D464">
        <v>352696</v>
      </c>
      <c r="E464">
        <v>278088</v>
      </c>
    </row>
    <row r="465" spans="1:5" x14ac:dyDescent="0.25">
      <c r="A465">
        <v>2017</v>
      </c>
      <c r="B465">
        <v>58</v>
      </c>
      <c r="C465">
        <v>621818</v>
      </c>
      <c r="D465">
        <v>350322</v>
      </c>
      <c r="E465">
        <v>271496</v>
      </c>
    </row>
    <row r="466" spans="1:5" x14ac:dyDescent="0.25">
      <c r="A466">
        <v>2017</v>
      </c>
      <c r="B466">
        <v>59</v>
      </c>
      <c r="C466">
        <v>590919</v>
      </c>
      <c r="D466">
        <v>335932</v>
      </c>
      <c r="E466">
        <v>254987</v>
      </c>
    </row>
    <row r="467" spans="1:5" x14ac:dyDescent="0.25">
      <c r="A467">
        <v>2017</v>
      </c>
      <c r="B467">
        <v>60</v>
      </c>
      <c r="C467">
        <v>583335</v>
      </c>
      <c r="D467">
        <v>334890</v>
      </c>
      <c r="E467">
        <v>248445</v>
      </c>
    </row>
    <row r="468" spans="1:5" x14ac:dyDescent="0.25">
      <c r="A468">
        <v>2017</v>
      </c>
      <c r="B468">
        <v>61</v>
      </c>
      <c r="C468">
        <v>539060</v>
      </c>
      <c r="D468">
        <v>312671</v>
      </c>
      <c r="E468">
        <v>226389</v>
      </c>
    </row>
    <row r="469" spans="1:5" x14ac:dyDescent="0.25">
      <c r="A469">
        <v>2017</v>
      </c>
      <c r="B469">
        <v>62</v>
      </c>
      <c r="C469">
        <v>548830</v>
      </c>
      <c r="D469">
        <v>321405</v>
      </c>
      <c r="E469">
        <v>227425</v>
      </c>
    </row>
    <row r="470" spans="1:5" x14ac:dyDescent="0.25">
      <c r="A470">
        <v>2017</v>
      </c>
      <c r="B470">
        <v>63</v>
      </c>
      <c r="C470">
        <v>495259</v>
      </c>
      <c r="D470">
        <v>293211</v>
      </c>
      <c r="E470">
        <v>202048</v>
      </c>
    </row>
    <row r="471" spans="1:5" x14ac:dyDescent="0.25">
      <c r="A471">
        <v>2017</v>
      </c>
      <c r="B471">
        <v>64</v>
      </c>
      <c r="C471">
        <v>511901</v>
      </c>
      <c r="D471">
        <v>305914</v>
      </c>
      <c r="E471">
        <v>205987</v>
      </c>
    </row>
    <row r="472" spans="1:5" x14ac:dyDescent="0.25">
      <c r="A472">
        <v>2017</v>
      </c>
      <c r="B472">
        <v>65</v>
      </c>
      <c r="C472">
        <v>504167</v>
      </c>
      <c r="D472">
        <v>302297</v>
      </c>
      <c r="E472">
        <v>201870</v>
      </c>
    </row>
    <row r="473" spans="1:5" x14ac:dyDescent="0.25">
      <c r="A473">
        <v>2017</v>
      </c>
      <c r="B473">
        <v>66</v>
      </c>
      <c r="C473">
        <v>493104</v>
      </c>
      <c r="D473">
        <v>297971</v>
      </c>
      <c r="E473">
        <v>195133</v>
      </c>
    </row>
    <row r="474" spans="1:5" x14ac:dyDescent="0.25">
      <c r="A474">
        <v>2017</v>
      </c>
      <c r="B474">
        <v>67</v>
      </c>
      <c r="C474">
        <v>501467</v>
      </c>
      <c r="D474">
        <v>307848</v>
      </c>
      <c r="E474">
        <v>193619</v>
      </c>
    </row>
    <row r="475" spans="1:5" x14ac:dyDescent="0.25">
      <c r="A475">
        <v>2017</v>
      </c>
      <c r="B475">
        <v>68</v>
      </c>
      <c r="C475">
        <v>412394</v>
      </c>
      <c r="D475">
        <v>254805</v>
      </c>
      <c r="E475">
        <v>157589</v>
      </c>
    </row>
    <row r="476" spans="1:5" x14ac:dyDescent="0.25">
      <c r="A476">
        <v>2017</v>
      </c>
      <c r="B476">
        <v>69</v>
      </c>
      <c r="C476">
        <v>358613</v>
      </c>
      <c r="D476">
        <v>224800</v>
      </c>
      <c r="E476">
        <v>133813</v>
      </c>
    </row>
    <row r="477" spans="1:5" x14ac:dyDescent="0.25">
      <c r="A477">
        <v>2017</v>
      </c>
      <c r="B477">
        <v>70</v>
      </c>
      <c r="C477">
        <v>341261</v>
      </c>
      <c r="D477">
        <v>217524</v>
      </c>
      <c r="E477">
        <v>123737</v>
      </c>
    </row>
    <row r="478" spans="1:5" x14ac:dyDescent="0.25">
      <c r="A478">
        <v>2017</v>
      </c>
      <c r="B478">
        <v>71</v>
      </c>
      <c r="C478">
        <v>220501</v>
      </c>
      <c r="D478">
        <v>143022</v>
      </c>
      <c r="E478">
        <v>77479</v>
      </c>
    </row>
    <row r="479" spans="1:5" x14ac:dyDescent="0.25">
      <c r="A479">
        <v>2017</v>
      </c>
      <c r="B479">
        <v>72</v>
      </c>
      <c r="C479">
        <v>247744</v>
      </c>
      <c r="D479">
        <v>163586</v>
      </c>
      <c r="E479">
        <v>84158</v>
      </c>
    </row>
    <row r="480" spans="1:5" x14ac:dyDescent="0.25">
      <c r="A480">
        <v>2017</v>
      </c>
      <c r="B480">
        <v>73</v>
      </c>
      <c r="C480">
        <v>217680</v>
      </c>
      <c r="D480">
        <v>144936</v>
      </c>
      <c r="E480">
        <v>72744</v>
      </c>
    </row>
    <row r="481" spans="1:5" x14ac:dyDescent="0.25">
      <c r="A481">
        <v>2017</v>
      </c>
      <c r="B481">
        <v>74</v>
      </c>
      <c r="C481">
        <v>272273</v>
      </c>
      <c r="D481">
        <v>183513</v>
      </c>
      <c r="E481">
        <v>88760</v>
      </c>
    </row>
    <row r="482" spans="1:5" x14ac:dyDescent="0.25">
      <c r="A482">
        <v>2017</v>
      </c>
      <c r="B482">
        <v>75</v>
      </c>
      <c r="C482">
        <v>351525</v>
      </c>
      <c r="D482">
        <v>236587</v>
      </c>
      <c r="E482">
        <v>114938</v>
      </c>
    </row>
    <row r="483" spans="1:5" x14ac:dyDescent="0.25">
      <c r="A483">
        <v>2017</v>
      </c>
      <c r="B483">
        <v>76</v>
      </c>
      <c r="C483">
        <v>346812</v>
      </c>
      <c r="D483">
        <v>235294</v>
      </c>
      <c r="E483">
        <v>111518</v>
      </c>
    </row>
    <row r="484" spans="1:5" x14ac:dyDescent="0.25">
      <c r="A484">
        <v>2017</v>
      </c>
      <c r="B484">
        <v>77</v>
      </c>
      <c r="C484">
        <v>355628</v>
      </c>
      <c r="D484">
        <v>246807</v>
      </c>
      <c r="E484">
        <v>108821</v>
      </c>
    </row>
    <row r="485" spans="1:5" x14ac:dyDescent="0.25">
      <c r="A485">
        <v>2017</v>
      </c>
      <c r="B485">
        <v>78</v>
      </c>
      <c r="C485">
        <v>354350</v>
      </c>
      <c r="D485">
        <v>247748</v>
      </c>
      <c r="E485">
        <v>106602</v>
      </c>
    </row>
    <row r="486" spans="1:5" x14ac:dyDescent="0.25">
      <c r="A486">
        <v>2017</v>
      </c>
      <c r="B486">
        <v>79</v>
      </c>
      <c r="C486">
        <v>342829</v>
      </c>
      <c r="D486">
        <v>239585</v>
      </c>
      <c r="E486">
        <v>103244</v>
      </c>
    </row>
    <row r="487" spans="1:5" x14ac:dyDescent="0.25">
      <c r="A487">
        <v>2017</v>
      </c>
      <c r="B487">
        <v>80</v>
      </c>
      <c r="C487">
        <v>1547186</v>
      </c>
      <c r="D487">
        <v>1122931</v>
      </c>
      <c r="E487">
        <v>424255</v>
      </c>
    </row>
    <row r="488" spans="1:5" x14ac:dyDescent="0.25">
      <c r="A488">
        <v>2018</v>
      </c>
      <c r="B488">
        <v>0</v>
      </c>
      <c r="C488">
        <v>361789</v>
      </c>
      <c r="D488">
        <v>175540</v>
      </c>
      <c r="E488">
        <v>186249</v>
      </c>
    </row>
    <row r="489" spans="1:5" x14ac:dyDescent="0.25">
      <c r="A489">
        <v>2018</v>
      </c>
      <c r="B489">
        <v>1</v>
      </c>
      <c r="C489">
        <v>394316</v>
      </c>
      <c r="D489">
        <v>190704</v>
      </c>
      <c r="E489">
        <v>203612</v>
      </c>
    </row>
    <row r="490" spans="1:5" x14ac:dyDescent="0.25">
      <c r="A490">
        <v>2018</v>
      </c>
      <c r="B490">
        <v>2</v>
      </c>
      <c r="C490">
        <v>408532</v>
      </c>
      <c r="D490">
        <v>197562</v>
      </c>
      <c r="E490">
        <v>210970</v>
      </c>
    </row>
    <row r="491" spans="1:5" x14ac:dyDescent="0.25">
      <c r="A491">
        <v>2018</v>
      </c>
      <c r="B491">
        <v>3</v>
      </c>
      <c r="C491">
        <v>462137</v>
      </c>
      <c r="D491">
        <v>224277</v>
      </c>
      <c r="E491">
        <v>237860</v>
      </c>
    </row>
    <row r="492" spans="1:5" x14ac:dyDescent="0.25">
      <c r="A492">
        <v>2018</v>
      </c>
      <c r="B492">
        <v>4</v>
      </c>
      <c r="C492">
        <v>471199</v>
      </c>
      <c r="D492">
        <v>228464</v>
      </c>
      <c r="E492">
        <v>242735</v>
      </c>
    </row>
    <row r="493" spans="1:5" x14ac:dyDescent="0.25">
      <c r="A493">
        <v>2018</v>
      </c>
      <c r="B493">
        <v>5</v>
      </c>
      <c r="C493">
        <v>487123</v>
      </c>
      <c r="D493">
        <v>235993</v>
      </c>
      <c r="E493">
        <v>251130</v>
      </c>
    </row>
    <row r="494" spans="1:5" x14ac:dyDescent="0.25">
      <c r="A494">
        <v>2018</v>
      </c>
      <c r="B494">
        <v>6</v>
      </c>
      <c r="C494">
        <v>470302</v>
      </c>
      <c r="D494">
        <v>227890</v>
      </c>
      <c r="E494">
        <v>242412</v>
      </c>
    </row>
    <row r="495" spans="1:5" x14ac:dyDescent="0.25">
      <c r="A495">
        <v>2018</v>
      </c>
      <c r="B495">
        <v>7</v>
      </c>
      <c r="C495">
        <v>465514</v>
      </c>
      <c r="D495">
        <v>225812</v>
      </c>
      <c r="E495">
        <v>239702</v>
      </c>
    </row>
    <row r="496" spans="1:5" x14ac:dyDescent="0.25">
      <c r="A496">
        <v>2018</v>
      </c>
      <c r="B496">
        <v>8</v>
      </c>
      <c r="C496">
        <v>479558</v>
      </c>
      <c r="D496">
        <v>231999</v>
      </c>
      <c r="E496">
        <v>247559</v>
      </c>
    </row>
    <row r="497" spans="1:5" x14ac:dyDescent="0.25">
      <c r="A497">
        <v>2018</v>
      </c>
      <c r="B497">
        <v>9</v>
      </c>
      <c r="C497">
        <v>477474</v>
      </c>
      <c r="D497">
        <v>231298</v>
      </c>
      <c r="E497">
        <v>246176</v>
      </c>
    </row>
    <row r="498" spans="1:5" x14ac:dyDescent="0.25">
      <c r="A498">
        <v>2018</v>
      </c>
      <c r="B498">
        <v>10</v>
      </c>
      <c r="C498">
        <v>441059</v>
      </c>
      <c r="D498">
        <v>214495</v>
      </c>
      <c r="E498">
        <v>226564</v>
      </c>
    </row>
    <row r="499" spans="1:5" x14ac:dyDescent="0.25">
      <c r="A499">
        <v>2018</v>
      </c>
      <c r="B499">
        <v>11</v>
      </c>
      <c r="C499">
        <v>430887</v>
      </c>
      <c r="D499">
        <v>209978</v>
      </c>
      <c r="E499">
        <v>220909</v>
      </c>
    </row>
    <row r="500" spans="1:5" x14ac:dyDescent="0.25">
      <c r="A500">
        <v>2018</v>
      </c>
      <c r="B500">
        <v>12</v>
      </c>
      <c r="C500">
        <v>398720</v>
      </c>
      <c r="D500">
        <v>193413</v>
      </c>
      <c r="E500">
        <v>205307</v>
      </c>
    </row>
    <row r="501" spans="1:5" x14ac:dyDescent="0.25">
      <c r="A501">
        <v>2018</v>
      </c>
      <c r="B501">
        <v>13</v>
      </c>
      <c r="C501">
        <v>399954</v>
      </c>
      <c r="D501">
        <v>194548</v>
      </c>
      <c r="E501">
        <v>205406</v>
      </c>
    </row>
    <row r="502" spans="1:5" x14ac:dyDescent="0.25">
      <c r="A502">
        <v>2018</v>
      </c>
      <c r="B502">
        <v>14</v>
      </c>
      <c r="C502">
        <v>381926</v>
      </c>
      <c r="D502">
        <v>185914</v>
      </c>
      <c r="E502">
        <v>196012</v>
      </c>
    </row>
    <row r="503" spans="1:5" x14ac:dyDescent="0.25">
      <c r="A503">
        <v>2018</v>
      </c>
      <c r="B503">
        <v>15</v>
      </c>
      <c r="C503">
        <v>365209</v>
      </c>
      <c r="D503">
        <v>176981</v>
      </c>
      <c r="E503">
        <v>188228</v>
      </c>
    </row>
    <row r="504" spans="1:5" x14ac:dyDescent="0.25">
      <c r="A504">
        <v>2018</v>
      </c>
      <c r="B504">
        <v>16</v>
      </c>
      <c r="C504">
        <v>351393</v>
      </c>
      <c r="D504">
        <v>170569</v>
      </c>
      <c r="E504">
        <v>180824</v>
      </c>
    </row>
    <row r="505" spans="1:5" x14ac:dyDescent="0.25">
      <c r="A505">
        <v>2018</v>
      </c>
      <c r="B505">
        <v>17</v>
      </c>
      <c r="C505">
        <v>362205</v>
      </c>
      <c r="D505">
        <v>176019</v>
      </c>
      <c r="E505">
        <v>186186</v>
      </c>
    </row>
    <row r="506" spans="1:5" x14ac:dyDescent="0.25">
      <c r="A506">
        <v>2018</v>
      </c>
      <c r="B506">
        <v>18</v>
      </c>
      <c r="C506">
        <v>368336</v>
      </c>
      <c r="D506">
        <v>179078</v>
      </c>
      <c r="E506">
        <v>189258</v>
      </c>
    </row>
    <row r="507" spans="1:5" x14ac:dyDescent="0.25">
      <c r="A507">
        <v>2018</v>
      </c>
      <c r="B507">
        <v>19</v>
      </c>
      <c r="C507">
        <v>393500</v>
      </c>
      <c r="D507">
        <v>192029</v>
      </c>
      <c r="E507">
        <v>201471</v>
      </c>
    </row>
    <row r="508" spans="1:5" x14ac:dyDescent="0.25">
      <c r="A508">
        <v>2018</v>
      </c>
      <c r="B508">
        <v>20</v>
      </c>
      <c r="C508">
        <v>411514</v>
      </c>
      <c r="D508">
        <v>200108</v>
      </c>
      <c r="E508">
        <v>211406</v>
      </c>
    </row>
    <row r="509" spans="1:5" x14ac:dyDescent="0.25">
      <c r="A509">
        <v>2018</v>
      </c>
      <c r="B509">
        <v>21</v>
      </c>
      <c r="C509">
        <v>445723</v>
      </c>
      <c r="D509">
        <v>216597</v>
      </c>
      <c r="E509">
        <v>229126</v>
      </c>
    </row>
    <row r="510" spans="1:5" x14ac:dyDescent="0.25">
      <c r="A510">
        <v>2018</v>
      </c>
      <c r="B510">
        <v>22</v>
      </c>
      <c r="C510">
        <v>464281</v>
      </c>
      <c r="D510">
        <v>225470</v>
      </c>
      <c r="E510">
        <v>238811</v>
      </c>
    </row>
    <row r="511" spans="1:5" x14ac:dyDescent="0.25">
      <c r="A511">
        <v>2018</v>
      </c>
      <c r="B511">
        <v>23</v>
      </c>
      <c r="C511">
        <v>482355</v>
      </c>
      <c r="D511">
        <v>233980</v>
      </c>
      <c r="E511">
        <v>248375</v>
      </c>
    </row>
    <row r="512" spans="1:5" x14ac:dyDescent="0.25">
      <c r="A512">
        <v>2018</v>
      </c>
      <c r="B512">
        <v>24</v>
      </c>
      <c r="C512">
        <v>509637</v>
      </c>
      <c r="D512">
        <v>247985</v>
      </c>
      <c r="E512">
        <v>261652</v>
      </c>
    </row>
    <row r="513" spans="1:5" x14ac:dyDescent="0.25">
      <c r="A513">
        <v>2018</v>
      </c>
      <c r="B513">
        <v>25</v>
      </c>
      <c r="C513">
        <v>546341</v>
      </c>
      <c r="D513">
        <v>266164</v>
      </c>
      <c r="E513">
        <v>280177</v>
      </c>
    </row>
    <row r="514" spans="1:5" x14ac:dyDescent="0.25">
      <c r="A514">
        <v>2018</v>
      </c>
      <c r="B514">
        <v>26</v>
      </c>
      <c r="C514">
        <v>582797</v>
      </c>
      <c r="D514">
        <v>284077</v>
      </c>
      <c r="E514">
        <v>298720</v>
      </c>
    </row>
    <row r="515" spans="1:5" x14ac:dyDescent="0.25">
      <c r="A515">
        <v>2018</v>
      </c>
      <c r="B515">
        <v>27</v>
      </c>
      <c r="C515">
        <v>611096</v>
      </c>
      <c r="D515">
        <v>298394</v>
      </c>
      <c r="E515">
        <v>312702</v>
      </c>
    </row>
    <row r="516" spans="1:5" x14ac:dyDescent="0.25">
      <c r="A516">
        <v>2018</v>
      </c>
      <c r="B516">
        <v>28</v>
      </c>
      <c r="C516">
        <v>638355</v>
      </c>
      <c r="D516">
        <v>312426</v>
      </c>
      <c r="E516">
        <v>325929</v>
      </c>
    </row>
    <row r="517" spans="1:5" x14ac:dyDescent="0.25">
      <c r="A517">
        <v>2018</v>
      </c>
      <c r="B517">
        <v>29</v>
      </c>
      <c r="C517">
        <v>677361</v>
      </c>
      <c r="D517">
        <v>332287</v>
      </c>
      <c r="E517">
        <v>345074</v>
      </c>
    </row>
    <row r="518" spans="1:5" x14ac:dyDescent="0.25">
      <c r="A518">
        <v>2018</v>
      </c>
      <c r="B518">
        <v>30</v>
      </c>
      <c r="C518">
        <v>698733</v>
      </c>
      <c r="D518">
        <v>342871</v>
      </c>
      <c r="E518">
        <v>355862</v>
      </c>
    </row>
    <row r="519" spans="1:5" x14ac:dyDescent="0.25">
      <c r="A519">
        <v>2018</v>
      </c>
      <c r="B519">
        <v>31</v>
      </c>
      <c r="C519">
        <v>741196</v>
      </c>
      <c r="D519">
        <v>364935</v>
      </c>
      <c r="E519">
        <v>376261</v>
      </c>
    </row>
    <row r="520" spans="1:5" x14ac:dyDescent="0.25">
      <c r="A520">
        <v>2018</v>
      </c>
      <c r="B520">
        <v>32</v>
      </c>
      <c r="C520">
        <v>718508</v>
      </c>
      <c r="D520">
        <v>354801</v>
      </c>
      <c r="E520">
        <v>363707</v>
      </c>
    </row>
    <row r="521" spans="1:5" x14ac:dyDescent="0.25">
      <c r="A521">
        <v>2018</v>
      </c>
      <c r="B521">
        <v>33</v>
      </c>
      <c r="C521">
        <v>734367</v>
      </c>
      <c r="D521">
        <v>362715</v>
      </c>
      <c r="E521">
        <v>371652</v>
      </c>
    </row>
    <row r="522" spans="1:5" x14ac:dyDescent="0.25">
      <c r="A522">
        <v>2018</v>
      </c>
      <c r="B522">
        <v>34</v>
      </c>
      <c r="C522">
        <v>743118</v>
      </c>
      <c r="D522">
        <v>367803</v>
      </c>
      <c r="E522">
        <v>375315</v>
      </c>
    </row>
    <row r="523" spans="1:5" x14ac:dyDescent="0.25">
      <c r="A523">
        <v>2018</v>
      </c>
      <c r="B523">
        <v>35</v>
      </c>
      <c r="C523">
        <v>675531</v>
      </c>
      <c r="D523">
        <v>334104</v>
      </c>
      <c r="E523">
        <v>341427</v>
      </c>
    </row>
    <row r="524" spans="1:5" x14ac:dyDescent="0.25">
      <c r="A524">
        <v>2018</v>
      </c>
      <c r="B524">
        <v>36</v>
      </c>
      <c r="C524">
        <v>653759</v>
      </c>
      <c r="D524">
        <v>326940</v>
      </c>
      <c r="E524">
        <v>326819</v>
      </c>
    </row>
    <row r="525" spans="1:5" x14ac:dyDescent="0.25">
      <c r="A525">
        <v>2018</v>
      </c>
      <c r="B525">
        <v>37</v>
      </c>
      <c r="C525">
        <v>667400</v>
      </c>
      <c r="D525">
        <v>333962</v>
      </c>
      <c r="E525">
        <v>333438</v>
      </c>
    </row>
    <row r="526" spans="1:5" x14ac:dyDescent="0.25">
      <c r="A526">
        <v>2018</v>
      </c>
      <c r="B526">
        <v>38</v>
      </c>
      <c r="C526">
        <v>628973</v>
      </c>
      <c r="D526">
        <v>315779</v>
      </c>
      <c r="E526">
        <v>313194</v>
      </c>
    </row>
    <row r="527" spans="1:5" x14ac:dyDescent="0.25">
      <c r="A527">
        <v>2018</v>
      </c>
      <c r="B527">
        <v>39</v>
      </c>
      <c r="C527">
        <v>623854</v>
      </c>
      <c r="D527">
        <v>315414</v>
      </c>
      <c r="E527">
        <v>308440</v>
      </c>
    </row>
    <row r="528" spans="1:5" x14ac:dyDescent="0.25">
      <c r="A528">
        <v>2018</v>
      </c>
      <c r="B528">
        <v>40</v>
      </c>
      <c r="C528">
        <v>602372</v>
      </c>
      <c r="D528">
        <v>306413</v>
      </c>
      <c r="E528">
        <v>295959</v>
      </c>
    </row>
    <row r="529" spans="1:5" x14ac:dyDescent="0.25">
      <c r="A529">
        <v>2018</v>
      </c>
      <c r="B529">
        <v>41</v>
      </c>
      <c r="C529">
        <v>634056</v>
      </c>
      <c r="D529">
        <v>322915</v>
      </c>
      <c r="E529">
        <v>311141</v>
      </c>
    </row>
    <row r="530" spans="1:5" x14ac:dyDescent="0.25">
      <c r="A530">
        <v>2018</v>
      </c>
      <c r="B530">
        <v>42</v>
      </c>
      <c r="C530">
        <v>620601</v>
      </c>
      <c r="D530">
        <v>318522</v>
      </c>
      <c r="E530">
        <v>302079</v>
      </c>
    </row>
    <row r="531" spans="1:5" x14ac:dyDescent="0.25">
      <c r="A531">
        <v>2018</v>
      </c>
      <c r="B531">
        <v>43</v>
      </c>
      <c r="C531">
        <v>602877</v>
      </c>
      <c r="D531">
        <v>310582</v>
      </c>
      <c r="E531">
        <v>292295</v>
      </c>
    </row>
    <row r="532" spans="1:5" x14ac:dyDescent="0.25">
      <c r="A532">
        <v>2018</v>
      </c>
      <c r="B532">
        <v>44</v>
      </c>
      <c r="C532">
        <v>587140</v>
      </c>
      <c r="D532">
        <v>302993</v>
      </c>
      <c r="E532">
        <v>284147</v>
      </c>
    </row>
    <row r="533" spans="1:5" x14ac:dyDescent="0.25">
      <c r="A533">
        <v>2018</v>
      </c>
      <c r="B533">
        <v>45</v>
      </c>
      <c r="C533">
        <v>604581</v>
      </c>
      <c r="D533">
        <v>313573</v>
      </c>
      <c r="E533">
        <v>291008</v>
      </c>
    </row>
    <row r="534" spans="1:5" x14ac:dyDescent="0.25">
      <c r="A534">
        <v>2018</v>
      </c>
      <c r="B534">
        <v>46</v>
      </c>
      <c r="C534">
        <v>598111</v>
      </c>
      <c r="D534">
        <v>310065</v>
      </c>
      <c r="E534">
        <v>288046</v>
      </c>
    </row>
    <row r="535" spans="1:5" x14ac:dyDescent="0.25">
      <c r="A535">
        <v>2018</v>
      </c>
      <c r="B535">
        <v>47</v>
      </c>
      <c r="C535">
        <v>591828</v>
      </c>
      <c r="D535">
        <v>307611</v>
      </c>
      <c r="E535">
        <v>284217</v>
      </c>
    </row>
    <row r="536" spans="1:5" x14ac:dyDescent="0.25">
      <c r="A536">
        <v>2018</v>
      </c>
      <c r="B536">
        <v>48</v>
      </c>
      <c r="C536">
        <v>543027</v>
      </c>
      <c r="D536">
        <v>284748</v>
      </c>
      <c r="E536">
        <v>258279</v>
      </c>
    </row>
    <row r="537" spans="1:5" x14ac:dyDescent="0.25">
      <c r="A537">
        <v>2018</v>
      </c>
      <c r="B537">
        <v>49</v>
      </c>
      <c r="C537">
        <v>549883</v>
      </c>
      <c r="D537">
        <v>289547</v>
      </c>
      <c r="E537">
        <v>260336</v>
      </c>
    </row>
    <row r="538" spans="1:5" x14ac:dyDescent="0.25">
      <c r="A538">
        <v>2018</v>
      </c>
      <c r="B538">
        <v>50</v>
      </c>
      <c r="C538">
        <v>540919</v>
      </c>
      <c r="D538">
        <v>287181</v>
      </c>
      <c r="E538">
        <v>253738</v>
      </c>
    </row>
    <row r="539" spans="1:5" x14ac:dyDescent="0.25">
      <c r="A539">
        <v>2018</v>
      </c>
      <c r="B539">
        <v>51</v>
      </c>
      <c r="C539">
        <v>555788</v>
      </c>
      <c r="D539">
        <v>296697</v>
      </c>
      <c r="E539">
        <v>259091</v>
      </c>
    </row>
    <row r="540" spans="1:5" x14ac:dyDescent="0.25">
      <c r="A540">
        <v>2018</v>
      </c>
      <c r="B540">
        <v>52</v>
      </c>
      <c r="C540">
        <v>548667</v>
      </c>
      <c r="D540">
        <v>295429</v>
      </c>
      <c r="E540">
        <v>253238</v>
      </c>
    </row>
    <row r="541" spans="1:5" x14ac:dyDescent="0.25">
      <c r="A541">
        <v>2018</v>
      </c>
      <c r="B541">
        <v>53</v>
      </c>
      <c r="C541">
        <v>571144</v>
      </c>
      <c r="D541">
        <v>309729</v>
      </c>
      <c r="E541">
        <v>261415</v>
      </c>
    </row>
    <row r="542" spans="1:5" x14ac:dyDescent="0.25">
      <c r="A542">
        <v>2018</v>
      </c>
      <c r="B542">
        <v>54</v>
      </c>
      <c r="C542">
        <v>607217</v>
      </c>
      <c r="D542">
        <v>332060</v>
      </c>
      <c r="E542">
        <v>275157</v>
      </c>
    </row>
    <row r="543" spans="1:5" x14ac:dyDescent="0.25">
      <c r="A543">
        <v>2018</v>
      </c>
      <c r="B543">
        <v>55</v>
      </c>
      <c r="C543">
        <v>618382</v>
      </c>
      <c r="D543">
        <v>340567</v>
      </c>
      <c r="E543">
        <v>277815</v>
      </c>
    </row>
    <row r="544" spans="1:5" x14ac:dyDescent="0.25">
      <c r="A544">
        <v>2018</v>
      </c>
      <c r="B544">
        <v>56</v>
      </c>
      <c r="C544">
        <v>639060</v>
      </c>
      <c r="D544">
        <v>352807</v>
      </c>
      <c r="E544">
        <v>286253</v>
      </c>
    </row>
    <row r="545" spans="1:5" x14ac:dyDescent="0.25">
      <c r="A545">
        <v>2018</v>
      </c>
      <c r="B545">
        <v>57</v>
      </c>
      <c r="C545">
        <v>658082</v>
      </c>
      <c r="D545">
        <v>365746</v>
      </c>
      <c r="E545">
        <v>292336</v>
      </c>
    </row>
    <row r="546" spans="1:5" x14ac:dyDescent="0.25">
      <c r="A546">
        <v>2018</v>
      </c>
      <c r="B546">
        <v>58</v>
      </c>
      <c r="C546">
        <v>623390</v>
      </c>
      <c r="D546">
        <v>350588</v>
      </c>
      <c r="E546">
        <v>272802</v>
      </c>
    </row>
    <row r="547" spans="1:5" x14ac:dyDescent="0.25">
      <c r="A547">
        <v>2018</v>
      </c>
      <c r="B547">
        <v>59</v>
      </c>
      <c r="C547">
        <v>613864</v>
      </c>
      <c r="D547">
        <v>347866</v>
      </c>
      <c r="E547">
        <v>265998</v>
      </c>
    </row>
    <row r="548" spans="1:5" x14ac:dyDescent="0.25">
      <c r="A548">
        <v>2018</v>
      </c>
      <c r="B548">
        <v>60</v>
      </c>
      <c r="C548">
        <v>582590</v>
      </c>
      <c r="D548">
        <v>333426</v>
      </c>
      <c r="E548">
        <v>249164</v>
      </c>
    </row>
    <row r="549" spans="1:5" x14ac:dyDescent="0.25">
      <c r="A549">
        <v>2018</v>
      </c>
      <c r="B549">
        <v>61</v>
      </c>
      <c r="C549">
        <v>574648</v>
      </c>
      <c r="D549">
        <v>332184</v>
      </c>
      <c r="E549">
        <v>242464</v>
      </c>
    </row>
    <row r="550" spans="1:5" x14ac:dyDescent="0.25">
      <c r="A550">
        <v>2018</v>
      </c>
      <c r="B550">
        <v>62</v>
      </c>
      <c r="C550">
        <v>530112</v>
      </c>
      <c r="D550">
        <v>309794</v>
      </c>
      <c r="E550">
        <v>220318</v>
      </c>
    </row>
    <row r="551" spans="1:5" x14ac:dyDescent="0.25">
      <c r="A551">
        <v>2018</v>
      </c>
      <c r="B551">
        <v>63</v>
      </c>
      <c r="C551">
        <v>539149</v>
      </c>
      <c r="D551">
        <v>318175</v>
      </c>
      <c r="E551">
        <v>220974</v>
      </c>
    </row>
    <row r="552" spans="1:5" x14ac:dyDescent="0.25">
      <c r="A552">
        <v>2018</v>
      </c>
      <c r="B552">
        <v>64</v>
      </c>
      <c r="C552">
        <v>485976</v>
      </c>
      <c r="D552">
        <v>290001</v>
      </c>
      <c r="E552">
        <v>195975</v>
      </c>
    </row>
    <row r="553" spans="1:5" x14ac:dyDescent="0.25">
      <c r="A553">
        <v>2018</v>
      </c>
      <c r="B553">
        <v>65</v>
      </c>
      <c r="C553">
        <v>501423</v>
      </c>
      <c r="D553">
        <v>302232</v>
      </c>
      <c r="E553">
        <v>199191</v>
      </c>
    </row>
    <row r="554" spans="1:5" x14ac:dyDescent="0.25">
      <c r="A554">
        <v>2018</v>
      </c>
      <c r="B554">
        <v>66</v>
      </c>
      <c r="C554">
        <v>493016</v>
      </c>
      <c r="D554">
        <v>298194</v>
      </c>
      <c r="E554">
        <v>194822</v>
      </c>
    </row>
    <row r="555" spans="1:5" x14ac:dyDescent="0.25">
      <c r="A555">
        <v>2018</v>
      </c>
      <c r="B555">
        <v>67</v>
      </c>
      <c r="C555">
        <v>481354</v>
      </c>
      <c r="D555">
        <v>293508</v>
      </c>
      <c r="E555">
        <v>187846</v>
      </c>
    </row>
    <row r="556" spans="1:5" x14ac:dyDescent="0.25">
      <c r="A556">
        <v>2018</v>
      </c>
      <c r="B556">
        <v>68</v>
      </c>
      <c r="C556">
        <v>488077</v>
      </c>
      <c r="D556">
        <v>302423</v>
      </c>
      <c r="E556">
        <v>185654</v>
      </c>
    </row>
    <row r="557" spans="1:5" x14ac:dyDescent="0.25">
      <c r="A557">
        <v>2018</v>
      </c>
      <c r="B557">
        <v>69</v>
      </c>
      <c r="C557">
        <v>400651</v>
      </c>
      <c r="D557">
        <v>249945</v>
      </c>
      <c r="E557">
        <v>150706</v>
      </c>
    </row>
    <row r="558" spans="1:5" x14ac:dyDescent="0.25">
      <c r="A558">
        <v>2018</v>
      </c>
      <c r="B558">
        <v>70</v>
      </c>
      <c r="C558">
        <v>347745</v>
      </c>
      <c r="D558">
        <v>220123</v>
      </c>
      <c r="E558">
        <v>127622</v>
      </c>
    </row>
    <row r="559" spans="1:5" x14ac:dyDescent="0.25">
      <c r="A559">
        <v>2018</v>
      </c>
      <c r="B559">
        <v>71</v>
      </c>
      <c r="C559">
        <v>330123</v>
      </c>
      <c r="D559">
        <v>212546</v>
      </c>
      <c r="E559">
        <v>117577</v>
      </c>
    </row>
    <row r="560" spans="1:5" x14ac:dyDescent="0.25">
      <c r="A560">
        <v>2018</v>
      </c>
      <c r="B560">
        <v>72</v>
      </c>
      <c r="C560">
        <v>213082</v>
      </c>
      <c r="D560">
        <v>139598</v>
      </c>
      <c r="E560">
        <v>73484</v>
      </c>
    </row>
    <row r="561" spans="1:5" x14ac:dyDescent="0.25">
      <c r="A561">
        <v>2018</v>
      </c>
      <c r="B561">
        <v>73</v>
      </c>
      <c r="C561">
        <v>237472</v>
      </c>
      <c r="D561">
        <v>158533</v>
      </c>
      <c r="E561">
        <v>78939</v>
      </c>
    </row>
    <row r="562" spans="1:5" x14ac:dyDescent="0.25">
      <c r="A562">
        <v>2018</v>
      </c>
      <c r="B562">
        <v>74</v>
      </c>
      <c r="C562">
        <v>208152</v>
      </c>
      <c r="D562">
        <v>140106</v>
      </c>
      <c r="E562">
        <v>68046</v>
      </c>
    </row>
    <row r="563" spans="1:5" x14ac:dyDescent="0.25">
      <c r="A563">
        <v>2018</v>
      </c>
      <c r="B563">
        <v>75</v>
      </c>
      <c r="C563">
        <v>259397</v>
      </c>
      <c r="D563">
        <v>176816</v>
      </c>
      <c r="E563">
        <v>82581</v>
      </c>
    </row>
    <row r="564" spans="1:5" x14ac:dyDescent="0.25">
      <c r="A564">
        <v>2018</v>
      </c>
      <c r="B564">
        <v>76</v>
      </c>
      <c r="C564">
        <v>335004</v>
      </c>
      <c r="D564">
        <v>227786</v>
      </c>
      <c r="E564">
        <v>107218</v>
      </c>
    </row>
    <row r="565" spans="1:5" x14ac:dyDescent="0.25">
      <c r="A565">
        <v>2018</v>
      </c>
      <c r="B565">
        <v>77</v>
      </c>
      <c r="C565">
        <v>328293</v>
      </c>
      <c r="D565">
        <v>225131</v>
      </c>
      <c r="E565">
        <v>103162</v>
      </c>
    </row>
    <row r="566" spans="1:5" x14ac:dyDescent="0.25">
      <c r="A566">
        <v>2018</v>
      </c>
      <c r="B566">
        <v>78</v>
      </c>
      <c r="C566">
        <v>334278</v>
      </c>
      <c r="D566">
        <v>234596</v>
      </c>
      <c r="E566">
        <v>99682</v>
      </c>
    </row>
    <row r="567" spans="1:5" x14ac:dyDescent="0.25">
      <c r="A567">
        <v>2018</v>
      </c>
      <c r="B567">
        <v>79</v>
      </c>
      <c r="C567">
        <v>331301</v>
      </c>
      <c r="D567">
        <v>234156</v>
      </c>
      <c r="E567">
        <v>97145</v>
      </c>
    </row>
    <row r="568" spans="1:5" x14ac:dyDescent="0.25">
      <c r="A568">
        <v>2018</v>
      </c>
      <c r="B568">
        <v>80</v>
      </c>
      <c r="C568">
        <v>1677902</v>
      </c>
      <c r="D568">
        <v>1214299</v>
      </c>
      <c r="E568">
        <v>463603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workbookViewId="0">
      <selection activeCell="D34" sqref="D34"/>
    </sheetView>
  </sheetViews>
  <sheetFormatPr defaultRowHeight="15" x14ac:dyDescent="0.25"/>
  <cols>
    <col min="1" max="1" width="72.7109375" style="7" customWidth="1"/>
  </cols>
  <sheetData>
    <row r="1" spans="1:7" x14ac:dyDescent="0.25">
      <c r="A1" s="7" t="s">
        <v>44</v>
      </c>
    </row>
    <row r="2" spans="1:7" x14ac:dyDescent="0.25">
      <c r="A2" s="4"/>
      <c r="B2" s="1">
        <v>2012</v>
      </c>
      <c r="C2" s="1">
        <v>2013</v>
      </c>
      <c r="D2" s="1">
        <v>2014</v>
      </c>
      <c r="E2" s="1">
        <v>2015</v>
      </c>
      <c r="F2" s="1">
        <v>2016</v>
      </c>
      <c r="G2" s="1">
        <v>2017</v>
      </c>
    </row>
    <row r="3" spans="1:7" x14ac:dyDescent="0.25">
      <c r="A3" s="5" t="s">
        <v>17</v>
      </c>
      <c r="B3" s="6">
        <v>7128.1769350000004</v>
      </c>
      <c r="C3" s="6">
        <v>7213.4264520000006</v>
      </c>
      <c r="D3" s="6">
        <v>7298.4530329999998</v>
      </c>
      <c r="E3" s="6">
        <v>7383.00882</v>
      </c>
      <c r="F3" s="6">
        <v>7466.9642800000001</v>
      </c>
      <c r="G3" s="6">
        <v>7550.2621009999993</v>
      </c>
    </row>
    <row r="4" spans="1:7" x14ac:dyDescent="0.25">
      <c r="A4" s="5" t="s">
        <v>18</v>
      </c>
      <c r="B4" s="6">
        <v>1.2092608997992249</v>
      </c>
      <c r="C4" s="6">
        <v>1.1959511916913581</v>
      </c>
      <c r="D4" s="6">
        <v>1.1787266643084049</v>
      </c>
      <c r="E4" s="6">
        <v>1.1585439629148819</v>
      </c>
      <c r="F4" s="6">
        <v>1.137144246293875</v>
      </c>
      <c r="G4" s="6">
        <v>1.115551352282607</v>
      </c>
    </row>
    <row r="5" spans="1:7" x14ac:dyDescent="0.25">
      <c r="A5" s="5" t="s">
        <v>19</v>
      </c>
      <c r="B5" s="6">
        <v>75061.410005883547</v>
      </c>
      <c r="C5" s="6">
        <v>77218.621016248275</v>
      </c>
      <c r="D5" s="6">
        <v>79319.85828089909</v>
      </c>
      <c r="E5" s="6">
        <v>75037.186502549754</v>
      </c>
      <c r="F5" s="6">
        <v>76146.112644152701</v>
      </c>
      <c r="G5" s="6">
        <v>80934.771028340256</v>
      </c>
    </row>
    <row r="6" spans="1:7" x14ac:dyDescent="0.25">
      <c r="A6" s="5" t="s">
        <v>20</v>
      </c>
      <c r="B6" s="6">
        <v>10.53023945538237</v>
      </c>
      <c r="C6" s="6">
        <v>10.70484623778739</v>
      </c>
      <c r="D6" s="6">
        <v>10.86803709255288</v>
      </c>
      <c r="E6" s="6">
        <v>10.163496798118381</v>
      </c>
      <c r="F6" s="6">
        <v>10.19773361553468</v>
      </c>
      <c r="G6" s="6">
        <v>10.719465092161609</v>
      </c>
    </row>
    <row r="7" spans="1:7" x14ac:dyDescent="0.25">
      <c r="A7" s="5" t="s">
        <v>21</v>
      </c>
      <c r="B7" s="6">
        <v>2.3082214199583668</v>
      </c>
      <c r="C7" s="6">
        <v>2.8739281745381979</v>
      </c>
      <c r="D7" s="6">
        <v>2.7211535728003611</v>
      </c>
      <c r="E7" s="6">
        <v>-5.3992428518756412</v>
      </c>
      <c r="F7" s="6">
        <v>1.47783544838167</v>
      </c>
      <c r="G7" s="6">
        <v>6.2887759045113567</v>
      </c>
    </row>
    <row r="8" spans="1:7" x14ac:dyDescent="0.25">
      <c r="A8" s="5" t="s">
        <v>22</v>
      </c>
      <c r="B8" s="6">
        <v>45.633637</v>
      </c>
      <c r="C8" s="6">
        <v>45.553046999999999</v>
      </c>
      <c r="D8" s="6">
        <v>45.426248999999999</v>
      </c>
      <c r="E8" s="6">
        <v>42.929298000000003</v>
      </c>
      <c r="F8" s="6">
        <v>42.760516000000003</v>
      </c>
      <c r="G8" s="6">
        <v>42.584541999999999</v>
      </c>
    </row>
    <row r="9" spans="1:7" x14ac:dyDescent="0.25">
      <c r="A9" s="5" t="s">
        <v>23</v>
      </c>
      <c r="B9" s="6">
        <v>0.6401866482288715</v>
      </c>
      <c r="C9" s="6">
        <v>0.6315035899114203</v>
      </c>
      <c r="D9" s="6">
        <v>0.62240928035852172</v>
      </c>
      <c r="E9" s="6">
        <v>0.58146074380553159</v>
      </c>
      <c r="F9" s="6">
        <v>0.57266265642293923</v>
      </c>
      <c r="G9" s="6">
        <v>0.56401408891963978</v>
      </c>
    </row>
    <row r="10" spans="1:7" x14ac:dyDescent="0.25">
      <c r="A10" s="5" t="s">
        <v>24</v>
      </c>
      <c r="B10" s="6">
        <v>175.78137905143291</v>
      </c>
      <c r="C10" s="6">
        <v>183.31014637808079</v>
      </c>
      <c r="D10" s="6">
        <v>133.50341137573929</v>
      </c>
      <c r="E10" s="6">
        <v>91.030959454696102</v>
      </c>
      <c r="F10" s="6">
        <v>93.355993628504223</v>
      </c>
      <c r="G10" s="6">
        <v>112.1541851214065</v>
      </c>
    </row>
    <row r="11" spans="1:7" x14ac:dyDescent="0.25">
      <c r="A11" s="5" t="s">
        <v>25</v>
      </c>
      <c r="B11" s="6">
        <v>3.852013352594116</v>
      </c>
      <c r="C11" s="6">
        <v>4.0241028526166609</v>
      </c>
      <c r="D11" s="6">
        <v>2.9389045830250979</v>
      </c>
      <c r="E11" s="6">
        <v>2.12048562859556</v>
      </c>
      <c r="F11" s="6">
        <v>2.1832288840598699</v>
      </c>
      <c r="G11" s="6">
        <v>2.6336830186269591</v>
      </c>
    </row>
    <row r="12" spans="1:7" x14ac:dyDescent="0.25">
      <c r="A12" s="5" t="s">
        <v>26</v>
      </c>
      <c r="B12" s="6">
        <v>36.580491535026013</v>
      </c>
      <c r="C12" s="6">
        <v>37.591411994427773</v>
      </c>
      <c r="D12" s="6">
        <v>27.04172389178656</v>
      </c>
      <c r="E12" s="6">
        <v>20.863740804130881</v>
      </c>
      <c r="F12" s="6">
        <v>21.4089617004121</v>
      </c>
      <c r="G12" s="6">
        <v>24.56916456169801</v>
      </c>
    </row>
    <row r="13" spans="1:7" x14ac:dyDescent="0.25">
      <c r="A13" s="5" t="s">
        <v>27</v>
      </c>
      <c r="B13" s="6">
        <v>31.380873999999999</v>
      </c>
      <c r="C13" s="6">
        <v>31.378639</v>
      </c>
      <c r="D13" s="6">
        <v>31.336622999999999</v>
      </c>
      <c r="E13" s="6">
        <v>29.673113000000001</v>
      </c>
      <c r="F13" s="6">
        <v>29.584952000000001</v>
      </c>
      <c r="G13" s="6">
        <v>29.482313000000001</v>
      </c>
    </row>
    <row r="14" spans="1:7" x14ac:dyDescent="0.25">
      <c r="A14" s="5" t="s">
        <v>28</v>
      </c>
      <c r="B14" s="6">
        <v>68.766979936313206</v>
      </c>
      <c r="C14" s="6">
        <v>68.883732409821022</v>
      </c>
      <c r="D14" s="6">
        <v>68.983514355323507</v>
      </c>
      <c r="E14" s="6">
        <v>69.120890353250132</v>
      </c>
      <c r="F14" s="6">
        <v>69.187546754580779</v>
      </c>
      <c r="G14" s="6">
        <v>69.232429457618679</v>
      </c>
    </row>
    <row r="15" spans="1:7" x14ac:dyDescent="0.25">
      <c r="A15" s="5" t="s">
        <v>29</v>
      </c>
      <c r="B15" s="6">
        <v>6.1844000000000003E-2</v>
      </c>
      <c r="C15" s="6">
        <v>3.1912999999999997E-2</v>
      </c>
      <c r="D15" s="6">
        <v>2.2592000000000001E-2</v>
      </c>
      <c r="E15" s="6">
        <v>1.4233000000000001E-2</v>
      </c>
      <c r="F15" s="6">
        <v>1.0619999999999999E-2</v>
      </c>
      <c r="G15" s="6">
        <v>1.1997000000000001E-2</v>
      </c>
    </row>
    <row r="16" spans="1:7" x14ac:dyDescent="0.25">
      <c r="A16" s="5" t="s">
        <v>30</v>
      </c>
      <c r="B16" s="6">
        <v>0.1355228381204856</v>
      </c>
      <c r="C16" s="6">
        <v>7.0056784565914978E-2</v>
      </c>
      <c r="D16" s="6">
        <v>4.9733360110802899E-2</v>
      </c>
      <c r="E16" s="6">
        <v>3.3154513730925671E-2</v>
      </c>
      <c r="F16" s="6">
        <v>2.483599589864631E-2</v>
      </c>
      <c r="G16" s="6">
        <v>2.8172194501939231E-2</v>
      </c>
    </row>
    <row r="17" spans="1:7" x14ac:dyDescent="0.25">
      <c r="A17" s="5" t="s">
        <v>31</v>
      </c>
      <c r="B17" s="6">
        <v>10.736402</v>
      </c>
      <c r="C17" s="6">
        <v>10.606009999999999</v>
      </c>
      <c r="D17" s="6">
        <v>10.471684</v>
      </c>
      <c r="E17" s="6">
        <v>9.826098</v>
      </c>
      <c r="F17" s="6">
        <v>9.7149850000000004</v>
      </c>
      <c r="G17" s="6">
        <v>9.595421</v>
      </c>
    </row>
    <row r="18" spans="1:7" x14ac:dyDescent="0.25">
      <c r="A18" s="5" t="s">
        <v>32</v>
      </c>
      <c r="B18" s="6">
        <v>23.527386169110301</v>
      </c>
      <c r="C18" s="6">
        <v>23.2827674513189</v>
      </c>
      <c r="D18" s="6">
        <v>23.052055211514379</v>
      </c>
      <c r="E18" s="6">
        <v>22.889025578755099</v>
      </c>
      <c r="F18" s="6">
        <v>22.719522374332431</v>
      </c>
      <c r="G18" s="6">
        <v>22.532638721346348</v>
      </c>
    </row>
    <row r="19" spans="1:7" x14ac:dyDescent="0.25">
      <c r="A19" s="5" t="s">
        <v>33</v>
      </c>
      <c r="B19" s="6">
        <v>7.9716379999999996</v>
      </c>
      <c r="C19" s="6">
        <v>7.9903909999999998</v>
      </c>
      <c r="D19" s="6">
        <v>8.0098660000000006</v>
      </c>
      <c r="E19" s="6">
        <v>7.6147039999999997</v>
      </c>
      <c r="F19" s="6">
        <v>7.6140059999999998</v>
      </c>
      <c r="G19" s="6">
        <v>7.6156059999999997</v>
      </c>
    </row>
    <row r="20" spans="1:7" x14ac:dyDescent="0.25">
      <c r="A20" s="5" t="s">
        <v>34</v>
      </c>
      <c r="B20" s="6">
        <v>17.468776376513659</v>
      </c>
      <c r="C20" s="6">
        <v>17.540848584728039</v>
      </c>
      <c r="D20" s="6">
        <v>17.632681932421939</v>
      </c>
      <c r="E20" s="6">
        <v>17.73777898720822</v>
      </c>
      <c r="F20" s="6">
        <v>17.80616024371642</v>
      </c>
      <c r="G20" s="6">
        <v>17.883498664844161</v>
      </c>
    </row>
    <row r="21" spans="1:7" x14ac:dyDescent="0.25">
      <c r="A21" s="5" t="s">
        <v>35</v>
      </c>
      <c r="B21" s="6">
        <v>0.74248691507639142</v>
      </c>
      <c r="C21" s="6">
        <v>0.75338331757182952</v>
      </c>
      <c r="D21" s="6">
        <v>0.76490715342441584</v>
      </c>
      <c r="E21" s="6">
        <v>0.77494688125439004</v>
      </c>
      <c r="F21" s="6">
        <v>0.78373831766080948</v>
      </c>
      <c r="G21" s="6">
        <v>0.79367085613023125</v>
      </c>
    </row>
    <row r="22" spans="1:7" x14ac:dyDescent="0.25">
      <c r="A22" s="5" t="s">
        <v>36</v>
      </c>
      <c r="B22" s="6">
        <v>0.52070499999999997</v>
      </c>
      <c r="C22" s="6">
        <v>0.50365700000000002</v>
      </c>
      <c r="D22" s="6">
        <v>0.46588200000000002</v>
      </c>
      <c r="E22" s="6">
        <v>0.41178100000000001</v>
      </c>
      <c r="F22" s="6">
        <v>0.39703699999999997</v>
      </c>
      <c r="G22" s="6">
        <v>0.363987</v>
      </c>
    </row>
    <row r="23" spans="1:7" x14ac:dyDescent="0.25">
      <c r="A23" s="5" t="s">
        <v>37</v>
      </c>
      <c r="B23" s="6">
        <v>48.499022298159097</v>
      </c>
      <c r="C23" s="6">
        <v>47.487886585058853</v>
      </c>
      <c r="D23" s="6">
        <v>44.489692393315153</v>
      </c>
      <c r="E23" s="6">
        <v>41.906868830333259</v>
      </c>
      <c r="F23" s="6">
        <v>40.868513950356068</v>
      </c>
      <c r="G23" s="6">
        <v>37.933405944356167</v>
      </c>
    </row>
    <row r="24" spans="1:7" x14ac:dyDescent="0.25">
      <c r="A24" s="5" t="s">
        <v>38</v>
      </c>
      <c r="B24" s="6">
        <v>17.716279</v>
      </c>
      <c r="C24" s="6">
        <v>17.659842000000001</v>
      </c>
      <c r="D24" s="6">
        <v>17.565615999999999</v>
      </c>
      <c r="E24" s="6">
        <v>16.555828999999999</v>
      </c>
      <c r="F24" s="6">
        <v>16.392602</v>
      </c>
      <c r="G24" s="6">
        <v>16.241294</v>
      </c>
    </row>
    <row r="25" spans="1:7" x14ac:dyDescent="0.25">
      <c r="A25" s="5" t="s">
        <v>39</v>
      </c>
      <c r="B25" s="6">
        <v>38.822851222662791</v>
      </c>
      <c r="C25" s="6">
        <v>38.767641602547471</v>
      </c>
      <c r="D25" s="6">
        <v>38.668427146604159</v>
      </c>
      <c r="E25" s="6">
        <v>38.565338291811798</v>
      </c>
      <c r="F25" s="6">
        <v>38.335837668563208</v>
      </c>
      <c r="G25" s="6">
        <v>38.138942529897349</v>
      </c>
    </row>
    <row r="26" spans="1:7" x14ac:dyDescent="0.25">
      <c r="A26" s="5" t="s">
        <v>40</v>
      </c>
      <c r="B26" s="6">
        <v>9.0289629999999992</v>
      </c>
      <c r="C26" s="6">
        <v>9.1164489999999994</v>
      </c>
      <c r="D26" s="6">
        <v>9.1987279999999991</v>
      </c>
      <c r="E26" s="6">
        <v>8.7630300000000005</v>
      </c>
      <c r="F26" s="6">
        <v>8.8692860000000007</v>
      </c>
      <c r="G26" s="6">
        <v>8.9625839999999997</v>
      </c>
    </row>
    <row r="27" spans="1:7" x14ac:dyDescent="0.25">
      <c r="A27" s="5" t="s">
        <v>41</v>
      </c>
      <c r="B27" s="6">
        <v>19.785762419068199</v>
      </c>
      <c r="C27" s="6">
        <v>20.012819340054239</v>
      </c>
      <c r="D27" s="6">
        <v>20.249807550696069</v>
      </c>
      <c r="E27" s="6">
        <v>20.41270276537017</v>
      </c>
      <c r="F27" s="6">
        <v>20.741765604512349</v>
      </c>
      <c r="G27" s="6">
        <v>21.04656661565129</v>
      </c>
    </row>
    <row r="28" spans="1:7" x14ac:dyDescent="0.25">
      <c r="A28" s="5" t="s">
        <v>42</v>
      </c>
      <c r="B28" s="6">
        <v>0.66313900000000003</v>
      </c>
      <c r="C28" s="6">
        <v>0.66236799999999996</v>
      </c>
      <c r="D28" s="6">
        <v>0.63229599999999997</v>
      </c>
      <c r="E28" s="6">
        <v>0.59479599999999999</v>
      </c>
      <c r="F28" s="6">
        <v>0.58363100000000001</v>
      </c>
      <c r="G28" s="6">
        <v>0.57412300000000005</v>
      </c>
    </row>
    <row r="29" spans="1:7" x14ac:dyDescent="0.25">
      <c r="A29" s="5" t="s">
        <v>43</v>
      </c>
      <c r="B29" s="6">
        <v>14.5</v>
      </c>
      <c r="C29" s="6">
        <v>14.6</v>
      </c>
      <c r="D29" s="6">
        <v>14.7</v>
      </c>
      <c r="E29" s="6">
        <v>14.9</v>
      </c>
      <c r="F29" s="6">
        <v>14.7</v>
      </c>
      <c r="G29" s="6">
        <v>14.5</v>
      </c>
    </row>
    <row r="32" spans="1:7" x14ac:dyDescent="0.25">
      <c r="A32" t="s">
        <v>88</v>
      </c>
    </row>
    <row r="33" spans="1:1" x14ac:dyDescent="0.25">
      <c r="A33" t="s">
        <v>89</v>
      </c>
    </row>
  </sheetData>
  <pageMargins left="0.7" right="0.7" top="0.75" bottom="0.75" header="0.3" footer="0.3"/>
  <pageSetup paperSize="9" orientation="landscape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workbookViewId="0">
      <selection activeCell="A27" sqref="A27"/>
    </sheetView>
  </sheetViews>
  <sheetFormatPr defaultRowHeight="15" x14ac:dyDescent="0.25"/>
  <cols>
    <col min="1" max="1" width="58.85546875" customWidth="1"/>
  </cols>
  <sheetData>
    <row r="1" spans="1:8" x14ac:dyDescent="0.25">
      <c r="A1" s="3" t="s">
        <v>85</v>
      </c>
    </row>
    <row r="2" spans="1:8" x14ac:dyDescent="0.25">
      <c r="A2" t="s">
        <v>83</v>
      </c>
    </row>
    <row r="3" spans="1:8" x14ac:dyDescent="0.25">
      <c r="B3" s="1">
        <v>2020</v>
      </c>
      <c r="C3" s="1">
        <v>2025</v>
      </c>
      <c r="D3" s="1">
        <v>2030</v>
      </c>
      <c r="E3" s="1">
        <v>2035</v>
      </c>
      <c r="F3" s="1">
        <v>2040</v>
      </c>
      <c r="G3" s="1">
        <v>2045</v>
      </c>
      <c r="H3" s="1">
        <v>2050</v>
      </c>
    </row>
    <row r="4" spans="1:8" x14ac:dyDescent="0.25">
      <c r="A4" s="1" t="s">
        <v>77</v>
      </c>
      <c r="B4">
        <v>7795.4823089999991</v>
      </c>
      <c r="C4">
        <v>8185.6137570000001</v>
      </c>
      <c r="D4">
        <v>8551.1986440000001</v>
      </c>
      <c r="E4">
        <v>8892.701939999999</v>
      </c>
      <c r="F4">
        <v>9210.3370040000009</v>
      </c>
      <c r="G4">
        <v>9504.2095719999998</v>
      </c>
      <c r="H4">
        <v>9771.8227529999986</v>
      </c>
    </row>
    <row r="5" spans="1:8" x14ac:dyDescent="0.25">
      <c r="A5" s="1" t="s">
        <v>78</v>
      </c>
      <c r="B5">
        <v>41.950595636660708</v>
      </c>
      <c r="C5">
        <v>41.124653292305382</v>
      </c>
      <c r="D5">
        <v>40.253806753748748</v>
      </c>
      <c r="E5">
        <v>39.351202868538763</v>
      </c>
      <c r="F5">
        <v>38.361203629718418</v>
      </c>
      <c r="G5">
        <v>37.299610237123261</v>
      </c>
      <c r="H5">
        <v>36.227843259707797</v>
      </c>
    </row>
    <row r="6" spans="1:8" x14ac:dyDescent="0.25">
      <c r="A6" s="1" t="s">
        <v>79</v>
      </c>
      <c r="B6">
        <v>9.2481627439272689</v>
      </c>
      <c r="C6">
        <v>8.668158663714701</v>
      </c>
      <c r="D6">
        <v>8.2409612018248684</v>
      </c>
      <c r="E6">
        <v>7.6240987990974487</v>
      </c>
      <c r="F6">
        <v>6.7968089324054546</v>
      </c>
      <c r="G6">
        <v>6.2873475381957684</v>
      </c>
      <c r="H6">
        <v>6.0353042993986872</v>
      </c>
    </row>
    <row r="7" spans="1:8" x14ac:dyDescent="0.25">
      <c r="A7" s="1" t="s">
        <v>80</v>
      </c>
      <c r="B7">
        <v>7.6082838613946118</v>
      </c>
      <c r="C7">
        <v>7.3097581755374197</v>
      </c>
      <c r="D7">
        <v>6.558373898029159</v>
      </c>
      <c r="E7">
        <v>5.8325781391520302</v>
      </c>
      <c r="F7">
        <v>5.4401058915063292</v>
      </c>
      <c r="G7">
        <v>5.0248377411881133</v>
      </c>
      <c r="H7">
        <v>4.6201615936495282</v>
      </c>
    </row>
    <row r="8" spans="1:8" x14ac:dyDescent="0.25">
      <c r="A8" s="1" t="s">
        <v>37</v>
      </c>
      <c r="B8">
        <v>37.93</v>
      </c>
      <c r="C8">
        <v>37.93</v>
      </c>
      <c r="D8">
        <v>37.93</v>
      </c>
      <c r="E8">
        <v>37.93</v>
      </c>
      <c r="F8">
        <v>37.93</v>
      </c>
      <c r="G8">
        <v>37.93</v>
      </c>
      <c r="H8">
        <v>37.93</v>
      </c>
    </row>
    <row r="9" spans="1:8" x14ac:dyDescent="0.25">
      <c r="A9" s="1" t="s">
        <v>81</v>
      </c>
      <c r="B9">
        <v>15.63905917754489</v>
      </c>
      <c r="C9">
        <v>14.793515717226709</v>
      </c>
      <c r="D9">
        <v>14.687971455199969</v>
      </c>
      <c r="E9">
        <v>14.60286560806963</v>
      </c>
      <c r="F9">
        <v>14.157782298953171</v>
      </c>
      <c r="G9">
        <v>13.048016879018981</v>
      </c>
      <c r="H9">
        <v>11.42351823907844</v>
      </c>
    </row>
    <row r="10" spans="1:8" x14ac:dyDescent="0.25">
      <c r="A10" s="1" t="s">
        <v>82</v>
      </c>
      <c r="B10">
        <v>9.4550898537939414</v>
      </c>
      <c r="C10">
        <v>10.35322073582655</v>
      </c>
      <c r="D10">
        <v>10.766500198694731</v>
      </c>
      <c r="E10">
        <v>11.29166032221965</v>
      </c>
      <c r="F10">
        <v>11.96650650685346</v>
      </c>
      <c r="G10">
        <v>12.939408078720399</v>
      </c>
      <c r="H10">
        <v>14.14885912758114</v>
      </c>
    </row>
    <row r="14" spans="1:8" x14ac:dyDescent="0.25">
      <c r="A14" s="3" t="s">
        <v>86</v>
      </c>
    </row>
    <row r="15" spans="1:8" x14ac:dyDescent="0.25">
      <c r="A15" t="s">
        <v>84</v>
      </c>
    </row>
    <row r="17" spans="1:33" x14ac:dyDescent="0.25">
      <c r="B17" s="1">
        <v>2020</v>
      </c>
      <c r="C17" s="1">
        <v>2025</v>
      </c>
      <c r="D17" s="1">
        <v>2030</v>
      </c>
      <c r="E17" s="1">
        <v>2035</v>
      </c>
      <c r="F17" s="1">
        <v>2040</v>
      </c>
      <c r="G17" s="1">
        <v>2045</v>
      </c>
      <c r="H17" s="1">
        <v>2050</v>
      </c>
    </row>
    <row r="18" spans="1:33" x14ac:dyDescent="0.25">
      <c r="A18" s="1" t="s">
        <v>77</v>
      </c>
      <c r="B18">
        <v>7795.4823089999991</v>
      </c>
      <c r="C18">
        <v>8185.6137570000001</v>
      </c>
      <c r="D18">
        <v>8551.1986440000001</v>
      </c>
      <c r="E18">
        <v>8892.701939999999</v>
      </c>
      <c r="F18">
        <v>9210.3370040000009</v>
      </c>
      <c r="G18">
        <v>9504.2095719999998</v>
      </c>
      <c r="H18">
        <v>9771.8227529999986</v>
      </c>
    </row>
    <row r="19" spans="1:33" x14ac:dyDescent="0.25">
      <c r="A19" s="1" t="s">
        <v>78</v>
      </c>
      <c r="B19">
        <v>42.455336099064368</v>
      </c>
      <c r="C19">
        <v>43.959242398731128</v>
      </c>
      <c r="D19">
        <v>45.27055946680445</v>
      </c>
      <c r="E19">
        <v>46.295979439488711</v>
      </c>
      <c r="F19">
        <v>46.981876100906383</v>
      </c>
      <c r="G19">
        <v>47.770186779919833</v>
      </c>
      <c r="H19">
        <v>48.872157587926068</v>
      </c>
    </row>
    <row r="20" spans="1:33" x14ac:dyDescent="0.25">
      <c r="A20" s="1" t="s">
        <v>79</v>
      </c>
      <c r="B20">
        <v>9.2481428932584802</v>
      </c>
      <c r="C20">
        <v>8.6677892783371817</v>
      </c>
      <c r="D20">
        <v>8.2406358933610502</v>
      </c>
      <c r="E20">
        <v>7.6251265367185521</v>
      </c>
      <c r="F20">
        <v>7.4811628965389643</v>
      </c>
      <c r="G20">
        <v>8.1758600151545124</v>
      </c>
      <c r="H20">
        <v>9.0668570099473076</v>
      </c>
    </row>
    <row r="21" spans="1:33" x14ac:dyDescent="0.25">
      <c r="A21" s="1" t="s">
        <v>80</v>
      </c>
      <c r="B21">
        <v>8.1155719495587544</v>
      </c>
      <c r="C21">
        <v>10.2320533808679</v>
      </c>
      <c r="D21">
        <v>11.887749285625389</v>
      </c>
      <c r="E21">
        <v>13.440129792878739</v>
      </c>
      <c r="F21">
        <v>13.7714934237974</v>
      </c>
      <c r="G21">
        <v>13.28058252531004</v>
      </c>
      <c r="H21">
        <v>13.37283768532906</v>
      </c>
    </row>
    <row r="22" spans="1:33" x14ac:dyDescent="0.25">
      <c r="A22" s="1" t="s">
        <v>37</v>
      </c>
      <c r="B22">
        <v>70</v>
      </c>
      <c r="C22">
        <v>95</v>
      </c>
      <c r="D22">
        <v>95</v>
      </c>
      <c r="E22">
        <v>95</v>
      </c>
      <c r="F22">
        <v>95</v>
      </c>
      <c r="G22">
        <v>95</v>
      </c>
      <c r="H22">
        <v>95</v>
      </c>
    </row>
    <row r="23" spans="1:33" x14ac:dyDescent="0.25">
      <c r="A23" s="1" t="s">
        <v>81</v>
      </c>
      <c r="B23">
        <v>15.638642279299241</v>
      </c>
      <c r="C23">
        <v>14.781160738699169</v>
      </c>
      <c r="D23">
        <v>14.65055119725225</v>
      </c>
      <c r="E23">
        <v>14.536036153429411</v>
      </c>
      <c r="F23">
        <v>14.79406206478674</v>
      </c>
      <c r="G23">
        <v>14.94874618060607</v>
      </c>
      <c r="H23">
        <v>14.524355405205331</v>
      </c>
    </row>
    <row r="24" spans="1:33" x14ac:dyDescent="0.25">
      <c r="A24" s="1" t="s">
        <v>82</v>
      </c>
      <c r="B24">
        <v>9.4529789769479002</v>
      </c>
      <c r="C24">
        <v>10.278239000826879</v>
      </c>
      <c r="D24">
        <v>10.491623090565749</v>
      </c>
      <c r="E24">
        <v>10.69468695646202</v>
      </c>
      <c r="F24">
        <v>10.9351577157833</v>
      </c>
      <c r="G24">
        <v>11.36499805884921</v>
      </c>
      <c r="H24">
        <v>11.90810748744437</v>
      </c>
    </row>
    <row r="27" spans="1:33" x14ac:dyDescent="0.25">
      <c r="A27" s="59" t="s">
        <v>87</v>
      </c>
    </row>
    <row r="28" spans="1:33" x14ac:dyDescent="0.25">
      <c r="A28" s="1">
        <v>2018</v>
      </c>
      <c r="B28" s="1">
        <v>2019</v>
      </c>
      <c r="C28" s="1">
        <v>2020</v>
      </c>
      <c r="D28" s="1">
        <v>2021</v>
      </c>
      <c r="E28" s="1">
        <v>2022</v>
      </c>
      <c r="F28" s="1">
        <v>2023</v>
      </c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  <c r="L28" s="1">
        <v>2029</v>
      </c>
      <c r="M28" s="1">
        <v>2030</v>
      </c>
      <c r="N28" s="1">
        <v>2031</v>
      </c>
      <c r="O28" s="1">
        <v>2032</v>
      </c>
      <c r="P28" s="1">
        <v>2033</v>
      </c>
      <c r="Q28" s="1">
        <v>2034</v>
      </c>
      <c r="R28" s="1">
        <v>2035</v>
      </c>
      <c r="S28" s="1">
        <v>2036</v>
      </c>
      <c r="T28" s="1">
        <v>2037</v>
      </c>
      <c r="U28" s="1">
        <v>2038</v>
      </c>
      <c r="V28" s="1">
        <v>2039</v>
      </c>
      <c r="W28" s="1">
        <v>2040</v>
      </c>
      <c r="X28" s="1">
        <v>2041</v>
      </c>
      <c r="Y28" s="1">
        <v>2042</v>
      </c>
      <c r="Z28" s="1">
        <v>2043</v>
      </c>
      <c r="AA28" s="1">
        <v>2044</v>
      </c>
      <c r="AB28" s="1">
        <v>2045</v>
      </c>
      <c r="AC28" s="1">
        <v>2046</v>
      </c>
      <c r="AD28" s="1">
        <v>2047</v>
      </c>
      <c r="AE28" s="1">
        <v>2048</v>
      </c>
      <c r="AF28" s="1">
        <v>2049</v>
      </c>
      <c r="AG28" s="1">
        <v>2050</v>
      </c>
    </row>
    <row r="29" spans="1:33" x14ac:dyDescent="0.25">
      <c r="A29">
        <v>38</v>
      </c>
      <c r="B29">
        <v>60</v>
      </c>
      <c r="C29">
        <v>70</v>
      </c>
      <c r="D29">
        <v>80</v>
      </c>
      <c r="E29">
        <v>95</v>
      </c>
      <c r="F29">
        <v>95</v>
      </c>
      <c r="G29">
        <v>95</v>
      </c>
      <c r="H29">
        <v>95</v>
      </c>
      <c r="I29">
        <v>95</v>
      </c>
      <c r="J29">
        <v>95</v>
      </c>
      <c r="K29">
        <v>95</v>
      </c>
      <c r="L29">
        <v>95</v>
      </c>
      <c r="M29">
        <v>95</v>
      </c>
      <c r="N29">
        <v>95</v>
      </c>
      <c r="O29">
        <v>95</v>
      </c>
      <c r="P29">
        <v>95</v>
      </c>
      <c r="Q29">
        <v>95</v>
      </c>
      <c r="R29">
        <v>95</v>
      </c>
      <c r="S29">
        <v>95</v>
      </c>
      <c r="T29">
        <v>95</v>
      </c>
      <c r="U29">
        <v>95</v>
      </c>
      <c r="V29">
        <v>95</v>
      </c>
      <c r="W29">
        <v>95</v>
      </c>
      <c r="X29">
        <v>95</v>
      </c>
      <c r="Y29">
        <v>95</v>
      </c>
      <c r="Z29">
        <v>95</v>
      </c>
      <c r="AA29">
        <v>95</v>
      </c>
      <c r="AB29">
        <v>95</v>
      </c>
      <c r="AC29">
        <v>95</v>
      </c>
      <c r="AD29">
        <v>95</v>
      </c>
      <c r="AE29">
        <v>95</v>
      </c>
      <c r="AF29">
        <v>95</v>
      </c>
      <c r="AG29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tabSelected="1" topLeftCell="A4" workbookViewId="0">
      <selection activeCell="D21" sqref="D21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61" t="s">
        <v>76</v>
      </c>
      <c r="C3" s="61"/>
      <c r="D3" s="61"/>
      <c r="E3" s="61"/>
      <c r="F3" s="61"/>
      <c r="G3" s="61"/>
      <c r="H3" s="61"/>
      <c r="I3" s="61"/>
    </row>
    <row r="5" spans="2:11" x14ac:dyDescent="0.25">
      <c r="B5" s="20" t="s">
        <v>75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73</v>
      </c>
      <c r="C6" s="56">
        <v>6823</v>
      </c>
      <c r="D6" s="57">
        <v>7213</v>
      </c>
      <c r="E6" s="57">
        <v>7574</v>
      </c>
      <c r="F6" s="57">
        <v>7911</v>
      </c>
      <c r="G6" s="57">
        <v>8218</v>
      </c>
      <c r="H6" s="57">
        <v>8494</v>
      </c>
      <c r="I6" s="57">
        <v>8752</v>
      </c>
      <c r="J6" s="57">
        <v>8961</v>
      </c>
      <c r="K6" s="57">
        <v>9148</v>
      </c>
    </row>
    <row r="7" spans="2:11" x14ac:dyDescent="0.25">
      <c r="B7" s="49" t="s">
        <v>70</v>
      </c>
      <c r="C7" s="55">
        <v>1.18</v>
      </c>
      <c r="D7" s="55">
        <f t="shared" ref="D7:K7" si="0">((D6-C6)/5)/C6*100</f>
        <v>1.1431921442180859</v>
      </c>
      <c r="E7" s="55">
        <f t="shared" si="0"/>
        <v>1.0009704699847497</v>
      </c>
      <c r="F7" s="55">
        <f t="shared" si="0"/>
        <v>0.8898864536572485</v>
      </c>
      <c r="G7" s="55">
        <f t="shared" si="0"/>
        <v>0.77613449627101505</v>
      </c>
      <c r="H7" s="55">
        <f t="shared" si="0"/>
        <v>0.67169627646629348</v>
      </c>
      <c r="I7" s="55">
        <f t="shared" si="0"/>
        <v>0.60748763833294084</v>
      </c>
      <c r="J7" s="55">
        <f t="shared" si="0"/>
        <v>0.47760511882998169</v>
      </c>
      <c r="K7" s="55">
        <f t="shared" si="0"/>
        <v>0.41736413346724688</v>
      </c>
    </row>
    <row r="8" spans="2:11" x14ac:dyDescent="0.25">
      <c r="B8" s="49" t="s">
        <v>72</v>
      </c>
      <c r="C8" s="56">
        <v>64074.6</v>
      </c>
      <c r="D8" s="56">
        <f t="shared" ref="D8:K8" si="1">D6*D9</f>
        <v>84671.348710244754</v>
      </c>
      <c r="E8" s="56">
        <f t="shared" si="1"/>
        <v>111136.28086985197</v>
      </c>
      <c r="F8" s="56">
        <f t="shared" si="1"/>
        <v>145101.51801581049</v>
      </c>
      <c r="G8" s="56">
        <f t="shared" si="1"/>
        <v>188415.54086934816</v>
      </c>
      <c r="H8" s="56">
        <f t="shared" si="1"/>
        <v>243429.30216358046</v>
      </c>
      <c r="I8" s="56">
        <f t="shared" si="1"/>
        <v>313529.14594649989</v>
      </c>
      <c r="J8" s="56">
        <f t="shared" si="1"/>
        <v>401270.37774602743</v>
      </c>
      <c r="K8" s="56">
        <f t="shared" si="1"/>
        <v>512055.21365091216</v>
      </c>
    </row>
    <row r="9" spans="2:11" x14ac:dyDescent="0.25">
      <c r="B9" s="49" t="s">
        <v>71</v>
      </c>
      <c r="C9" s="50">
        <f>C8/C6</f>
        <v>9.3909717133225854</v>
      </c>
      <c r="D9" s="50">
        <f t="shared" ref="D9:K9" si="2">(C9*D10/100)*5+C9</f>
        <v>11.738714641653232</v>
      </c>
      <c r="E9" s="50">
        <f t="shared" si="2"/>
        <v>14.67339330206654</v>
      </c>
      <c r="F9" s="50">
        <f t="shared" si="2"/>
        <v>18.341741627583176</v>
      </c>
      <c r="G9" s="50">
        <f t="shared" si="2"/>
        <v>22.927177034478969</v>
      </c>
      <c r="H9" s="50">
        <f t="shared" si="2"/>
        <v>28.658971293098713</v>
      </c>
      <c r="I9" s="50">
        <f t="shared" si="2"/>
        <v>35.823714116373388</v>
      </c>
      <c r="J9" s="50">
        <f t="shared" si="2"/>
        <v>44.779642645466737</v>
      </c>
      <c r="K9" s="50">
        <f t="shared" si="2"/>
        <v>55.974553306833421</v>
      </c>
    </row>
    <row r="10" spans="2:11" x14ac:dyDescent="0.25">
      <c r="B10" s="49" t="s">
        <v>70</v>
      </c>
      <c r="C10" s="55">
        <v>7.3681000942978416</v>
      </c>
      <c r="D10" s="54">
        <v>5</v>
      </c>
      <c r="E10" s="54">
        <v>5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69</v>
      </c>
      <c r="C11" s="48">
        <v>45.782592000000001</v>
      </c>
      <c r="D11" s="53">
        <v>45.135919000000001</v>
      </c>
      <c r="E11" s="53">
        <v>44.447080999999997</v>
      </c>
      <c r="F11" s="53">
        <v>43.6</v>
      </c>
      <c r="G11" s="53">
        <v>42.643207755309149</v>
      </c>
      <c r="H11" s="53">
        <v>41.559650800449653</v>
      </c>
      <c r="I11" s="53">
        <v>40.307817263592902</v>
      </c>
      <c r="J11" s="53">
        <v>38.916414088791861</v>
      </c>
      <c r="K11" s="53">
        <v>37.458250682806792</v>
      </c>
    </row>
    <row r="12" spans="2:11" x14ac:dyDescent="0.25">
      <c r="B12" s="52" t="s">
        <v>68</v>
      </c>
      <c r="C12" s="19">
        <v>0.67125897698959403</v>
      </c>
      <c r="D12" s="19">
        <f t="shared" ref="D12:K12" si="3">D11/D6*100</f>
        <v>0.62575792319423262</v>
      </c>
      <c r="E12" s="19">
        <f t="shared" si="3"/>
        <v>0.58683761552680225</v>
      </c>
      <c r="F12" s="19">
        <f t="shared" si="3"/>
        <v>0.55113133611427134</v>
      </c>
      <c r="G12" s="19">
        <f t="shared" si="3"/>
        <v>0.51890007003296601</v>
      </c>
      <c r="H12" s="19">
        <f t="shared" si="3"/>
        <v>0.48928244408346661</v>
      </c>
      <c r="I12" s="19">
        <f t="shared" si="3"/>
        <v>0.46055549889845637</v>
      </c>
      <c r="J12" s="19">
        <f t="shared" si="3"/>
        <v>0.4342865091930796</v>
      </c>
      <c r="K12" s="19">
        <f t="shared" si="3"/>
        <v>0.40946929036736762</v>
      </c>
    </row>
    <row r="13" spans="2:11" x14ac:dyDescent="0.25">
      <c r="B13" s="20" t="s">
        <v>67</v>
      </c>
      <c r="C13" s="51">
        <v>136.4</v>
      </c>
      <c r="D13" s="48">
        <f t="shared" ref="D13:K13" si="4">D11*D14</f>
        <v>127.16104157514584</v>
      </c>
      <c r="E13" s="48">
        <f t="shared" si="4"/>
        <v>169.56927016687033</v>
      </c>
      <c r="F13" s="48">
        <f t="shared" si="4"/>
        <v>223.91598178953541</v>
      </c>
      <c r="G13" s="48">
        <f t="shared" si="4"/>
        <v>283.52962832197142</v>
      </c>
      <c r="H13" s="48">
        <f t="shared" si="4"/>
        <v>357.31705177238803</v>
      </c>
      <c r="I13" s="48">
        <f t="shared" si="4"/>
        <v>447.63247391485135</v>
      </c>
      <c r="J13" s="48">
        <f t="shared" si="4"/>
        <v>557.65219710051406</v>
      </c>
      <c r="K13" s="48">
        <f t="shared" si="4"/>
        <v>670.94683188015938</v>
      </c>
    </row>
    <row r="14" spans="2:11" x14ac:dyDescent="0.25">
      <c r="B14" s="20" t="s">
        <v>66</v>
      </c>
      <c r="C14" s="50">
        <f>C13/C11</f>
        <v>2.9792983324316809</v>
      </c>
      <c r="D14" s="50">
        <f t="shared" ref="D14:K14" si="5">D9*D15/100</f>
        <v>2.8172915139967758</v>
      </c>
      <c r="E14" s="50">
        <f t="shared" si="5"/>
        <v>3.8150822585373003</v>
      </c>
      <c r="F14" s="50">
        <f t="shared" si="5"/>
        <v>5.1356876557232889</v>
      </c>
      <c r="G14" s="50">
        <f t="shared" si="5"/>
        <v>6.6488813399989013</v>
      </c>
      <c r="H14" s="50">
        <f t="shared" si="5"/>
        <v>8.5976913879296131</v>
      </c>
      <c r="I14" s="50">
        <f t="shared" si="5"/>
        <v>11.105351376075751</v>
      </c>
      <c r="J14" s="50">
        <f t="shared" si="5"/>
        <v>14.329485646549356</v>
      </c>
      <c r="K14" s="50">
        <f t="shared" si="5"/>
        <v>17.911857058186694</v>
      </c>
    </row>
    <row r="15" spans="2:11" x14ac:dyDescent="0.25">
      <c r="B15" s="20" t="s">
        <v>65</v>
      </c>
      <c r="C15" s="18">
        <f>C14/C9*100</f>
        <v>31.725133706931231</v>
      </c>
      <c r="D15" s="47">
        <v>24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64</v>
      </c>
      <c r="C16" s="48">
        <v>31.269164</v>
      </c>
      <c r="D16" s="48">
        <f t="shared" ref="D16:K16" si="6">D11*D17/100</f>
        <v>30.968792152037004</v>
      </c>
      <c r="E16" s="48">
        <f t="shared" si="6"/>
        <v>30.624038808999998</v>
      </c>
      <c r="F16" s="48">
        <f t="shared" si="6"/>
        <v>30.607200000000002</v>
      </c>
      <c r="G16" s="48">
        <f t="shared" si="6"/>
        <v>30.063461467492949</v>
      </c>
      <c r="H16" s="48">
        <f t="shared" si="6"/>
        <v>29.424232766718351</v>
      </c>
      <c r="I16" s="48">
        <f t="shared" si="6"/>
        <v>28.658858074414553</v>
      </c>
      <c r="J16" s="48">
        <f t="shared" si="6"/>
        <v>27.786319659397392</v>
      </c>
      <c r="K16" s="48">
        <f t="shared" si="6"/>
        <v>26.857565739572468</v>
      </c>
    </row>
    <row r="17" spans="2:11" x14ac:dyDescent="0.25">
      <c r="B17" s="20" t="s">
        <v>52</v>
      </c>
      <c r="C17" s="18">
        <v>68.273283842794768</v>
      </c>
      <c r="D17" s="47">
        <v>68.612300000000005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x14ac:dyDescent="0.25">
      <c r="B18" s="20" t="s">
        <v>63</v>
      </c>
      <c r="C18" s="45">
        <v>1.61E-2</v>
      </c>
      <c r="D18" s="46">
        <v>6.1412000000000001E-2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x14ac:dyDescent="0.25">
      <c r="B19" s="20" t="s">
        <v>62</v>
      </c>
      <c r="C19" s="45">
        <f t="shared" ref="C19:K19" si="7">C18/C11*100</f>
        <v>3.5166204657001508E-2</v>
      </c>
      <c r="D19" s="45">
        <f t="shared" si="7"/>
        <v>0.13606015200443797</v>
      </c>
      <c r="E19" s="45">
        <f t="shared" si="7"/>
        <v>0.13816880348115548</v>
      </c>
      <c r="F19" s="45">
        <f t="shared" si="7"/>
        <v>0.14085321100917431</v>
      </c>
      <c r="G19" s="45">
        <f t="shared" si="7"/>
        <v>0.14401355627932119</v>
      </c>
      <c r="H19" s="45">
        <f t="shared" si="7"/>
        <v>0.14776832532802597</v>
      </c>
      <c r="I19" s="45">
        <f t="shared" si="7"/>
        <v>0.15235754295102694</v>
      </c>
      <c r="J19" s="45">
        <f t="shared" si="7"/>
        <v>0.15780487857869463</v>
      </c>
      <c r="K19" s="45">
        <f t="shared" si="7"/>
        <v>0.16394785896445477</v>
      </c>
    </row>
    <row r="20" spans="2:11" x14ac:dyDescent="0.25">
      <c r="B20" s="44"/>
      <c r="C20" s="43"/>
      <c r="D20" s="19"/>
      <c r="E20" s="19"/>
      <c r="F20" s="43"/>
      <c r="G20" s="43"/>
      <c r="H20" s="43"/>
      <c r="I20" s="43"/>
      <c r="J20" s="43"/>
      <c r="K20" s="43"/>
    </row>
    <row r="21" spans="2:11" ht="29.25" x14ac:dyDescent="0.25">
      <c r="B21" s="42" t="s">
        <v>61</v>
      </c>
      <c r="C21" s="41">
        <f>C11*C22/100</f>
        <v>11.016969000000001</v>
      </c>
      <c r="D21" s="40">
        <v>10.364474</v>
      </c>
      <c r="E21" s="40">
        <v>9.7652529999999995</v>
      </c>
      <c r="F21" s="39">
        <v>9.1509217508729037</v>
      </c>
      <c r="G21" s="39">
        <v>8.699012274103552</v>
      </c>
      <c r="H21" s="39">
        <v>8.0708054243255862</v>
      </c>
      <c r="I21" s="39">
        <v>7.3799394299405385</v>
      </c>
      <c r="J21" s="39">
        <v>7.0098887653397446</v>
      </c>
      <c r="K21" s="39">
        <v>6.9101597975593796</v>
      </c>
    </row>
    <row r="22" spans="2:11" x14ac:dyDescent="0.25">
      <c r="B22" s="38" t="s">
        <v>60</v>
      </c>
      <c r="C22" s="37">
        <v>24.063663761108153</v>
      </c>
      <c r="D22" s="36">
        <f t="shared" ref="D22:K22" si="8">D21/D11*100</f>
        <v>22.962807071680537</v>
      </c>
      <c r="E22" s="36">
        <f t="shared" si="8"/>
        <v>21.970515904070282</v>
      </c>
      <c r="F22" s="36">
        <f t="shared" si="8"/>
        <v>20.98835263961675</v>
      </c>
      <c r="G22" s="36">
        <f t="shared" si="8"/>
        <v>20.399526048836019</v>
      </c>
      <c r="H22" s="36">
        <f t="shared" si="8"/>
        <v>19.419810486565169</v>
      </c>
      <c r="I22" s="36">
        <f t="shared" si="8"/>
        <v>18.308953277423676</v>
      </c>
      <c r="J22" s="36">
        <f t="shared" si="8"/>
        <v>18.012679044235554</v>
      </c>
      <c r="K22" s="36">
        <f t="shared" si="8"/>
        <v>18.447630819906706</v>
      </c>
    </row>
    <row r="23" spans="2:11" x14ac:dyDescent="0.25">
      <c r="B23" s="20"/>
      <c r="C23" s="19"/>
      <c r="D23" s="19"/>
      <c r="E23" s="19"/>
      <c r="F23" s="19"/>
      <c r="G23" s="19"/>
      <c r="H23" s="19"/>
      <c r="I23" s="19"/>
      <c r="J23" s="19"/>
      <c r="K23" s="19"/>
    </row>
    <row r="24" spans="2:11" x14ac:dyDescent="0.25">
      <c r="B24" s="35" t="s">
        <v>59</v>
      </c>
      <c r="C24" s="34">
        <f>C11*C25/100</f>
        <v>8.0811260000000011</v>
      </c>
      <c r="D24" s="33">
        <v>8.0127120000000005</v>
      </c>
      <c r="E24" s="33">
        <v>8.3351299999999995</v>
      </c>
      <c r="F24" s="33">
        <v>8.3994222663254501</v>
      </c>
      <c r="G24" s="33">
        <v>7.955343897018075</v>
      </c>
      <c r="H24" s="33">
        <v>7.4657413087604318</v>
      </c>
      <c r="I24" s="33">
        <v>6.9836666655364557</v>
      </c>
      <c r="J24" s="33">
        <v>6.5128469699510321</v>
      </c>
      <c r="K24" s="33">
        <v>6.0942562915725027</v>
      </c>
    </row>
    <row r="25" spans="2:11" x14ac:dyDescent="0.25">
      <c r="B25" s="32" t="s">
        <v>58</v>
      </c>
      <c r="C25" s="31">
        <v>17.651088868013414</v>
      </c>
      <c r="D25" s="27">
        <f t="shared" ref="D25:K25" si="9">D24/D11*100</f>
        <v>17.752406902360846</v>
      </c>
      <c r="E25" s="27">
        <f t="shared" si="9"/>
        <v>18.752930029308338</v>
      </c>
      <c r="F25" s="27">
        <f t="shared" si="9"/>
        <v>19.264729968636352</v>
      </c>
      <c r="G25" s="27">
        <f t="shared" si="9"/>
        <v>18.655594444645459</v>
      </c>
      <c r="H25" s="27">
        <f t="shared" si="9"/>
        <v>17.96391732117166</v>
      </c>
      <c r="I25" s="27">
        <f t="shared" si="9"/>
        <v>17.325836871460389</v>
      </c>
      <c r="J25" s="27">
        <f t="shared" si="9"/>
        <v>16.735475563322179</v>
      </c>
      <c r="K25" s="27">
        <f t="shared" si="9"/>
        <v>16.269463150263302</v>
      </c>
    </row>
    <row r="26" spans="2:11" x14ac:dyDescent="0.25">
      <c r="B26" s="28" t="s">
        <v>57</v>
      </c>
      <c r="C26" s="27">
        <f t="shared" ref="C26:K26" si="10">C24/C21</f>
        <v>0.73351626931145941</v>
      </c>
      <c r="D26" s="27">
        <f t="shared" si="10"/>
        <v>0.77309393607432475</v>
      </c>
      <c r="E26" s="27">
        <f t="shared" si="10"/>
        <v>0.85354982610281571</v>
      </c>
      <c r="F26" s="27">
        <f t="shared" si="10"/>
        <v>0.917877181664703</v>
      </c>
      <c r="G26" s="27">
        <f t="shared" si="10"/>
        <v>0.91451117050388187</v>
      </c>
      <c r="H26" s="27">
        <f t="shared" si="10"/>
        <v>0.92503051631730859</v>
      </c>
      <c r="I26" s="27">
        <f t="shared" si="10"/>
        <v>0.9463040627682664</v>
      </c>
      <c r="J26" s="27">
        <f t="shared" si="10"/>
        <v>0.9290941964947681</v>
      </c>
      <c r="K26" s="27">
        <f t="shared" si="10"/>
        <v>0.8819269698690545</v>
      </c>
    </row>
    <row r="27" spans="2:11" x14ac:dyDescent="0.25">
      <c r="B27" s="30" t="s">
        <v>56</v>
      </c>
      <c r="C27" s="29">
        <f>(C11*10.8)/1000</f>
        <v>0.49445199360000003</v>
      </c>
      <c r="D27" s="29">
        <f>D28/1000*D21</f>
        <v>0.47676580399999996</v>
      </c>
      <c r="E27" s="29">
        <f t="shared" ref="E27:K27" si="11">E21*E28/1000*0.9938</f>
        <v>0.44641658784440003</v>
      </c>
      <c r="F27" s="29">
        <f t="shared" si="11"/>
        <v>0.41833255765680466</v>
      </c>
      <c r="G27" s="29">
        <f t="shared" si="11"/>
        <v>0.3976736063081891</v>
      </c>
      <c r="H27" s="29">
        <f t="shared" si="11"/>
        <v>0.36895525581195926</v>
      </c>
      <c r="I27" s="29">
        <f t="shared" si="11"/>
        <v>0.33737245505184571</v>
      </c>
      <c r="J27" s="29">
        <f t="shared" si="11"/>
        <v>0.32045566292975336</v>
      </c>
      <c r="K27" s="29">
        <f t="shared" si="11"/>
        <v>0.31589657311346753</v>
      </c>
    </row>
    <row r="28" spans="2:11" x14ac:dyDescent="0.25">
      <c r="B28" s="28" t="s">
        <v>55</v>
      </c>
      <c r="C28" s="27">
        <f>C27/C21*1000</f>
        <v>44.880946256633742</v>
      </c>
      <c r="D28" s="26">
        <v>46</v>
      </c>
      <c r="E28" s="26">
        <v>46</v>
      </c>
      <c r="F28" s="26">
        <v>46</v>
      </c>
      <c r="G28" s="26">
        <v>46</v>
      </c>
      <c r="H28" s="26">
        <v>46</v>
      </c>
      <c r="I28" s="26">
        <v>46</v>
      </c>
      <c r="J28" s="26">
        <v>46</v>
      </c>
      <c r="K28" s="26">
        <v>46</v>
      </c>
    </row>
    <row r="29" spans="2:11" x14ac:dyDescent="0.25">
      <c r="B29" s="20"/>
      <c r="C29" s="19"/>
      <c r="D29" s="19"/>
      <c r="E29" s="19"/>
      <c r="F29" s="19"/>
      <c r="G29" s="19"/>
      <c r="H29" s="19"/>
      <c r="I29" s="19"/>
      <c r="J29" s="19"/>
      <c r="K29" s="19"/>
    </row>
    <row r="30" spans="2:11" ht="29.25" x14ac:dyDescent="0.25">
      <c r="B30" s="25" t="s">
        <v>54</v>
      </c>
      <c r="C30" s="24">
        <f>C11*C31/100</f>
        <v>17.831987999999999</v>
      </c>
      <c r="D30" s="24">
        <v>17.494372219580899</v>
      </c>
      <c r="E30" s="24">
        <v>16.512835287815602</v>
      </c>
      <c r="F30" s="24">
        <v>15.570442595693399</v>
      </c>
      <c r="G30" s="24">
        <v>15.430187054150712</v>
      </c>
      <c r="H30" s="24">
        <v>15.340042792151616</v>
      </c>
      <c r="I30" s="24">
        <v>15.036042733497347</v>
      </c>
      <c r="J30" s="24">
        <v>14.006986945024545</v>
      </c>
      <c r="K30" s="24">
        <v>12.402099472097303</v>
      </c>
    </row>
    <row r="31" spans="2:11" x14ac:dyDescent="0.25">
      <c r="B31" s="23" t="s">
        <v>52</v>
      </c>
      <c r="C31" s="22">
        <v>38.949275742186025</v>
      </c>
      <c r="D31" s="21">
        <f t="shared" ref="D31:K31" si="12">D30/D11*100</f>
        <v>38.759313219214384</v>
      </c>
      <c r="E31" s="21">
        <f t="shared" si="12"/>
        <v>37.151675467317197</v>
      </c>
      <c r="F31" s="21">
        <f t="shared" si="12"/>
        <v>35.71202430204908</v>
      </c>
      <c r="G31" s="21">
        <f t="shared" si="12"/>
        <v>36.184395748768758</v>
      </c>
      <c r="H31" s="21">
        <f t="shared" si="12"/>
        <v>36.910903957801409</v>
      </c>
      <c r="I31" s="21">
        <f t="shared" si="12"/>
        <v>37.303043811995998</v>
      </c>
      <c r="J31" s="21">
        <f t="shared" si="12"/>
        <v>35.992491273903454</v>
      </c>
      <c r="K31" s="21">
        <f t="shared" si="12"/>
        <v>33.109126149849345</v>
      </c>
    </row>
    <row r="32" spans="2:11" x14ac:dyDescent="0.25">
      <c r="B32" s="20"/>
      <c r="C32" s="18"/>
      <c r="D32" s="19"/>
      <c r="E32" s="19"/>
      <c r="F32" s="18"/>
      <c r="G32" s="18"/>
      <c r="H32" s="18"/>
      <c r="I32" s="18"/>
      <c r="J32" s="18"/>
      <c r="K32" s="18"/>
    </row>
    <row r="33" spans="2:11" x14ac:dyDescent="0.25">
      <c r="B33" s="17" t="s">
        <v>53</v>
      </c>
      <c r="C33" s="16">
        <f>C11*C34/100</f>
        <v>9.2594792510043682</v>
      </c>
      <c r="D33" s="15">
        <v>9.2643601509793907</v>
      </c>
      <c r="E33" s="15">
        <f>9.833862</f>
        <v>9.8338619999999999</v>
      </c>
      <c r="F33" s="15">
        <v>10.48898697884826</v>
      </c>
      <c r="G33" s="15">
        <v>10.558664530036811</v>
      </c>
      <c r="H33" s="15">
        <v>10.683061275212019</v>
      </c>
      <c r="I33" s="15">
        <v>10.908168434618553</v>
      </c>
      <c r="J33" s="15">
        <v>11.386691408476544</v>
      </c>
      <c r="K33" s="15">
        <v>12.051735121577604</v>
      </c>
    </row>
    <row r="34" spans="2:11" x14ac:dyDescent="0.25">
      <c r="B34" s="11" t="s">
        <v>52</v>
      </c>
      <c r="C34" s="14">
        <v>20.224890829694324</v>
      </c>
      <c r="D34" s="10">
        <f t="shared" ref="D34:K34" si="13">D33/D11*100</f>
        <v>20.525471412201423</v>
      </c>
      <c r="E34" s="10">
        <f t="shared" si="13"/>
        <v>22.124876996984348</v>
      </c>
      <c r="F34" s="10">
        <f t="shared" si="13"/>
        <v>24.057309584514357</v>
      </c>
      <c r="G34" s="10">
        <f t="shared" si="13"/>
        <v>24.760483757749768</v>
      </c>
      <c r="H34" s="10">
        <f t="shared" si="13"/>
        <v>25.705368234461762</v>
      </c>
      <c r="I34" s="10">
        <f t="shared" si="13"/>
        <v>27.062166039119916</v>
      </c>
      <c r="J34" s="10">
        <f t="shared" si="13"/>
        <v>29.259354118538823</v>
      </c>
      <c r="K34" s="10">
        <f t="shared" si="13"/>
        <v>32.173779879980643</v>
      </c>
    </row>
    <row r="35" spans="2:11" x14ac:dyDescent="0.25">
      <c r="B35" s="13" t="s">
        <v>51</v>
      </c>
      <c r="C35" s="12">
        <f>(C11*15.2)/1000</f>
        <v>0.69589539840000003</v>
      </c>
      <c r="D35" s="12">
        <f t="shared" ref="D35:K35" si="14">D36/1000*D11</f>
        <v>0.65898441740000002</v>
      </c>
      <c r="E35" s="12">
        <f t="shared" si="14"/>
        <v>0.64892738259999994</v>
      </c>
      <c r="F35" s="12">
        <f t="shared" si="14"/>
        <v>0.63656000000000001</v>
      </c>
      <c r="G35" s="12">
        <f t="shared" si="14"/>
        <v>0.62259083322751363</v>
      </c>
      <c r="H35" s="12">
        <f t="shared" si="14"/>
        <v>0.60677090168656489</v>
      </c>
      <c r="I35" s="12">
        <f t="shared" si="14"/>
        <v>0.58849413204845635</v>
      </c>
      <c r="J35" s="12">
        <f t="shared" si="14"/>
        <v>0.56817964569636115</v>
      </c>
      <c r="K35" s="12">
        <f t="shared" si="14"/>
        <v>0.54689045996897911</v>
      </c>
    </row>
    <row r="36" spans="2:11" x14ac:dyDescent="0.25">
      <c r="B36" s="11" t="s">
        <v>50</v>
      </c>
      <c r="C36" s="10">
        <v>19.335971628692409</v>
      </c>
      <c r="D36" s="9">
        <f t="shared" ref="D36:K36" si="15">14.6</f>
        <v>14.6</v>
      </c>
      <c r="E36" s="9">
        <f t="shared" si="15"/>
        <v>14.6</v>
      </c>
      <c r="F36" s="9">
        <f t="shared" si="15"/>
        <v>14.6</v>
      </c>
      <c r="G36" s="9">
        <f t="shared" si="15"/>
        <v>14.6</v>
      </c>
      <c r="H36" s="9">
        <f t="shared" si="15"/>
        <v>14.6</v>
      </c>
      <c r="I36" s="9">
        <f t="shared" si="15"/>
        <v>14.6</v>
      </c>
      <c r="J36" s="9">
        <f t="shared" si="15"/>
        <v>14.6</v>
      </c>
      <c r="K36" s="9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таблиця_слайд5_оновлена</vt:lpstr>
      <vt:lpstr>таблиця_слайд7_оновлена</vt:lpstr>
      <vt:lpstr>Укрстат</vt:lpstr>
      <vt:lpstr>Віковий_розподіл_факт</vt:lpstr>
      <vt:lpstr>Слайд5_факт</vt:lpstr>
      <vt:lpstr>Данні прогнозів</vt:lpstr>
      <vt:lpstr>таблиця_2014року</vt:lpstr>
      <vt:lpstr>Віковий_розподіл_факт!_000_0204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dcterms:created xsi:type="dcterms:W3CDTF">2019-06-26T13:20:38Z</dcterms:created>
  <dcterms:modified xsi:type="dcterms:W3CDTF">2019-07-09T10:46:17Z</dcterms:modified>
</cp:coreProperties>
</file>