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5" r:id="rId1"/>
    <sheet name=" План_факт_2013" sheetId="4" r:id="rId2"/>
    <sheet name="Розподіл_2013" sheetId="3" r:id="rId3"/>
    <sheet name="Баланс_2014" sheetId="2" r:id="rId4"/>
    <sheet name="Лист1" sheetId="1" r:id="rId5"/>
  </sheets>
  <externalReferences>
    <externalReference r:id="rId6"/>
    <externalReference r:id="rId7"/>
  </externalReferences>
  <definedNames>
    <definedName name="_xlnm._FilterDatabase" localSheetId="1">' План_факт_2013'!$A$2:$F$318</definedName>
    <definedName name="запрос2013" localSheetId="2">#REF!</definedName>
    <definedName name="запрос2013">#REF!</definedName>
    <definedName name="Копия_Запрос1" localSheetId="2">#REF!</definedName>
    <definedName name="Копия_Запрос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I24" i="2"/>
  <c r="D10" i="2"/>
  <c r="C10" i="2"/>
  <c r="C7" i="2"/>
  <c r="C8" i="2"/>
  <c r="I7" i="2"/>
  <c r="K39" i="2"/>
  <c r="J39" i="2"/>
  <c r="I39" i="2"/>
  <c r="I35" i="2"/>
  <c r="K30" i="2"/>
  <c r="J30" i="2"/>
  <c r="I30" i="2"/>
  <c r="K18" i="2"/>
  <c r="J18" i="2"/>
  <c r="D14" i="2" s="1"/>
  <c r="D7" i="2" s="1"/>
  <c r="I18" i="2"/>
  <c r="E14" i="2"/>
  <c r="E7" i="2" s="1"/>
  <c r="O7" i="2" s="1"/>
  <c r="C14" i="2"/>
  <c r="E13" i="2"/>
  <c r="D13" i="2"/>
  <c r="C13" i="2"/>
  <c r="E12" i="2"/>
  <c r="D12" i="2"/>
  <c r="E11" i="2"/>
  <c r="I10" i="2"/>
  <c r="I8" i="2" s="1"/>
  <c r="E10" i="2"/>
  <c r="K7" i="2"/>
  <c r="J7" i="2"/>
  <c r="I6" i="2"/>
  <c r="C6" i="2"/>
  <c r="N7" i="2" l="1"/>
  <c r="M7" i="2"/>
</calcChain>
</file>

<file path=xl/sharedStrings.xml><?xml version="1.0" encoding="utf-8"?>
<sst xmlns="http://schemas.openxmlformats.org/spreadsheetml/2006/main" count="1382" uniqueCount="405">
  <si>
    <t>Фінансові витрати для виконання зобов'язань  держави, органів місцевого самоврядування, фондів на виплати соц.допомоги, та надання інших послуг.</t>
  </si>
  <si>
    <t xml:space="preserve"> Надходження до  державного та місцевих бюджетів   і  соціальних фондів від  податків, зборів, інших платежів та запозичень</t>
  </si>
  <si>
    <t>Найменування згідно
 з класифікацією доходів бюджету</t>
  </si>
  <si>
    <t>2012 рік</t>
  </si>
  <si>
    <t>2013 рік</t>
  </si>
  <si>
    <t>2014 рік</t>
  </si>
  <si>
    <t>1</t>
  </si>
  <si>
    <t>Курс грн/ дол. США</t>
  </si>
  <si>
    <t xml:space="preserve">   8,5-12</t>
  </si>
  <si>
    <t>2</t>
  </si>
  <si>
    <t>Валовий внутрішній продукт</t>
  </si>
  <si>
    <t>3</t>
  </si>
  <si>
    <t>Напрямки перерозподілу всього</t>
  </si>
  <si>
    <t xml:space="preserve">Всього надходжень </t>
  </si>
  <si>
    <t>4</t>
  </si>
  <si>
    <t>Соціальна підтримка без місцевого бюджету всього</t>
  </si>
  <si>
    <t xml:space="preserve">Надходження Державного бюджету України </t>
  </si>
  <si>
    <t>4.1</t>
  </si>
  <si>
    <t xml:space="preserve"> у т.ч. соціальна підтримка через Мінсоцполитики</t>
  </si>
  <si>
    <t>Запозичення для фінансування дефіциту Державного бюджету України</t>
  </si>
  <si>
    <t>4.2</t>
  </si>
  <si>
    <t xml:space="preserve"> у т.ч. Пенсійний фонд України виплата пенсій</t>
  </si>
  <si>
    <t xml:space="preserve">Доходи Державного бюджету України </t>
  </si>
  <si>
    <t>4.3</t>
  </si>
  <si>
    <t xml:space="preserve">у т.ч Фонду страхування на випадок безробіття </t>
  </si>
  <si>
    <t>4.2.1</t>
  </si>
  <si>
    <t xml:space="preserve"> у т.ч.  податкові надходження Державного бюджету України</t>
  </si>
  <si>
    <t>4.4.</t>
  </si>
  <si>
    <t>у т.ч. Фонду страхування з тимчасової втрати працездатності соціальна підтримка</t>
  </si>
  <si>
    <t>4.2.2</t>
  </si>
  <si>
    <t xml:space="preserve"> у т.ч.  неподаткові надходження Державного бюджету України</t>
  </si>
  <si>
    <t>4.5</t>
  </si>
  <si>
    <t xml:space="preserve"> у  т.ч. Фонду страхування від нещасних випадків та професійних захворювань соціальна підтримка</t>
  </si>
  <si>
    <t>4.2.3</t>
  </si>
  <si>
    <t xml:space="preserve"> у т.ч. доходи від операцій з капіталом</t>
  </si>
  <si>
    <t>5</t>
  </si>
  <si>
    <t>Видатки місцевих бюджетів</t>
  </si>
  <si>
    <t>4.2.4</t>
  </si>
  <si>
    <t xml:space="preserve"> у т.ч.  офіційні трансферти, що передаються до державного бюджету з місцевих бюджетів</t>
  </si>
  <si>
    <t>6</t>
  </si>
  <si>
    <t>Безпека</t>
  </si>
  <si>
    <t>4.2.5</t>
  </si>
  <si>
    <t xml:space="preserve"> у т.ч. офіційні трансферти, від урядів зарубіжних країн та міжнародних організацій</t>
  </si>
  <si>
    <t>7</t>
  </si>
  <si>
    <t>Інфраструктура</t>
  </si>
  <si>
    <t>4.2.6</t>
  </si>
  <si>
    <t>у т.ч. цільові фонди ( Фонд соціального захисту інвалідів)</t>
  </si>
  <si>
    <t>8</t>
  </si>
  <si>
    <t>Освіта</t>
  </si>
  <si>
    <t>4.3.</t>
  </si>
  <si>
    <t>Сальдо кредитів Державного бюджету України</t>
  </si>
  <si>
    <t>9</t>
  </si>
  <si>
    <t>Відсотки по державному боргу</t>
  </si>
  <si>
    <t>Надходження до місцевих бюджетів України</t>
  </si>
  <si>
    <t>10</t>
  </si>
  <si>
    <t>Галузева підтримка</t>
  </si>
  <si>
    <t>5.1</t>
  </si>
  <si>
    <t xml:space="preserve"> у т.ч. розрахунковий обсяг доходів місцевих бюджетів,</t>
  </si>
  <si>
    <t>11</t>
  </si>
  <si>
    <t>Державне управління</t>
  </si>
  <si>
    <t>5.2</t>
  </si>
  <si>
    <t xml:space="preserve"> у т.ч.  кошти місцевих бюджетів, що передаються до державного бюджету</t>
  </si>
  <si>
    <t>12</t>
  </si>
  <si>
    <t>Фінанси</t>
  </si>
  <si>
    <t>5.3</t>
  </si>
  <si>
    <t xml:space="preserve"> у т.ч. дотації вирівнювання з державного бюджету місцевим бюджетам</t>
  </si>
  <si>
    <t>13</t>
  </si>
  <si>
    <t xml:space="preserve">Судова влада </t>
  </si>
  <si>
    <t>5.4</t>
  </si>
  <si>
    <t>у т.ч. додаткові дотації з державного бюджету місцевим бюджетам</t>
  </si>
  <si>
    <t>14</t>
  </si>
  <si>
    <t>Охорона здоров'я</t>
  </si>
  <si>
    <t>5.5</t>
  </si>
  <si>
    <t xml:space="preserve"> у т.ч. субвенції державного бюджету місцевим бюджетам</t>
  </si>
  <si>
    <t>15</t>
  </si>
  <si>
    <t>Культура</t>
  </si>
  <si>
    <t>Надходження  Пенсійного фонду України</t>
  </si>
  <si>
    <t>6.1</t>
  </si>
  <si>
    <t xml:space="preserve"> у т.ч. за рахунок власних надходжень Пенсійного фонду України</t>
  </si>
  <si>
    <t>6.2</t>
  </si>
  <si>
    <t xml:space="preserve"> у т.ч. за рахунок коштів Державного бюджету України виплату пенсій, надбавок та підвищень до пенсій, призначених за різними пенсійними програмами</t>
  </si>
  <si>
    <t>6.3</t>
  </si>
  <si>
    <t xml:space="preserve"> у т.ч.  за рахунок коштів Державного бюджету України  Покриття дефіциту коштів Пенсійного фонду України для виплати пенсій</t>
  </si>
  <si>
    <t>6.4</t>
  </si>
  <si>
    <t xml:space="preserve"> у т.ч.  за рахунок коштів Фонду загальнообов’язкового державного соціального страхування на випадок безробіття</t>
  </si>
  <si>
    <t>6.5</t>
  </si>
  <si>
    <t xml:space="preserve"> у т.ч. за рахунок коштів Фонду соціального страхування від нещасних випадків на виробництві та професійних захворювань</t>
  </si>
  <si>
    <t>Надходження Фонду загальнообов’язкового державного соціального страхування України на випадок безробіття</t>
  </si>
  <si>
    <t>7.1</t>
  </si>
  <si>
    <t xml:space="preserve"> у т.ч. страхові внески</t>
  </si>
  <si>
    <t>7.2</t>
  </si>
  <si>
    <t xml:space="preserve"> у т.ч. кошти Державного бюджету </t>
  </si>
  <si>
    <t>7.3</t>
  </si>
  <si>
    <t xml:space="preserve"> у т.ч.  інші</t>
  </si>
  <si>
    <t>7.4</t>
  </si>
  <si>
    <t>у т.ч. відшкодування Пенсійному фонду витрат, пов’язаних із достроковим виходом працівників на пенсію</t>
  </si>
  <si>
    <t>Надходження Фонду соціального страхування з тимчасової втрати працездатності</t>
  </si>
  <si>
    <t>8.1</t>
  </si>
  <si>
    <t xml:space="preserve"> у т.ч. частка єдиного внеску на загальнообов'язкове державне соціальне страхування, страхові внески</t>
  </si>
  <si>
    <t>8.2</t>
  </si>
  <si>
    <t xml:space="preserve"> у т.ч. надходження від часткової сплати за путівки</t>
  </si>
  <si>
    <t>8.3</t>
  </si>
  <si>
    <t xml:space="preserve"> у т.ч. інші надходження, у тому числі:</t>
  </si>
  <si>
    <t>Надходження   Фонду соціального страхування від нещасних випадків на виробництві та професійних захворювань</t>
  </si>
  <si>
    <t>9.1</t>
  </si>
  <si>
    <t xml:space="preserve"> у т.ч. внески роботодавців</t>
  </si>
  <si>
    <t>9.2</t>
  </si>
  <si>
    <t xml:space="preserve"> у т.ч.  кошти, що надійшли від стягнення пені та штрафів за адміністративні правопорушення з посадових осіб страхувальників</t>
  </si>
  <si>
    <t>9.3</t>
  </si>
  <si>
    <t xml:space="preserve"> у т.ч. добровільні внески та інші надходження, отримання яких не суперечить законодавству</t>
  </si>
  <si>
    <t>9.4</t>
  </si>
  <si>
    <t xml:space="preserve"> у т.ч.  прибуток, одержаний від розміщення тимчасово вільних коштів Фонду, у тому числі резерву коштів на вкладних (депозитних) рахунках </t>
  </si>
  <si>
    <t>9.5</t>
  </si>
  <si>
    <t>0900000</t>
  </si>
  <si>
    <t>Генеральна прокуратура України</t>
  </si>
  <si>
    <t xml:space="preserve">Безпека </t>
  </si>
  <si>
    <t>1000000</t>
  </si>
  <si>
    <t>Міністерство внутрішніх справ України</t>
  </si>
  <si>
    <t>2100000</t>
  </si>
  <si>
    <t>Міністерство оборони України</t>
  </si>
  <si>
    <t>3200000</t>
  </si>
  <si>
    <t>Міністерство надзвичайних ситуацій України</t>
  </si>
  <si>
    <t>3210000</t>
  </si>
  <si>
    <t>Міністерство надзвичайних ситуацій України (загальнодержавні витрати)</t>
  </si>
  <si>
    <t>5340000</t>
  </si>
  <si>
    <t>Адміністрація Державної прикордонної служби України</t>
  </si>
  <si>
    <t>5960000</t>
  </si>
  <si>
    <t>Головне управління розвідки Міністерства оборони України</t>
  </si>
  <si>
    <t>6500000</t>
  </si>
  <si>
    <t>Рада національної безпеки і оборони України</t>
  </si>
  <si>
    <t>6520000</t>
  </si>
  <si>
    <t>Служба безпеки України</t>
  </si>
  <si>
    <t>6600000</t>
  </si>
  <si>
    <t>Управління державної охорони України</t>
  </si>
  <si>
    <t>6620000</t>
  </si>
  <si>
    <t>Служба зовнішньої розвідки України</t>
  </si>
  <si>
    <t>6640000</t>
  </si>
  <si>
    <t>Адміністрація Державної служби спеціального зв'язку та захисту інформації України</t>
  </si>
  <si>
    <t>3700000</t>
  </si>
  <si>
    <t>Державна служба України з надзвичайних ситуацій</t>
  </si>
  <si>
    <t xml:space="preserve">Відсотки по державному боргу </t>
  </si>
  <si>
    <t>3501170</t>
  </si>
  <si>
    <t>0170</t>
  </si>
  <si>
    <t>Обслуговування державного боргу та заходи щодо поступової компенсації громадянам втрат від знецінення грошових заощаджень</t>
  </si>
  <si>
    <t>0300000</t>
  </si>
  <si>
    <t>Державне управління справами</t>
  </si>
  <si>
    <t>0410000</t>
  </si>
  <si>
    <t>Господарсько-фінансовий департамент Секретаріату Кабінету Міністрів України</t>
  </si>
  <si>
    <t>1200000</t>
  </si>
  <si>
    <t>Міністерство економічного розвитку і торгівлі України</t>
  </si>
  <si>
    <t>1210000</t>
  </si>
  <si>
    <t>Міністерство економічного розвитку і торгівлі України (загальнодержавні витрати)</t>
  </si>
  <si>
    <t>1400000</t>
  </si>
  <si>
    <t>Міністерство закордонних справ України</t>
  </si>
  <si>
    <t>1700000</t>
  </si>
  <si>
    <t>Державний комітет телебачення і радіомовлення України</t>
  </si>
  <si>
    <t>1900000</t>
  </si>
  <si>
    <t>Державне агентство лісових ресурсів України</t>
  </si>
  <si>
    <t>2400000</t>
  </si>
  <si>
    <t>Міністерство екології та природних ресурсів України</t>
  </si>
  <si>
    <t>2600000</t>
  </si>
  <si>
    <t>Державне агентство України з управління державними корпоративними правами та майном</t>
  </si>
  <si>
    <t>3300000</t>
  </si>
  <si>
    <t>Міністерство доходів і зборів України</t>
  </si>
  <si>
    <t>5270000</t>
  </si>
  <si>
    <t>Державна інспекція ядерного регулювання України</t>
  </si>
  <si>
    <t>5490000</t>
  </si>
  <si>
    <t>Державна служба гірничого нагляду та промислової безпеки України</t>
  </si>
  <si>
    <t>5500000</t>
  </si>
  <si>
    <t>Національна комісія, що здійснює державне регулювання у сфері ринків фінансових послуг</t>
  </si>
  <si>
    <t>5550000</t>
  </si>
  <si>
    <t>Державна служба України з контролю за наркотиками</t>
  </si>
  <si>
    <t>5560000</t>
  </si>
  <si>
    <t>Національна комісія, що здійснює державне регулювання у сфері зв'язку та інформатизації</t>
  </si>
  <si>
    <t>5990000</t>
  </si>
  <si>
    <t>Секретаріат Уповноваженого Верховної Ради України з прав людини</t>
  </si>
  <si>
    <t>6010000</t>
  </si>
  <si>
    <t>Антимонопольний комітет України</t>
  </si>
  <si>
    <t>6120000</t>
  </si>
  <si>
    <t>Національне агентство України з питань державної служби</t>
  </si>
  <si>
    <t>6150000</t>
  </si>
  <si>
    <t>Національна комісія з цінних паперів та фондового ринку</t>
  </si>
  <si>
    <t>6370000</t>
  </si>
  <si>
    <t>Національна комісія, що здійснює державне регулювання у сфері енергетики</t>
  </si>
  <si>
    <t>6440000</t>
  </si>
  <si>
    <t>Національна рада України з питань телебачення і радіомовлення</t>
  </si>
  <si>
    <t>6450000</t>
  </si>
  <si>
    <t>Національна комісія, що здійснює державне регулювання у сфері комунальних послуг</t>
  </si>
  <si>
    <t>6510000</t>
  </si>
  <si>
    <t>Рахункова палата</t>
  </si>
  <si>
    <t>6610000</t>
  </si>
  <si>
    <t>Фонд державного майна України</t>
  </si>
  <si>
    <t>6730000</t>
  </si>
  <si>
    <t>Центральна виборча комісія</t>
  </si>
  <si>
    <t>6740000</t>
  </si>
  <si>
    <t>Центральна виборча комісія (загальнодержавні витрати)</t>
  </si>
  <si>
    <t>7710000</t>
  </si>
  <si>
    <t>Рада міністрів Автономної Республіки Крим</t>
  </si>
  <si>
    <t>7720000</t>
  </si>
  <si>
    <t>Вінницька обласна державна адміністрація</t>
  </si>
  <si>
    <t>7730000</t>
  </si>
  <si>
    <t>Волинська обласна державна адміністрація</t>
  </si>
  <si>
    <t>7740000</t>
  </si>
  <si>
    <t>Дніпропетровська обласна державна адміністрація</t>
  </si>
  <si>
    <t>7750000</t>
  </si>
  <si>
    <t>Донецька обласна державна адміністрація</t>
  </si>
  <si>
    <t>7760000</t>
  </si>
  <si>
    <t>Житомирська обласна державна адміністрація</t>
  </si>
  <si>
    <t>7770000</t>
  </si>
  <si>
    <t>Закарпатська обласна державна адміністрація</t>
  </si>
  <si>
    <t>7780000</t>
  </si>
  <si>
    <t>Запорізька обласна державна адміністрація</t>
  </si>
  <si>
    <t>7790000</t>
  </si>
  <si>
    <t>Івано-Франківська обласна державна адміністрація</t>
  </si>
  <si>
    <t>7800000</t>
  </si>
  <si>
    <t>Київська обласна державна адміністрація</t>
  </si>
  <si>
    <t>7810000</t>
  </si>
  <si>
    <t>Кіровоградська обласна державна адміністрація</t>
  </si>
  <si>
    <t>7820000</t>
  </si>
  <si>
    <t>Луганська обласна державна адміністрація</t>
  </si>
  <si>
    <t>7830000</t>
  </si>
  <si>
    <t>Львівська обласна державна адміністрація</t>
  </si>
  <si>
    <t>7840000</t>
  </si>
  <si>
    <t>Миколаївська обласна державна адміністрація</t>
  </si>
  <si>
    <t>7850000</t>
  </si>
  <si>
    <t>Одеська обласна державна адміністрація</t>
  </si>
  <si>
    <t>7860000</t>
  </si>
  <si>
    <t>Полтавська обласна державна адміністрація</t>
  </si>
  <si>
    <t>7870000</t>
  </si>
  <si>
    <t>Рівненська обласна державна адміністрація</t>
  </si>
  <si>
    <t>7880000</t>
  </si>
  <si>
    <t>Сумська обласна державна адміністрація</t>
  </si>
  <si>
    <t>7890000</t>
  </si>
  <si>
    <t>Тернопільська обласна державна адміністрація</t>
  </si>
  <si>
    <t>7900000</t>
  </si>
  <si>
    <t>Харківська обласна державна адміністрація</t>
  </si>
  <si>
    <t>7910000</t>
  </si>
  <si>
    <t>Херсонська обласна державна адміністрація</t>
  </si>
  <si>
    <t>7920000</t>
  </si>
  <si>
    <t>Хмельницька обласна державна адміністрація</t>
  </si>
  <si>
    <t>7930000</t>
  </si>
  <si>
    <t>Черкаська обласна державна адміністрація</t>
  </si>
  <si>
    <t>7940000</t>
  </si>
  <si>
    <t>Чернівецька обласна державна адміністрація</t>
  </si>
  <si>
    <t>7950000</t>
  </si>
  <si>
    <t>Чернігівська обласна державна адміністрація</t>
  </si>
  <si>
    <t>Київська міська державна адміністрація</t>
  </si>
  <si>
    <t>7970000</t>
  </si>
  <si>
    <t>Севастопольська міська державна адміністрація</t>
  </si>
  <si>
    <t>8680000</t>
  </si>
  <si>
    <t>Державна служба України з питань регуляторної політики та розвитку підприємництва</t>
  </si>
  <si>
    <t>0110000</t>
  </si>
  <si>
    <t>Апарат Верховної Ради України</t>
  </si>
  <si>
    <t>2750000</t>
  </si>
  <si>
    <t>Міністерство регіонального розвитку, будівництва та житлово-комунального господарства України</t>
  </si>
  <si>
    <t>2760000</t>
  </si>
  <si>
    <t>Міністерство регіонального розвитку, будівництва та житлово-комунального господарства України (загальнодержавні витрати)</t>
  </si>
  <si>
    <t>3100000</t>
  </si>
  <si>
    <t>Міністерство інфраструктури України</t>
  </si>
  <si>
    <t>3110000</t>
  </si>
  <si>
    <t>Державне агентство автомобільних доріг України</t>
  </si>
  <si>
    <t>3130000</t>
  </si>
  <si>
    <t>Державне агентство автомобільних доріг України (загальнодержавні витрати)</t>
  </si>
  <si>
    <t>6300000</t>
  </si>
  <si>
    <t>Державне агентство з інвестицій та управління національними проектами України</t>
  </si>
  <si>
    <t>6350000</t>
  </si>
  <si>
    <t>Державне агентство екологічних інвестицій України</t>
  </si>
  <si>
    <t>6650000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</si>
  <si>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</si>
  <si>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3501230</t>
  </si>
  <si>
    <t>0470</t>
  </si>
  <si>
    <t>Здійснення м. Києвом функцій столиці, у тому числі будівництво метрополітену до житлових масивів Троєщина, Теремки</t>
  </si>
  <si>
    <t>1800000</t>
  </si>
  <si>
    <t>Міністерство культури України</t>
  </si>
  <si>
    <t>1810000</t>
  </si>
  <si>
    <t>Міністерство культури України (загальнодержавні витрати)</t>
  </si>
  <si>
    <t>Образование</t>
  </si>
  <si>
    <t>2200000</t>
  </si>
  <si>
    <t>Міністерство освіти і науки України</t>
  </si>
  <si>
    <t>2210000</t>
  </si>
  <si>
    <t>Міністерство освіти і науки, молоді та спорту України (загальнодержавні витрати)</t>
  </si>
  <si>
    <t>6540000</t>
  </si>
  <si>
    <t>Національна академія наук України</t>
  </si>
  <si>
    <t>6550000</t>
  </si>
  <si>
    <t>Національна академія педагогічних наук України</t>
  </si>
  <si>
    <t>6560000</t>
  </si>
  <si>
    <t>Національна академія медичних наук України</t>
  </si>
  <si>
    <t>6570000</t>
  </si>
  <si>
    <t>Національна академія мистецтв України</t>
  </si>
  <si>
    <t>6580000</t>
  </si>
  <si>
    <t>Національна академія правових наук України</t>
  </si>
  <si>
    <t>6590000</t>
  </si>
  <si>
    <t>Національна академія аграрних наук України</t>
  </si>
  <si>
    <t>3400000</t>
  </si>
  <si>
    <t>Міністерство молоді та спорту України</t>
  </si>
  <si>
    <t>3410000</t>
  </si>
  <si>
    <t>Міністерство молоді та спорту України (загальнодержавні витрати)</t>
  </si>
  <si>
    <t>Отраслева підтримка</t>
  </si>
  <si>
    <t>1100000</t>
  </si>
  <si>
    <t>Міністерство енергетики та вугільної промисловості України</t>
  </si>
  <si>
    <t>2800000</t>
  </si>
  <si>
    <t>Міністерство аграрної політики та продовольства України</t>
  </si>
  <si>
    <t>6380000</t>
  </si>
  <si>
    <t>Державне космічне агентство України</t>
  </si>
  <si>
    <t>6800000</t>
  </si>
  <si>
    <t>Національна акціонерна компанія "Украгролізинг"</t>
  </si>
  <si>
    <t>2300000</t>
  </si>
  <si>
    <t>Міністерство охорони здоров'я України</t>
  </si>
  <si>
    <t>2310000</t>
  </si>
  <si>
    <t>Міністерство охорони здоров'я України (загальнодержавні витрати)</t>
  </si>
  <si>
    <t>0500000</t>
  </si>
  <si>
    <t>Державна судова адміністрація України</t>
  </si>
  <si>
    <t>0600000</t>
  </si>
  <si>
    <t>Верховний Суд України</t>
  </si>
  <si>
    <t>0650000</t>
  </si>
  <si>
    <t>Вищий спеціалізований суд України з розгляду цивільних і кримінальних справ</t>
  </si>
  <si>
    <t>0700000</t>
  </si>
  <si>
    <t>Вищий господарський суд України</t>
  </si>
  <si>
    <t>0750000</t>
  </si>
  <si>
    <t>Вищий адміністративний суд України</t>
  </si>
  <si>
    <t>0800000</t>
  </si>
  <si>
    <t>Конституційний Суд України</t>
  </si>
  <si>
    <t>3600000</t>
  </si>
  <si>
    <t>Міністерство юстиції України</t>
  </si>
  <si>
    <t>5980000</t>
  </si>
  <si>
    <t>Вища рада юстиції</t>
  </si>
  <si>
    <t>Фінансі</t>
  </si>
  <si>
    <t>3500000</t>
  </si>
  <si>
    <t>Міністерство фінансів України</t>
  </si>
  <si>
    <t>3510000</t>
  </si>
  <si>
    <t>Міністерство фінансів України (загальнодержавні витрати)</t>
  </si>
  <si>
    <t>3501160</t>
  </si>
  <si>
    <t>1070</t>
  </si>
  <si>
    <t>Заходи щодо поступової компенсації громадянам втрат від знецінення грошових заощаджень</t>
  </si>
  <si>
    <t>Обслуговування державного боргу</t>
  </si>
  <si>
    <t>3511050</t>
  </si>
  <si>
    <t>0180</t>
  </si>
  <si>
    <t>Дотації вирівнювання з державного бюджету місцевим бюджетам</t>
  </si>
  <si>
    <t>3511060</t>
  </si>
  <si>
    <t>Додаткові дотації з державного бюджету місцевим бюджетам</t>
  </si>
  <si>
    <t>3511070</t>
  </si>
  <si>
    <t>Субвенція з державного бюджету місцевим бюджетам на придбання медичного автотранспорту та обладнання для закладів охорони здоров'я</t>
  </si>
  <si>
    <t>3511140</t>
  </si>
  <si>
    <t>Субвенція з державного бюджету районному бюджету Шацького району Волинської області на будівництво та капітальний ремонт доріг Шацьк - Світязь - Залісся - Пульмо - Шацьк</t>
  </si>
  <si>
    <t>3511150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</si>
  <si>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</si>
  <si>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3511160</t>
  </si>
  <si>
    <t>Субвенція з державного бюджету місцевим бюджетам на розвиток соціально-економічної сфери міста Севастополя та інших населених пунктів, в яких дислокуються військові формування Чорноморського флоту Російської Федерації на території України</t>
  </si>
  <si>
    <t>3511210</t>
  </si>
  <si>
    <t>Субвенція з державного бюджету місцевим бюджетам на здійснення заходів щодо соціально-економічного розвитку окремих територій</t>
  </si>
  <si>
    <t>3511230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</si>
  <si>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</si>
  <si>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3511250</t>
  </si>
  <si>
    <t>Субвенція з  державного  бюджету місцевим бюджетам на надання пільг з послуг зв'язку,  інших передбачених законодавством пільг (крім  пільг  на одержання    ліків,   зубопротезування,   оплату   електроенергії, природного і скрапленого газу на  побутові  потреби,  твердого  та рідкого пічного побутового палива, послуг тепло-, водопостачання і водовідведення,  квартирної плати (утримання будинків і споруд  та прибудинкових  територій),  вивезення  побутового сміття та рідких нечистот),  на компенсацію втрати  частини  доходів  у  зв'язку  з відміною   податку  з  власників  транспортних  засобів  та  інших самохідних машин і механізмів та  відповідним  збільшенням  ставок акцизного  податку з пального і на компенсацію за пільговий проїзд окремих категорій громадян</t>
  </si>
  <si>
    <t>3511340</t>
  </si>
  <si>
    <t>Субвенція з державного бюджету місцевим бюджетам на виплату допомоги сім'ям з дітьми, малозабезпеченим сім'ям, інвалідам з дитинства, дітям-інвалідам та тимчасової державної допомоги дітям</t>
  </si>
  <si>
    <t>3511420</t>
  </si>
  <si>
    <t>Субвенція з державного бюджету бюджету міста Дніпропетровська на продовження будівництва автомобільної дороги в м. Дніпропетровськ на ділянці від вул. Кайдацький шлях до автомобільної дороги Київ-Луганськ-Ізварине</t>
  </si>
  <si>
    <t>3511440</t>
  </si>
  <si>
    <t>Субвенція з державного бюджету місцевим бюджетам на відшкодування частини відсоткових ставок по залучених кредитах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</t>
  </si>
  <si>
    <t>Пенсійний фонд України</t>
  </si>
  <si>
    <t>2506020</t>
  </si>
  <si>
    <t>1020</t>
  </si>
  <si>
    <t>Дотація на виплату пенсій, надбавок та підвищень до пенсій, призначених за різними пенсійними програмами</t>
  </si>
  <si>
    <t>2506050</t>
  </si>
  <si>
    <t>Покриття дефіциту коштів Пенсійного фонду України для виплати пенсій</t>
  </si>
  <si>
    <t>Социальна підтримка через Мінсоцполитики</t>
  </si>
  <si>
    <t>2500000</t>
  </si>
  <si>
    <t>Міністерство соціальної політики України</t>
  </si>
  <si>
    <t>2510000</t>
  </si>
  <si>
    <t>Міністерство соціальної політики України (загальнодержавні витрати)</t>
  </si>
  <si>
    <t>Фонд соціального захисту інвалідів</t>
  </si>
  <si>
    <t>2507000</t>
  </si>
  <si>
    <t>Субвенції місцевим бюджетам</t>
  </si>
  <si>
    <t>Дотації  місцевим бюджетам</t>
  </si>
  <si>
    <t>https://www.treasury.gov.ua/ua/file-storage/vikonannya-derzhavnogo-byudzhetu</t>
  </si>
  <si>
    <t> Розділ ІІ.1. Видатки за програмною класифікацією видатків та кредитування державного бюджету</t>
  </si>
  <si>
    <t>Розподіл 2013 року</t>
  </si>
  <si>
    <t>Розподіл видатків Державного бюджету України</t>
  </si>
  <si>
    <t>Код програмної класифікації видатків та кредитування державного бюджету</t>
  </si>
  <si>
    <t>Код функціональної класифікації видатків та кредитування бюджету</t>
  </si>
  <si>
    <t>Найменування</t>
  </si>
  <si>
    <t>План\факт</t>
  </si>
  <si>
    <t>План</t>
  </si>
  <si>
    <t>Факт</t>
  </si>
  <si>
    <t>Всього</t>
  </si>
  <si>
    <t>2013</t>
  </si>
  <si>
    <t>2014</t>
  </si>
  <si>
    <t>2015</t>
  </si>
  <si>
    <t>2016</t>
  </si>
  <si>
    <t>2017</t>
  </si>
  <si>
    <t>2018</t>
  </si>
  <si>
    <t>"мінус"</t>
  </si>
  <si>
    <t>0420000</t>
  </si>
  <si>
    <t>Господарсько-фінансовий департамент Секретаріату Кабінету Міністрів України (загальнодержавні витрати)</t>
  </si>
  <si>
    <t>3120000</t>
  </si>
  <si>
    <t>Міністерство інфраструктури України (загальнодержавні витрати)</t>
  </si>
  <si>
    <t>3800000</t>
  </si>
  <si>
    <t>Міністерство інформаційної політики України</t>
  </si>
  <si>
    <t>6320000</t>
  </si>
  <si>
    <t>Національне антикорупційне бюро України</t>
  </si>
  <si>
    <t>6330000</t>
  </si>
  <si>
    <t>Національне агентство з питань запобігання корупції</t>
  </si>
  <si>
    <t>6340000</t>
  </si>
  <si>
    <t>Національна комісія, що здійснює державне регулювання у сферах енергетики та комунальних послуг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</si>
</sst>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₴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0"/>
      <color rgb="FF00B050"/>
      <name val="Times New Roman"/>
      <family val="1"/>
      <charset val="204"/>
    </font>
    <font>
      <b/>
      <sz val="10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49" fontId="3" fillId="2" borderId="2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left" wrapText="1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2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left" wrapText="1"/>
    </xf>
    <xf numFmtId="164" fontId="3" fillId="4" borderId="1" xfId="0" applyNumberFormat="1" applyFont="1" applyFill="1" applyBorder="1" applyAlignment="1" applyProtection="1">
      <alignment horizontal="right"/>
    </xf>
    <xf numFmtId="49" fontId="3" fillId="4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4" fillId="3" borderId="1" xfId="0" applyNumberFormat="1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 applyProtection="1">
      <alignment horizontal="right"/>
    </xf>
    <xf numFmtId="0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1"/>
    <xf numFmtId="0" fontId="5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5" fillId="0" borderId="1" xfId="0" applyFont="1" applyBorder="1"/>
    <xf numFmtId="4" fontId="5" fillId="0" borderId="1" xfId="0" applyNumberFormat="1" applyFont="1" applyBorder="1"/>
    <xf numFmtId="0" fontId="5" fillId="5" borderId="1" xfId="0" applyFont="1" applyFill="1" applyBorder="1"/>
    <xf numFmtId="4" fontId="5" fillId="5" borderId="1" xfId="0" applyNumberFormat="1" applyFont="1" applyFill="1" applyBorder="1"/>
    <xf numFmtId="0" fontId="0" fillId="0" borderId="1" xfId="0" applyBorder="1"/>
    <xf numFmtId="4" fontId="0" fillId="0" borderId="1" xfId="0" applyNumberFormat="1" applyBorder="1"/>
    <xf numFmtId="0" fontId="0" fillId="5" borderId="1" xfId="0" applyFill="1" applyBorder="1"/>
    <xf numFmtId="4" fontId="0" fillId="5" borderId="1" xfId="0" applyNumberFormat="1" applyFill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/>
    <xf numFmtId="4" fontId="9" fillId="0" borderId="1" xfId="0" applyNumberFormat="1" applyFont="1" applyBorder="1"/>
    <xf numFmtId="0" fontId="9" fillId="5" borderId="1" xfId="0" applyFont="1" applyFill="1" applyBorder="1"/>
    <xf numFmtId="4" fontId="9" fillId="5" borderId="1" xfId="0" applyNumberFormat="1" applyFont="1" applyFill="1" applyBorder="1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5" fillId="0" borderId="0" xfId="0" applyFont="1" applyBorder="1" applyAlignment="1">
      <alignment horizontal="left" vertical="center" wrapText="1"/>
    </xf>
    <xf numFmtId="164" fontId="10" fillId="3" borderId="1" xfId="0" applyNumberFormat="1" applyFont="1" applyFill="1" applyBorder="1" applyAlignment="1" applyProtection="1">
      <alignment horizontal="right"/>
    </xf>
    <xf numFmtId="3" fontId="10" fillId="3" borderId="1" xfId="0" applyNumberFormat="1" applyFont="1" applyFill="1" applyBorder="1" applyAlignment="1" applyProtection="1">
      <alignment wrapText="1"/>
    </xf>
    <xf numFmtId="164" fontId="10" fillId="4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wrapText="1"/>
    </xf>
    <xf numFmtId="3" fontId="11" fillId="3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horizontal="right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8;&#1072;&#1074;&#1085;&#1077;&#1085;&#1080;&#1077;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zpod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Баланс"/>
      <sheetName val="План факт"/>
      <sheetName val="Модель"/>
      <sheetName val="Сравнение 201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reasury.gov.ua/ua/file-storage/vikonannya-derzhavnogo-byudzhe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workbookViewId="0">
      <selection activeCell="F26" sqref="F26"/>
    </sheetView>
  </sheetViews>
  <sheetFormatPr defaultRowHeight="15" x14ac:dyDescent="0.25"/>
  <cols>
    <col min="1" max="1" width="46.140625" customWidth="1"/>
    <col min="2" max="2" width="19.7109375" customWidth="1"/>
    <col min="3" max="3" width="20" customWidth="1"/>
    <col min="4" max="4" width="16.85546875" customWidth="1"/>
    <col min="5" max="5" width="17.85546875" customWidth="1"/>
    <col min="6" max="6" width="18.140625" customWidth="1"/>
    <col min="7" max="7" width="17.85546875" customWidth="1"/>
  </cols>
  <sheetData>
    <row r="1" spans="1:7" x14ac:dyDescent="0.25">
      <c r="B1" s="40" t="s">
        <v>386</v>
      </c>
      <c r="C1" s="40" t="s">
        <v>387</v>
      </c>
      <c r="D1" s="40" t="s">
        <v>388</v>
      </c>
      <c r="E1" s="40" t="s">
        <v>389</v>
      </c>
      <c r="F1" s="40" t="s">
        <v>390</v>
      </c>
      <c r="G1" s="40" t="s">
        <v>391</v>
      </c>
    </row>
    <row r="2" spans="1:7" x14ac:dyDescent="0.25">
      <c r="A2" s="40" t="s">
        <v>115</v>
      </c>
      <c r="B2" s="41">
        <v>46250212069.160004</v>
      </c>
      <c r="C2" s="41">
        <v>63657335233.160004</v>
      </c>
      <c r="D2" s="41">
        <v>96301252330.180008</v>
      </c>
      <c r="E2" s="41">
        <v>121392096361.35001</v>
      </c>
      <c r="F2" s="41">
        <v>146494899740.63</v>
      </c>
      <c r="G2" s="41">
        <v>190752602768.97</v>
      </c>
    </row>
    <row r="3" spans="1:7" x14ac:dyDescent="0.25">
      <c r="A3" s="40" t="s">
        <v>140</v>
      </c>
      <c r="B3" s="41">
        <v>31677093342.98</v>
      </c>
      <c r="C3" s="41">
        <v>47976720149.010002</v>
      </c>
      <c r="D3" s="41">
        <v>84505352121.130005</v>
      </c>
      <c r="E3" s="41">
        <v>95794185601.339996</v>
      </c>
      <c r="F3" s="41">
        <v>110456101102.25999</v>
      </c>
      <c r="G3" s="41">
        <v>115431183957.16</v>
      </c>
    </row>
    <row r="4" spans="1:7" x14ac:dyDescent="0.25">
      <c r="A4" s="40" t="s">
        <v>59</v>
      </c>
      <c r="B4" s="41">
        <v>21362484078.700001</v>
      </c>
      <c r="C4" s="41">
        <v>19938764158.880001</v>
      </c>
      <c r="D4" s="41">
        <v>22432760112.849998</v>
      </c>
      <c r="E4" s="41">
        <v>19841473358.610001</v>
      </c>
      <c r="F4" s="41">
        <v>28856743413.18</v>
      </c>
      <c r="G4" s="41">
        <v>43895399978.330002</v>
      </c>
    </row>
    <row r="5" spans="1:7" x14ac:dyDescent="0.25">
      <c r="A5" s="40" t="s">
        <v>44</v>
      </c>
      <c r="B5" s="41">
        <v>24270859874.889999</v>
      </c>
      <c r="C5" s="41">
        <v>32153912772.02</v>
      </c>
      <c r="D5" s="41">
        <v>32782923655.200001</v>
      </c>
      <c r="E5" s="41">
        <v>21354016684.369999</v>
      </c>
      <c r="F5" s="41">
        <v>35066467159.860001</v>
      </c>
      <c r="G5" s="41">
        <v>50624032558.980003</v>
      </c>
    </row>
    <row r="6" spans="1:7" x14ac:dyDescent="0.25">
      <c r="A6" s="40" t="s">
        <v>75</v>
      </c>
      <c r="B6" s="41">
        <v>2547969780.9699998</v>
      </c>
      <c r="C6" s="41">
        <v>2215014980.1199999</v>
      </c>
      <c r="D6" s="41">
        <v>2426025418.1100001</v>
      </c>
      <c r="E6" s="41">
        <v>2655424994.0900011</v>
      </c>
      <c r="F6" s="41">
        <v>4213371103.8700008</v>
      </c>
      <c r="G6" s="41">
        <v>6336260368.6599979</v>
      </c>
    </row>
    <row r="7" spans="1:7" x14ac:dyDescent="0.25">
      <c r="A7" s="40" t="s">
        <v>276</v>
      </c>
      <c r="B7" s="41">
        <v>31259309395.82</v>
      </c>
      <c r="C7" s="41">
        <v>28343885638.810001</v>
      </c>
      <c r="D7" s="41">
        <v>80945853062.359985</v>
      </c>
      <c r="E7" s="41">
        <v>79634967757.339981</v>
      </c>
      <c r="F7" s="41">
        <v>93779849328.709991</v>
      </c>
      <c r="G7" s="41">
        <v>107775954128.25</v>
      </c>
    </row>
    <row r="8" spans="1:7" x14ac:dyDescent="0.25">
      <c r="A8" s="40" t="s">
        <v>297</v>
      </c>
      <c r="B8" s="41">
        <v>23635273078.48</v>
      </c>
      <c r="C8" s="41">
        <v>18451897330.459999</v>
      </c>
      <c r="D8" s="41">
        <v>7260586579.5699997</v>
      </c>
      <c r="E8" s="41">
        <v>7384852923.1900005</v>
      </c>
      <c r="F8" s="41">
        <v>15221033124.16</v>
      </c>
      <c r="G8" s="41">
        <v>18230509487.34</v>
      </c>
    </row>
    <row r="9" spans="1:7" x14ac:dyDescent="0.25">
      <c r="A9" s="40" t="s">
        <v>71</v>
      </c>
      <c r="B9" s="41">
        <v>10508695603.84</v>
      </c>
      <c r="C9" s="41">
        <v>8906336748.5299988</v>
      </c>
      <c r="D9" s="41">
        <v>57317158814.449997</v>
      </c>
      <c r="E9" s="41">
        <v>57017048839.539993</v>
      </c>
      <c r="F9" s="41">
        <v>74793026607.269989</v>
      </c>
      <c r="G9" s="41">
        <v>87444995290.880005</v>
      </c>
    </row>
    <row r="10" spans="1:7" x14ac:dyDescent="0.25">
      <c r="A10" s="40" t="s">
        <v>67</v>
      </c>
      <c r="B10" s="41">
        <v>10132363152.49</v>
      </c>
      <c r="C10" s="41">
        <v>10072740279.290001</v>
      </c>
      <c r="D10" s="41">
        <v>11826896330.67</v>
      </c>
      <c r="E10" s="41">
        <v>14079737952.5</v>
      </c>
      <c r="F10" s="41">
        <v>19301234522.23</v>
      </c>
      <c r="G10" s="41">
        <v>26482593749.91</v>
      </c>
    </row>
    <row r="11" spans="1:7" x14ac:dyDescent="0.25">
      <c r="A11" s="40" t="s">
        <v>360</v>
      </c>
      <c r="B11" s="41">
        <v>83233566000</v>
      </c>
      <c r="C11" s="41">
        <v>75813859733</v>
      </c>
      <c r="D11" s="41">
        <v>94811551500</v>
      </c>
      <c r="E11" s="41">
        <v>142586226600</v>
      </c>
      <c r="F11" s="41">
        <v>133458626300</v>
      </c>
      <c r="G11" s="41">
        <v>150090990100</v>
      </c>
    </row>
    <row r="12" spans="1:7" x14ac:dyDescent="0.25">
      <c r="A12" s="40" t="s">
        <v>371</v>
      </c>
      <c r="B12" s="41">
        <v>862032319.62</v>
      </c>
      <c r="C12" s="41">
        <v>815086193.8900001</v>
      </c>
      <c r="D12" s="41">
        <v>1241392675.28</v>
      </c>
      <c r="E12" s="41">
        <v>1459045286.0999999</v>
      </c>
      <c r="F12" s="41">
        <v>2042633180.01</v>
      </c>
      <c r="G12" s="41">
        <v>1703750407.21</v>
      </c>
    </row>
    <row r="13" spans="1:7" x14ac:dyDescent="0.25">
      <c r="A13" s="40" t="s">
        <v>373</v>
      </c>
      <c r="B13" s="41">
        <v>49165561097.719994</v>
      </c>
      <c r="C13" s="41">
        <v>49748850883.730003</v>
      </c>
      <c r="D13" s="41">
        <v>63469370259.32</v>
      </c>
      <c r="E13" s="41">
        <v>96344703656.300003</v>
      </c>
      <c r="F13" s="41">
        <v>130199284073.94</v>
      </c>
      <c r="G13" s="41">
        <v>129422793108.89999</v>
      </c>
    </row>
    <row r="14" spans="1:7" x14ac:dyDescent="0.25">
      <c r="A14" s="40" t="s">
        <v>374</v>
      </c>
      <c r="B14" s="41">
        <v>60979000800</v>
      </c>
      <c r="C14" s="41">
        <v>64434379009.260002</v>
      </c>
      <c r="D14" s="41">
        <v>5276877900</v>
      </c>
      <c r="E14" s="41">
        <v>4836579900</v>
      </c>
      <c r="F14" s="41">
        <v>20860694000</v>
      </c>
      <c r="G14" s="41">
        <v>24966047100</v>
      </c>
    </row>
    <row r="15" spans="1:7" x14ac:dyDescent="0.25">
      <c r="A15" s="40" t="s">
        <v>366</v>
      </c>
      <c r="B15" s="41">
        <v>5599664794.6399994</v>
      </c>
      <c r="C15" s="41">
        <v>5355766330.4899902</v>
      </c>
      <c r="D15" s="41">
        <v>10905009959.12001</v>
      </c>
      <c r="E15" s="41">
        <v>152195704133.97</v>
      </c>
      <c r="F15" s="41">
        <v>145534848367.42001</v>
      </c>
      <c r="G15" s="41">
        <v>163470340446.34</v>
      </c>
    </row>
    <row r="16" spans="1:7" x14ac:dyDescent="0.25">
      <c r="A16" s="40" t="s">
        <v>63</v>
      </c>
      <c r="B16" s="41">
        <v>2834020320.9299932</v>
      </c>
      <c r="C16" s="41">
        <v>51125041428.179977</v>
      </c>
      <c r="D16" s="41">
        <v>90802724660.080002</v>
      </c>
      <c r="E16" s="41">
        <v>107262226167.95</v>
      </c>
      <c r="F16" s="41">
        <v>123523992208.41</v>
      </c>
      <c r="G16" s="41">
        <v>132055256997.94</v>
      </c>
    </row>
    <row r="18" spans="1:7" x14ac:dyDescent="0.25">
      <c r="B18" s="41">
        <v>403456073390.61902</v>
      </c>
      <c r="C18" s="41">
        <v>430217784525.92902</v>
      </c>
      <c r="D18" s="41">
        <v>576911410252.06897</v>
      </c>
      <c r="E18" s="41">
        <v>684883725473.65002</v>
      </c>
      <c r="F18" s="41">
        <v>839453032742.25</v>
      </c>
      <c r="G18" s="41">
        <v>985851822065.31006</v>
      </c>
    </row>
    <row r="24" spans="1:7" x14ac:dyDescent="0.25">
      <c r="A24">
        <v>2015</v>
      </c>
    </row>
    <row r="25" spans="1:7" x14ac:dyDescent="0.25">
      <c r="A25" t="s">
        <v>393</v>
      </c>
      <c r="B25" t="s">
        <v>394</v>
      </c>
      <c r="C25">
        <v>0</v>
      </c>
    </row>
    <row r="26" spans="1:7" x14ac:dyDescent="0.25">
      <c r="A26" t="s">
        <v>395</v>
      </c>
      <c r="B26" t="s">
        <v>396</v>
      </c>
      <c r="C26">
        <v>99209400</v>
      </c>
    </row>
    <row r="27" spans="1:7" x14ac:dyDescent="0.25">
      <c r="A27" t="s">
        <v>397</v>
      </c>
      <c r="B27" t="s">
        <v>398</v>
      </c>
      <c r="C27">
        <v>135007405.47</v>
      </c>
    </row>
    <row r="28" spans="1:7" x14ac:dyDescent="0.25">
      <c r="A28" t="s">
        <v>399</v>
      </c>
      <c r="B28" t="s">
        <v>400</v>
      </c>
      <c r="C28">
        <v>68401863.570000008</v>
      </c>
    </row>
    <row r="29" spans="1:7" x14ac:dyDescent="0.25">
      <c r="A29" t="s">
        <v>401</v>
      </c>
      <c r="B29" t="s">
        <v>402</v>
      </c>
      <c r="C29">
        <v>0</v>
      </c>
    </row>
    <row r="30" spans="1:7" x14ac:dyDescent="0.25">
      <c r="A30" t="s">
        <v>403</v>
      </c>
      <c r="B30" t="s">
        <v>404</v>
      </c>
      <c r="C30">
        <v>49801001.119999997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8"/>
  <sheetViews>
    <sheetView topLeftCell="A58" zoomScaleNormal="100" workbookViewId="0">
      <selection activeCell="H280" sqref="H280"/>
    </sheetView>
  </sheetViews>
  <sheetFormatPr defaultRowHeight="15" outlineLevelRow="2" x14ac:dyDescent="0.25"/>
  <cols>
    <col min="3" max="3" width="28.85546875" customWidth="1"/>
    <col min="4" max="4" width="6" customWidth="1"/>
    <col min="5" max="5" width="15.85546875" customWidth="1"/>
    <col min="6" max="6" width="14.42578125" customWidth="1"/>
  </cols>
  <sheetData>
    <row r="1" spans="1:6" x14ac:dyDescent="0.25">
      <c r="A1" s="24" t="s">
        <v>378</v>
      </c>
      <c r="B1" s="24"/>
      <c r="C1" s="24"/>
      <c r="D1" s="24"/>
      <c r="E1" s="24"/>
      <c r="F1" s="24"/>
    </row>
    <row r="2" spans="1:6" s="26" customFormat="1" ht="132.75" customHeight="1" x14ac:dyDescent="0.2">
      <c r="A2" s="25" t="s">
        <v>379</v>
      </c>
      <c r="B2" s="25" t="s">
        <v>380</v>
      </c>
      <c r="C2" s="25" t="s">
        <v>381</v>
      </c>
      <c r="D2" s="25" t="s">
        <v>382</v>
      </c>
      <c r="E2" s="25">
        <v>2012</v>
      </c>
      <c r="F2" s="25">
        <v>2013</v>
      </c>
    </row>
    <row r="3" spans="1:6" x14ac:dyDescent="0.25">
      <c r="A3" s="21" t="s">
        <v>115</v>
      </c>
      <c r="B3" s="21"/>
      <c r="C3" s="21"/>
      <c r="D3" s="27" t="s">
        <v>383</v>
      </c>
      <c r="E3" s="28">
        <v>48589253.025540002</v>
      </c>
      <c r="F3" s="28">
        <v>49526422.459270008</v>
      </c>
    </row>
    <row r="4" spans="1:6" x14ac:dyDescent="0.25">
      <c r="A4" s="21"/>
      <c r="B4" s="21"/>
      <c r="C4" s="21"/>
      <c r="D4" s="29" t="s">
        <v>384</v>
      </c>
      <c r="E4" s="30">
        <v>46250212.069159992</v>
      </c>
      <c r="F4" s="30">
        <v>48384666.000000007</v>
      </c>
    </row>
    <row r="5" spans="1:6" outlineLevel="1" x14ac:dyDescent="0.25">
      <c r="A5" s="20" t="s">
        <v>113</v>
      </c>
      <c r="B5" s="20"/>
      <c r="C5" s="20" t="s">
        <v>114</v>
      </c>
      <c r="D5" s="31" t="s">
        <v>383</v>
      </c>
      <c r="E5" s="32">
        <v>3556845.8785600001</v>
      </c>
      <c r="F5" s="32">
        <v>2930806.78143</v>
      </c>
    </row>
    <row r="6" spans="1:6" outlineLevel="1" x14ac:dyDescent="0.25">
      <c r="A6" s="20"/>
      <c r="B6" s="20"/>
      <c r="C6" s="20"/>
      <c r="D6" s="33" t="s">
        <v>384</v>
      </c>
      <c r="E6" s="34">
        <v>3556551.8871999998</v>
      </c>
      <c r="F6" s="34">
        <v>3201659.2</v>
      </c>
    </row>
    <row r="7" spans="1:6" outlineLevel="1" x14ac:dyDescent="0.25">
      <c r="A7" s="20" t="s">
        <v>116</v>
      </c>
      <c r="B7" s="20"/>
      <c r="C7" s="20" t="s">
        <v>117</v>
      </c>
      <c r="D7" s="31" t="s">
        <v>383</v>
      </c>
      <c r="E7" s="32">
        <v>16426090.078</v>
      </c>
      <c r="F7" s="32">
        <v>15598919.78717</v>
      </c>
    </row>
    <row r="8" spans="1:6" outlineLevel="1" x14ac:dyDescent="0.25">
      <c r="A8" s="20"/>
      <c r="B8" s="20"/>
      <c r="C8" s="20"/>
      <c r="D8" s="33" t="s">
        <v>384</v>
      </c>
      <c r="E8" s="34">
        <v>15837157.426290002</v>
      </c>
      <c r="F8" s="34">
        <v>16059713.5</v>
      </c>
    </row>
    <row r="9" spans="1:6" outlineLevel="1" x14ac:dyDescent="0.25">
      <c r="A9" s="20" t="s">
        <v>118</v>
      </c>
      <c r="B9" s="20"/>
      <c r="C9" s="20" t="s">
        <v>119</v>
      </c>
      <c r="D9" s="31" t="s">
        <v>383</v>
      </c>
      <c r="E9" s="32">
        <v>15227991.120959999</v>
      </c>
      <c r="F9" s="32">
        <v>16511817.46239</v>
      </c>
    </row>
    <row r="10" spans="1:6" outlineLevel="1" x14ac:dyDescent="0.25">
      <c r="A10" s="20"/>
      <c r="B10" s="20"/>
      <c r="C10" s="20"/>
      <c r="D10" s="33" t="s">
        <v>384</v>
      </c>
      <c r="E10" s="34">
        <v>13935432.058110001</v>
      </c>
      <c r="F10" s="34">
        <v>15315079.5</v>
      </c>
    </row>
    <row r="11" spans="1:6" outlineLevel="1" x14ac:dyDescent="0.25">
      <c r="A11" s="20" t="s">
        <v>120</v>
      </c>
      <c r="B11" s="20"/>
      <c r="C11" s="20" t="s">
        <v>121</v>
      </c>
      <c r="D11" s="31" t="s">
        <v>383</v>
      </c>
      <c r="E11" s="32">
        <v>564978.74404999998</v>
      </c>
      <c r="F11" s="32">
        <v>5868093.8542799996</v>
      </c>
    </row>
    <row r="12" spans="1:6" outlineLevel="1" x14ac:dyDescent="0.25">
      <c r="A12" s="20"/>
      <c r="B12" s="20"/>
      <c r="C12" s="20"/>
      <c r="D12" s="33" t="s">
        <v>384</v>
      </c>
      <c r="E12" s="34">
        <v>432144.35107999999</v>
      </c>
      <c r="F12" s="34">
        <v>1722674.7</v>
      </c>
    </row>
    <row r="13" spans="1:6" outlineLevel="1" x14ac:dyDescent="0.25">
      <c r="A13" s="20" t="s">
        <v>122</v>
      </c>
      <c r="B13" s="20"/>
      <c r="C13" s="20" t="s">
        <v>123</v>
      </c>
      <c r="D13" s="31" t="s">
        <v>383</v>
      </c>
      <c r="E13" s="32">
        <v>0</v>
      </c>
      <c r="F13" s="32">
        <v>13500</v>
      </c>
    </row>
    <row r="14" spans="1:6" outlineLevel="1" x14ac:dyDescent="0.25">
      <c r="A14" s="20"/>
      <c r="B14" s="20"/>
      <c r="C14" s="20"/>
      <c r="D14" s="33" t="s">
        <v>384</v>
      </c>
      <c r="E14" s="34">
        <v>0</v>
      </c>
      <c r="F14" s="34">
        <v>0</v>
      </c>
    </row>
    <row r="15" spans="1:6" outlineLevel="1" x14ac:dyDescent="0.25">
      <c r="A15" s="20" t="s">
        <v>124</v>
      </c>
      <c r="B15" s="20"/>
      <c r="C15" s="20" t="s">
        <v>125</v>
      </c>
      <c r="D15" s="31" t="s">
        <v>383</v>
      </c>
      <c r="E15" s="32">
        <v>2739744.1140000001</v>
      </c>
      <c r="F15" s="32">
        <v>2821822.9029999999</v>
      </c>
    </row>
    <row r="16" spans="1:6" outlineLevel="1" x14ac:dyDescent="0.25">
      <c r="A16" s="20"/>
      <c r="B16" s="20"/>
      <c r="C16" s="20"/>
      <c r="D16" s="33" t="s">
        <v>384</v>
      </c>
      <c r="E16" s="34">
        <v>2556162.8961199997</v>
      </c>
      <c r="F16" s="34">
        <v>2605952.5</v>
      </c>
    </row>
    <row r="17" spans="1:6" outlineLevel="1" x14ac:dyDescent="0.25">
      <c r="A17" s="20" t="s">
        <v>126</v>
      </c>
      <c r="B17" s="20"/>
      <c r="C17" s="20" t="s">
        <v>127</v>
      </c>
      <c r="D17" s="31" t="s">
        <v>383</v>
      </c>
      <c r="E17" s="32">
        <v>499954.19500000001</v>
      </c>
      <c r="F17" s="32">
        <v>458907.59</v>
      </c>
    </row>
    <row r="18" spans="1:6" outlineLevel="1" x14ac:dyDescent="0.25">
      <c r="A18" s="20"/>
      <c r="B18" s="20"/>
      <c r="C18" s="20"/>
      <c r="D18" s="33" t="s">
        <v>384</v>
      </c>
      <c r="E18" s="34">
        <v>497424.82785</v>
      </c>
      <c r="F18" s="34">
        <v>464840.6</v>
      </c>
    </row>
    <row r="19" spans="1:6" outlineLevel="1" x14ac:dyDescent="0.25">
      <c r="A19" s="20" t="s">
        <v>128</v>
      </c>
      <c r="B19" s="20"/>
      <c r="C19" s="20" t="s">
        <v>129</v>
      </c>
      <c r="D19" s="31" t="s">
        <v>383</v>
      </c>
      <c r="E19" s="32">
        <v>124000</v>
      </c>
      <c r="F19" s="32">
        <v>99385.2</v>
      </c>
    </row>
    <row r="20" spans="1:6" outlineLevel="1" x14ac:dyDescent="0.25">
      <c r="A20" s="20"/>
      <c r="B20" s="20"/>
      <c r="C20" s="20"/>
      <c r="D20" s="33" t="s">
        <v>384</v>
      </c>
      <c r="E20" s="34">
        <v>117643.65031999999</v>
      </c>
      <c r="F20" s="34">
        <v>124000</v>
      </c>
    </row>
    <row r="21" spans="1:6" outlineLevel="1" x14ac:dyDescent="0.25">
      <c r="A21" s="20" t="s">
        <v>130</v>
      </c>
      <c r="B21" s="20"/>
      <c r="C21" s="20" t="s">
        <v>131</v>
      </c>
      <c r="D21" s="31" t="s">
        <v>383</v>
      </c>
      <c r="E21" s="32">
        <v>3661319.4309999999</v>
      </c>
      <c r="F21" s="32">
        <v>3478768.4810000001</v>
      </c>
    </row>
    <row r="22" spans="1:6" outlineLevel="1" x14ac:dyDescent="0.25">
      <c r="A22" s="20"/>
      <c r="B22" s="20"/>
      <c r="C22" s="20"/>
      <c r="D22" s="33" t="s">
        <v>384</v>
      </c>
      <c r="E22" s="34">
        <v>3648116.8703999999</v>
      </c>
      <c r="F22" s="34">
        <v>3452528.3</v>
      </c>
    </row>
    <row r="23" spans="1:6" outlineLevel="1" x14ac:dyDescent="0.25">
      <c r="A23" s="20" t="s">
        <v>132</v>
      </c>
      <c r="B23" s="20"/>
      <c r="C23" s="20" t="s">
        <v>133</v>
      </c>
      <c r="D23" s="31" t="s">
        <v>383</v>
      </c>
      <c r="E23" s="32">
        <v>359903.93830000004</v>
      </c>
      <c r="F23" s="32">
        <v>334152.7</v>
      </c>
    </row>
    <row r="24" spans="1:6" outlineLevel="1" x14ac:dyDescent="0.25">
      <c r="A24" s="20"/>
      <c r="B24" s="20"/>
      <c r="C24" s="20"/>
      <c r="D24" s="33" t="s">
        <v>384</v>
      </c>
      <c r="E24" s="34">
        <v>358793.57530000003</v>
      </c>
      <c r="F24" s="34">
        <v>315175.09999999998</v>
      </c>
    </row>
    <row r="25" spans="1:6" outlineLevel="1" x14ac:dyDescent="0.25">
      <c r="A25" s="20" t="s">
        <v>134</v>
      </c>
      <c r="B25" s="20"/>
      <c r="C25" s="20" t="s">
        <v>135</v>
      </c>
      <c r="D25" s="31" t="s">
        <v>383</v>
      </c>
      <c r="E25" s="32">
        <v>571963.29524000001</v>
      </c>
      <c r="F25" s="32">
        <v>533770.55299999996</v>
      </c>
    </row>
    <row r="26" spans="1:6" outlineLevel="1" x14ac:dyDescent="0.25">
      <c r="A26" s="20"/>
      <c r="B26" s="20"/>
      <c r="C26" s="20"/>
      <c r="D26" s="33" t="s">
        <v>384</v>
      </c>
      <c r="E26" s="34">
        <v>569456.18637000001</v>
      </c>
      <c r="F26" s="34">
        <v>569885.4</v>
      </c>
    </row>
    <row r="27" spans="1:6" outlineLevel="1" x14ac:dyDescent="0.25">
      <c r="A27" s="20" t="s">
        <v>136</v>
      </c>
      <c r="B27" s="20"/>
      <c r="C27" s="20" t="s">
        <v>137</v>
      </c>
      <c r="D27" s="31" t="s">
        <v>383</v>
      </c>
      <c r="E27" s="32">
        <v>748942.49300000002</v>
      </c>
      <c r="F27" s="32">
        <v>876477.147</v>
      </c>
    </row>
    <row r="28" spans="1:6" outlineLevel="1" x14ac:dyDescent="0.25">
      <c r="A28" s="20"/>
      <c r="B28" s="20"/>
      <c r="C28" s="20"/>
      <c r="D28" s="33" t="s">
        <v>384</v>
      </c>
      <c r="E28" s="34">
        <v>733052.66564000002</v>
      </c>
      <c r="F28" s="34">
        <v>603792</v>
      </c>
    </row>
    <row r="29" spans="1:6" outlineLevel="1" x14ac:dyDescent="0.25">
      <c r="A29" s="20" t="s">
        <v>138</v>
      </c>
      <c r="B29" s="20"/>
      <c r="C29" s="20" t="s">
        <v>139</v>
      </c>
      <c r="D29" s="31" t="s">
        <v>383</v>
      </c>
      <c r="E29" s="32">
        <v>4107519.7374299997</v>
      </c>
      <c r="F29" s="32">
        <v>0</v>
      </c>
    </row>
    <row r="30" spans="1:6" outlineLevel="1" x14ac:dyDescent="0.25">
      <c r="A30" s="20"/>
      <c r="B30" s="20"/>
      <c r="C30" s="20"/>
      <c r="D30" s="33" t="s">
        <v>384</v>
      </c>
      <c r="E30" s="34">
        <v>4008275.67448</v>
      </c>
      <c r="F30" s="34">
        <v>3949365.2</v>
      </c>
    </row>
    <row r="31" spans="1:6" ht="15" customHeight="1" x14ac:dyDescent="0.25">
      <c r="A31" s="21" t="s">
        <v>140</v>
      </c>
      <c r="B31" s="21"/>
      <c r="C31" s="21"/>
      <c r="D31" s="27" t="s">
        <v>383</v>
      </c>
      <c r="E31" s="28">
        <v>32558000.623</v>
      </c>
      <c r="F31" s="28">
        <v>24492102.5</v>
      </c>
    </row>
    <row r="32" spans="1:6" x14ac:dyDescent="0.25">
      <c r="A32" s="21"/>
      <c r="B32" s="21"/>
      <c r="C32" s="21"/>
      <c r="D32" s="29" t="s">
        <v>384</v>
      </c>
      <c r="E32" s="30">
        <v>31677093.342980001</v>
      </c>
      <c r="F32" s="30">
        <v>34966548</v>
      </c>
    </row>
    <row r="33" spans="1:6" outlineLevel="1" x14ac:dyDescent="0.25">
      <c r="A33" s="22" t="s">
        <v>141</v>
      </c>
      <c r="B33" s="20" t="s">
        <v>142</v>
      </c>
      <c r="C33" s="20" t="s">
        <v>143</v>
      </c>
      <c r="D33" s="31" t="s">
        <v>383</v>
      </c>
      <c r="E33" s="32">
        <v>32558000.623</v>
      </c>
      <c r="F33" s="32">
        <v>24492102.5</v>
      </c>
    </row>
    <row r="34" spans="1:6" ht="15" customHeight="1" outlineLevel="1" x14ac:dyDescent="0.25">
      <c r="A34" s="22"/>
      <c r="B34" s="20" t="s">
        <v>142</v>
      </c>
      <c r="C34" s="20" t="s">
        <v>143</v>
      </c>
      <c r="D34" s="33" t="s">
        <v>384</v>
      </c>
      <c r="E34" s="34">
        <v>31677093.342980001</v>
      </c>
      <c r="F34" s="34">
        <v>34966548</v>
      </c>
    </row>
    <row r="35" spans="1:6" ht="15" customHeight="1" x14ac:dyDescent="0.25">
      <c r="A35" s="21" t="s">
        <v>59</v>
      </c>
      <c r="B35" s="21"/>
      <c r="C35" s="21"/>
      <c r="D35" s="27" t="s">
        <v>383</v>
      </c>
      <c r="E35" s="28">
        <v>25298820.704730004</v>
      </c>
      <c r="F35" s="28">
        <v>22268888.474660002</v>
      </c>
    </row>
    <row r="36" spans="1:6" x14ac:dyDescent="0.25">
      <c r="A36" s="21"/>
      <c r="B36" s="21"/>
      <c r="C36" s="21"/>
      <c r="D36" s="29" t="s">
        <v>384</v>
      </c>
      <c r="E36" s="30">
        <v>21362484.078699995</v>
      </c>
      <c r="F36" s="30">
        <v>21188591.699999988</v>
      </c>
    </row>
    <row r="37" spans="1:6" outlineLevel="1" x14ac:dyDescent="0.25">
      <c r="A37" s="20" t="s">
        <v>144</v>
      </c>
      <c r="B37" s="20"/>
      <c r="C37" s="20" t="s">
        <v>145</v>
      </c>
      <c r="D37" s="31" t="s">
        <v>383</v>
      </c>
      <c r="E37" s="32">
        <v>1346512.55201</v>
      </c>
      <c r="F37" s="32">
        <v>1464954.5693099999</v>
      </c>
    </row>
    <row r="38" spans="1:6" outlineLevel="1" x14ac:dyDescent="0.25">
      <c r="A38" s="20"/>
      <c r="B38" s="20"/>
      <c r="C38" s="20"/>
      <c r="D38" s="33" t="s">
        <v>384</v>
      </c>
      <c r="E38" s="34">
        <v>1278321.7299800001</v>
      </c>
      <c r="F38" s="34">
        <v>1301748.3999999999</v>
      </c>
    </row>
    <row r="39" spans="1:6" outlineLevel="1" x14ac:dyDescent="0.25">
      <c r="A39" s="20" t="s">
        <v>146</v>
      </c>
      <c r="B39" s="20"/>
      <c r="C39" s="20" t="s">
        <v>147</v>
      </c>
      <c r="D39" s="31" t="s">
        <v>383</v>
      </c>
      <c r="E39" s="32">
        <v>337783.28907999996</v>
      </c>
      <c r="F39" s="32">
        <v>294492.82699999999</v>
      </c>
    </row>
    <row r="40" spans="1:6" outlineLevel="1" x14ac:dyDescent="0.25">
      <c r="A40" s="20"/>
      <c r="B40" s="20"/>
      <c r="C40" s="20"/>
      <c r="D40" s="33" t="s">
        <v>384</v>
      </c>
      <c r="E40" s="34">
        <v>282572.23531000002</v>
      </c>
      <c r="F40" s="34">
        <v>334520</v>
      </c>
    </row>
    <row r="41" spans="1:6" outlineLevel="1" x14ac:dyDescent="0.25">
      <c r="A41" s="20" t="s">
        <v>148</v>
      </c>
      <c r="B41" s="20"/>
      <c r="C41" s="20" t="s">
        <v>149</v>
      </c>
      <c r="D41" s="31" t="s">
        <v>383</v>
      </c>
      <c r="E41" s="32">
        <v>1976997.3233</v>
      </c>
      <c r="F41" s="32">
        <v>2997268.97859</v>
      </c>
    </row>
    <row r="42" spans="1:6" outlineLevel="1" x14ac:dyDescent="0.25">
      <c r="A42" s="20"/>
      <c r="B42" s="20"/>
      <c r="C42" s="20"/>
      <c r="D42" s="33" t="s">
        <v>384</v>
      </c>
      <c r="E42" s="34">
        <v>1315303.0115499999</v>
      </c>
      <c r="F42" s="34">
        <v>2011122.8</v>
      </c>
    </row>
    <row r="43" spans="1:6" outlineLevel="1" x14ac:dyDescent="0.25">
      <c r="A43" s="20" t="s">
        <v>150</v>
      </c>
      <c r="B43" s="20"/>
      <c r="C43" s="20" t="s">
        <v>151</v>
      </c>
      <c r="D43" s="31" t="s">
        <v>383</v>
      </c>
      <c r="E43" s="32">
        <v>196010.2</v>
      </c>
      <c r="F43" s="32">
        <v>45251.3</v>
      </c>
    </row>
    <row r="44" spans="1:6" outlineLevel="1" x14ac:dyDescent="0.25">
      <c r="A44" s="20"/>
      <c r="B44" s="20"/>
      <c r="C44" s="20"/>
      <c r="D44" s="33" t="s">
        <v>384</v>
      </c>
      <c r="E44" s="34">
        <v>30916.59131</v>
      </c>
      <c r="F44" s="34">
        <v>46010.2</v>
      </c>
    </row>
    <row r="45" spans="1:6" outlineLevel="1" x14ac:dyDescent="0.25">
      <c r="A45" s="20" t="s">
        <v>152</v>
      </c>
      <c r="B45" s="20"/>
      <c r="C45" s="20" t="s">
        <v>153</v>
      </c>
      <c r="D45" s="31" t="s">
        <v>383</v>
      </c>
      <c r="E45" s="32">
        <v>1191569.38032</v>
      </c>
      <c r="F45" s="32">
        <v>1366555.0688099999</v>
      </c>
    </row>
    <row r="46" spans="1:6" outlineLevel="1" x14ac:dyDescent="0.25">
      <c r="A46" s="20"/>
      <c r="B46" s="20"/>
      <c r="C46" s="20"/>
      <c r="D46" s="33" t="s">
        <v>384</v>
      </c>
      <c r="E46" s="34">
        <v>1103824.5990200001</v>
      </c>
      <c r="F46" s="34">
        <v>1116412.1000000001</v>
      </c>
    </row>
    <row r="47" spans="1:6" outlineLevel="1" x14ac:dyDescent="0.25">
      <c r="A47" s="20" t="s">
        <v>154</v>
      </c>
      <c r="B47" s="20"/>
      <c r="C47" s="20" t="s">
        <v>155</v>
      </c>
      <c r="D47" s="31" t="s">
        <v>383</v>
      </c>
      <c r="E47" s="32">
        <v>1106965.53379</v>
      </c>
      <c r="F47" s="32">
        <v>1499393.4677500001</v>
      </c>
    </row>
    <row r="48" spans="1:6" outlineLevel="1" x14ac:dyDescent="0.25">
      <c r="A48" s="20"/>
      <c r="B48" s="20"/>
      <c r="C48" s="20"/>
      <c r="D48" s="33" t="s">
        <v>384</v>
      </c>
      <c r="E48" s="34">
        <v>1001108.96205</v>
      </c>
      <c r="F48" s="34">
        <v>857610.7</v>
      </c>
    </row>
    <row r="49" spans="1:6" outlineLevel="1" x14ac:dyDescent="0.25">
      <c r="A49" s="20" t="s">
        <v>156</v>
      </c>
      <c r="B49" s="20"/>
      <c r="C49" s="20" t="s">
        <v>157</v>
      </c>
      <c r="D49" s="31" t="s">
        <v>383</v>
      </c>
      <c r="E49" s="32">
        <v>719172.01914999995</v>
      </c>
      <c r="F49" s="32">
        <v>668520.51665000001</v>
      </c>
    </row>
    <row r="50" spans="1:6" outlineLevel="1" x14ac:dyDescent="0.25">
      <c r="A50" s="20"/>
      <c r="B50" s="20"/>
      <c r="C50" s="20"/>
      <c r="D50" s="33" t="s">
        <v>384</v>
      </c>
      <c r="E50" s="34">
        <v>644483.74011999997</v>
      </c>
      <c r="F50" s="34">
        <v>695585.3</v>
      </c>
    </row>
    <row r="51" spans="1:6" outlineLevel="1" x14ac:dyDescent="0.25">
      <c r="A51" s="20" t="s">
        <v>158</v>
      </c>
      <c r="B51" s="20"/>
      <c r="C51" s="20" t="s">
        <v>159</v>
      </c>
      <c r="D51" s="31" t="s">
        <v>383</v>
      </c>
      <c r="E51" s="32">
        <v>6018882.4418400005</v>
      </c>
      <c r="F51" s="32">
        <v>4992284.6164100002</v>
      </c>
    </row>
    <row r="52" spans="1:6" outlineLevel="1" x14ac:dyDescent="0.25">
      <c r="A52" s="20"/>
      <c r="B52" s="20"/>
      <c r="C52" s="20"/>
      <c r="D52" s="33" t="s">
        <v>384</v>
      </c>
      <c r="E52" s="34">
        <v>4326766.5425299993</v>
      </c>
      <c r="F52" s="34">
        <v>4130251.3</v>
      </c>
    </row>
    <row r="53" spans="1:6" outlineLevel="1" x14ac:dyDescent="0.25">
      <c r="A53" s="20" t="s">
        <v>160</v>
      </c>
      <c r="B53" s="20"/>
      <c r="C53" s="20" t="s">
        <v>161</v>
      </c>
      <c r="D53" s="31" t="s">
        <v>383</v>
      </c>
      <c r="E53" s="32">
        <v>118903.39675</v>
      </c>
      <c r="F53" s="32">
        <v>416217.70776999998</v>
      </c>
    </row>
    <row r="54" spans="1:6" outlineLevel="1" x14ac:dyDescent="0.25">
      <c r="A54" s="20"/>
      <c r="B54" s="20"/>
      <c r="C54" s="20"/>
      <c r="D54" s="33" t="s">
        <v>384</v>
      </c>
      <c r="E54" s="34">
        <v>87577.11473999999</v>
      </c>
      <c r="F54" s="34">
        <v>118869.3</v>
      </c>
    </row>
    <row r="55" spans="1:6" outlineLevel="1" x14ac:dyDescent="0.25">
      <c r="A55" s="20" t="s">
        <v>162</v>
      </c>
      <c r="B55" s="20"/>
      <c r="C55" s="20" t="s">
        <v>163</v>
      </c>
      <c r="D55" s="31" t="s">
        <v>383</v>
      </c>
      <c r="E55" s="32">
        <v>6100954.4014300006</v>
      </c>
      <c r="F55" s="32">
        <v>0</v>
      </c>
    </row>
    <row r="56" spans="1:6" outlineLevel="1" x14ac:dyDescent="0.25">
      <c r="A56" s="20"/>
      <c r="B56" s="20"/>
      <c r="C56" s="20"/>
      <c r="D56" s="33" t="s">
        <v>384</v>
      </c>
      <c r="E56" s="34">
        <v>5976144.6206200002</v>
      </c>
      <c r="F56" s="34">
        <v>5888288.7999999998</v>
      </c>
    </row>
    <row r="57" spans="1:6" outlineLevel="1" x14ac:dyDescent="0.25">
      <c r="A57" s="20" t="s">
        <v>164</v>
      </c>
      <c r="B57" s="20"/>
      <c r="C57" s="20" t="s">
        <v>165</v>
      </c>
      <c r="D57" s="31" t="s">
        <v>383</v>
      </c>
      <c r="E57" s="32">
        <v>24255</v>
      </c>
      <c r="F57" s="32">
        <v>23688.5</v>
      </c>
    </row>
    <row r="58" spans="1:6" outlineLevel="1" x14ac:dyDescent="0.25">
      <c r="A58" s="20"/>
      <c r="B58" s="20"/>
      <c r="C58" s="20"/>
      <c r="D58" s="33" t="s">
        <v>384</v>
      </c>
      <c r="E58" s="34">
        <v>24085.296019999998</v>
      </c>
      <c r="F58" s="34">
        <v>24255</v>
      </c>
    </row>
    <row r="59" spans="1:6" outlineLevel="1" x14ac:dyDescent="0.25">
      <c r="A59" s="20" t="s">
        <v>166</v>
      </c>
      <c r="B59" s="20"/>
      <c r="C59" s="20" t="s">
        <v>167</v>
      </c>
      <c r="D59" s="31" t="s">
        <v>383</v>
      </c>
      <c r="E59" s="32">
        <v>0</v>
      </c>
      <c r="F59" s="32">
        <v>0</v>
      </c>
    </row>
    <row r="60" spans="1:6" outlineLevel="1" x14ac:dyDescent="0.25">
      <c r="A60" s="20"/>
      <c r="B60" s="20"/>
      <c r="C60" s="20"/>
      <c r="D60" s="33" t="s">
        <v>384</v>
      </c>
      <c r="E60" s="34">
        <v>0</v>
      </c>
      <c r="F60" s="34">
        <v>0</v>
      </c>
    </row>
    <row r="61" spans="1:6" outlineLevel="1" x14ac:dyDescent="0.25">
      <c r="A61" s="20" t="s">
        <v>168</v>
      </c>
      <c r="B61" s="20"/>
      <c r="C61" s="20" t="s">
        <v>169</v>
      </c>
      <c r="D61" s="31" t="s">
        <v>383</v>
      </c>
      <c r="E61" s="32">
        <v>28559.599999999999</v>
      </c>
      <c r="F61" s="32">
        <v>33518</v>
      </c>
    </row>
    <row r="62" spans="1:6" outlineLevel="1" x14ac:dyDescent="0.25">
      <c r="A62" s="20"/>
      <c r="B62" s="20"/>
      <c r="C62" s="20"/>
      <c r="D62" s="33" t="s">
        <v>384</v>
      </c>
      <c r="E62" s="34">
        <v>28102.48172</v>
      </c>
      <c r="F62" s="34">
        <v>28559.599999999999</v>
      </c>
    </row>
    <row r="63" spans="1:6" outlineLevel="1" x14ac:dyDescent="0.25">
      <c r="A63" s="20" t="s">
        <v>170</v>
      </c>
      <c r="B63" s="20"/>
      <c r="C63" s="20" t="s">
        <v>171</v>
      </c>
      <c r="D63" s="31" t="s">
        <v>383</v>
      </c>
      <c r="E63" s="32">
        <v>11740</v>
      </c>
      <c r="F63" s="32">
        <v>12884.3</v>
      </c>
    </row>
    <row r="64" spans="1:6" outlineLevel="1" x14ac:dyDescent="0.25">
      <c r="A64" s="20"/>
      <c r="B64" s="20"/>
      <c r="C64" s="20"/>
      <c r="D64" s="33" t="s">
        <v>384</v>
      </c>
      <c r="E64" s="34">
        <v>8825.2567799999997</v>
      </c>
      <c r="F64" s="34">
        <v>11740</v>
      </c>
    </row>
    <row r="65" spans="1:6" outlineLevel="1" x14ac:dyDescent="0.25">
      <c r="A65" s="20" t="s">
        <v>172</v>
      </c>
      <c r="B65" s="20"/>
      <c r="C65" s="20" t="s">
        <v>173</v>
      </c>
      <c r="D65" s="31" t="s">
        <v>383</v>
      </c>
      <c r="E65" s="32">
        <v>35574.1</v>
      </c>
      <c r="F65" s="32">
        <v>35177.9</v>
      </c>
    </row>
    <row r="66" spans="1:6" outlineLevel="1" x14ac:dyDescent="0.25">
      <c r="A66" s="20"/>
      <c r="B66" s="20"/>
      <c r="C66" s="20"/>
      <c r="D66" s="33" t="s">
        <v>384</v>
      </c>
      <c r="E66" s="34">
        <v>34400.323779999999</v>
      </c>
      <c r="F66" s="34">
        <v>35574.1</v>
      </c>
    </row>
    <row r="67" spans="1:6" outlineLevel="1" x14ac:dyDescent="0.25">
      <c r="A67" s="20" t="s">
        <v>174</v>
      </c>
      <c r="B67" s="20"/>
      <c r="C67" s="20" t="s">
        <v>175</v>
      </c>
      <c r="D67" s="31" t="s">
        <v>383</v>
      </c>
      <c r="E67" s="32">
        <v>20172.059539999998</v>
      </c>
      <c r="F67" s="32">
        <v>19430.191719999999</v>
      </c>
    </row>
    <row r="68" spans="1:6" outlineLevel="1" x14ac:dyDescent="0.25">
      <c r="A68" s="20"/>
      <c r="B68" s="20"/>
      <c r="C68" s="20"/>
      <c r="D68" s="33" t="s">
        <v>384</v>
      </c>
      <c r="E68" s="34">
        <v>19942.56739</v>
      </c>
      <c r="F68" s="34">
        <v>20155.3</v>
      </c>
    </row>
    <row r="69" spans="1:6" outlineLevel="1" x14ac:dyDescent="0.25">
      <c r="A69" s="20" t="s">
        <v>176</v>
      </c>
      <c r="B69" s="20"/>
      <c r="C69" s="20" t="s">
        <v>177</v>
      </c>
      <c r="D69" s="31" t="s">
        <v>383</v>
      </c>
      <c r="E69" s="32">
        <v>75506.358999999997</v>
      </c>
      <c r="F69" s="32">
        <v>65856.274999999994</v>
      </c>
    </row>
    <row r="70" spans="1:6" outlineLevel="1" x14ac:dyDescent="0.25">
      <c r="A70" s="20"/>
      <c r="B70" s="20"/>
      <c r="C70" s="20"/>
      <c r="D70" s="33" t="s">
        <v>384</v>
      </c>
      <c r="E70" s="34">
        <v>73476.868870000006</v>
      </c>
      <c r="F70" s="34">
        <v>73190.399999999994</v>
      </c>
    </row>
    <row r="71" spans="1:6" outlineLevel="1" x14ac:dyDescent="0.25">
      <c r="A71" s="20" t="s">
        <v>178</v>
      </c>
      <c r="B71" s="20"/>
      <c r="C71" s="20" t="s">
        <v>179</v>
      </c>
      <c r="D71" s="31" t="s">
        <v>383</v>
      </c>
      <c r="E71" s="32">
        <v>73364.371750000006</v>
      </c>
      <c r="F71" s="32">
        <v>71453.741709999988</v>
      </c>
    </row>
    <row r="72" spans="1:6" outlineLevel="1" x14ac:dyDescent="0.25">
      <c r="A72" s="20"/>
      <c r="B72" s="20"/>
      <c r="C72" s="20"/>
      <c r="D72" s="33" t="s">
        <v>384</v>
      </c>
      <c r="E72" s="34">
        <v>63293.719090000006</v>
      </c>
      <c r="F72" s="34">
        <v>73353.100000000006</v>
      </c>
    </row>
    <row r="73" spans="1:6" outlineLevel="1" x14ac:dyDescent="0.25">
      <c r="A73" s="20" t="s">
        <v>180</v>
      </c>
      <c r="B73" s="20"/>
      <c r="C73" s="20" t="s">
        <v>181</v>
      </c>
      <c r="D73" s="31" t="s">
        <v>383</v>
      </c>
      <c r="E73" s="32">
        <v>48714.731310000003</v>
      </c>
      <c r="F73" s="32">
        <v>43972.032340000005</v>
      </c>
    </row>
    <row r="74" spans="1:6" outlineLevel="1" x14ac:dyDescent="0.25">
      <c r="A74" s="20"/>
      <c r="B74" s="20"/>
      <c r="C74" s="20"/>
      <c r="D74" s="33" t="s">
        <v>384</v>
      </c>
      <c r="E74" s="34">
        <v>44033.721259999998</v>
      </c>
      <c r="F74" s="34">
        <v>44701.1</v>
      </c>
    </row>
    <row r="75" spans="1:6" outlineLevel="1" x14ac:dyDescent="0.25">
      <c r="A75" s="20" t="s">
        <v>182</v>
      </c>
      <c r="B75" s="20"/>
      <c r="C75" s="20" t="s">
        <v>183</v>
      </c>
      <c r="D75" s="31" t="s">
        <v>383</v>
      </c>
      <c r="E75" s="32">
        <v>36894.190999999999</v>
      </c>
      <c r="F75" s="32">
        <v>35535.190430000002</v>
      </c>
    </row>
    <row r="76" spans="1:6" outlineLevel="1" x14ac:dyDescent="0.25">
      <c r="A76" s="20"/>
      <c r="B76" s="20"/>
      <c r="C76" s="20"/>
      <c r="D76" s="33" t="s">
        <v>384</v>
      </c>
      <c r="E76" s="34">
        <v>36618.739809999999</v>
      </c>
      <c r="F76" s="34">
        <v>36716.5</v>
      </c>
    </row>
    <row r="77" spans="1:6" outlineLevel="1" x14ac:dyDescent="0.25">
      <c r="A77" s="20" t="s">
        <v>184</v>
      </c>
      <c r="B77" s="20"/>
      <c r="C77" s="20" t="s">
        <v>185</v>
      </c>
      <c r="D77" s="31" t="s">
        <v>383</v>
      </c>
      <c r="E77" s="32">
        <v>23012.714</v>
      </c>
      <c r="F77" s="32">
        <v>21937.514729999999</v>
      </c>
    </row>
    <row r="78" spans="1:6" outlineLevel="1" x14ac:dyDescent="0.25">
      <c r="A78" s="20"/>
      <c r="B78" s="20"/>
      <c r="C78" s="20"/>
      <c r="D78" s="33" t="s">
        <v>384</v>
      </c>
      <c r="E78" s="34">
        <v>22981.555660000002</v>
      </c>
      <c r="F78" s="34">
        <v>22985.7</v>
      </c>
    </row>
    <row r="79" spans="1:6" outlineLevel="1" x14ac:dyDescent="0.25">
      <c r="A79" s="20" t="s">
        <v>186</v>
      </c>
      <c r="B79" s="20"/>
      <c r="C79" s="20" t="s">
        <v>187</v>
      </c>
      <c r="D79" s="31" t="s">
        <v>383</v>
      </c>
      <c r="E79" s="32">
        <v>41170.34678</v>
      </c>
      <c r="F79" s="32">
        <v>44277.788500000002</v>
      </c>
    </row>
    <row r="80" spans="1:6" outlineLevel="1" x14ac:dyDescent="0.25">
      <c r="A80" s="20"/>
      <c r="B80" s="20"/>
      <c r="C80" s="20"/>
      <c r="D80" s="33" t="s">
        <v>384</v>
      </c>
      <c r="E80" s="34">
        <v>39661.000270000004</v>
      </c>
      <c r="F80" s="34">
        <v>40351</v>
      </c>
    </row>
    <row r="81" spans="1:6" outlineLevel="1" x14ac:dyDescent="0.25">
      <c r="A81" s="20" t="s">
        <v>188</v>
      </c>
      <c r="B81" s="20"/>
      <c r="C81" s="20" t="s">
        <v>189</v>
      </c>
      <c r="D81" s="31" t="s">
        <v>383</v>
      </c>
      <c r="E81" s="32">
        <v>98911.912389999998</v>
      </c>
      <c r="F81" s="32">
        <v>85762.041549999994</v>
      </c>
    </row>
    <row r="82" spans="1:6" outlineLevel="1" x14ac:dyDescent="0.25">
      <c r="A82" s="20"/>
      <c r="B82" s="20"/>
      <c r="C82" s="20"/>
      <c r="D82" s="33" t="s">
        <v>384</v>
      </c>
      <c r="E82" s="34">
        <v>97904.69359000001</v>
      </c>
      <c r="F82" s="34">
        <v>98898.6</v>
      </c>
    </row>
    <row r="83" spans="1:6" outlineLevel="1" x14ac:dyDescent="0.25">
      <c r="A83" s="20" t="s">
        <v>190</v>
      </c>
      <c r="B83" s="20"/>
      <c r="C83" s="20" t="s">
        <v>191</v>
      </c>
      <c r="D83" s="31" t="s">
        <v>383</v>
      </c>
      <c r="E83" s="32">
        <v>173218.3316</v>
      </c>
      <c r="F83" s="32">
        <v>172833.72321</v>
      </c>
    </row>
    <row r="84" spans="1:6" outlineLevel="1" x14ac:dyDescent="0.25">
      <c r="A84" s="20"/>
      <c r="B84" s="20"/>
      <c r="C84" s="20"/>
      <c r="D84" s="33" t="s">
        <v>384</v>
      </c>
      <c r="E84" s="34">
        <v>163877.61605000001</v>
      </c>
      <c r="F84" s="34">
        <v>172911.3</v>
      </c>
    </row>
    <row r="85" spans="1:6" outlineLevel="1" x14ac:dyDescent="0.25">
      <c r="A85" s="20" t="s">
        <v>192</v>
      </c>
      <c r="B85" s="20"/>
      <c r="C85" s="20" t="s">
        <v>193</v>
      </c>
      <c r="D85" s="31" t="s">
        <v>383</v>
      </c>
      <c r="E85" s="32">
        <v>126289.17200000001</v>
      </c>
      <c r="F85" s="32">
        <v>2102617.90441</v>
      </c>
    </row>
    <row r="86" spans="1:6" outlineLevel="1" x14ac:dyDescent="0.25">
      <c r="A86" s="20"/>
      <c r="B86" s="20"/>
      <c r="C86" s="20"/>
      <c r="D86" s="33" t="s">
        <v>384</v>
      </c>
      <c r="E86" s="34">
        <v>110875.89272</v>
      </c>
      <c r="F86" s="34">
        <v>126276.7</v>
      </c>
    </row>
    <row r="87" spans="1:6" outlineLevel="1" x14ac:dyDescent="0.25">
      <c r="A87" s="20" t="s">
        <v>194</v>
      </c>
      <c r="B87" s="20"/>
      <c r="C87" s="20" t="s">
        <v>195</v>
      </c>
      <c r="D87" s="31" t="s">
        <v>383</v>
      </c>
      <c r="E87" s="32">
        <v>19000</v>
      </c>
      <c r="F87" s="32">
        <v>19000</v>
      </c>
    </row>
    <row r="88" spans="1:6" outlineLevel="1" x14ac:dyDescent="0.25">
      <c r="A88" s="20"/>
      <c r="B88" s="20"/>
      <c r="C88" s="20"/>
      <c r="D88" s="33" t="s">
        <v>384</v>
      </c>
      <c r="E88" s="34">
        <v>13837.49577</v>
      </c>
      <c r="F88" s="34">
        <v>19000</v>
      </c>
    </row>
    <row r="89" spans="1:6" outlineLevel="1" x14ac:dyDescent="0.25">
      <c r="A89" s="20" t="s">
        <v>196</v>
      </c>
      <c r="B89" s="20"/>
      <c r="C89" s="20" t="s">
        <v>197</v>
      </c>
      <c r="D89" s="31" t="s">
        <v>383</v>
      </c>
      <c r="E89" s="32">
        <v>193671.32506999999</v>
      </c>
      <c r="F89" s="32">
        <v>412551.04463999998</v>
      </c>
    </row>
    <row r="90" spans="1:6" outlineLevel="1" x14ac:dyDescent="0.25">
      <c r="A90" s="20"/>
      <c r="B90" s="20"/>
      <c r="C90" s="20"/>
      <c r="D90" s="33" t="s">
        <v>384</v>
      </c>
      <c r="E90" s="34">
        <v>101750.21881000001</v>
      </c>
      <c r="F90" s="34">
        <v>68510.899999999994</v>
      </c>
    </row>
    <row r="91" spans="1:6" outlineLevel="1" x14ac:dyDescent="0.25">
      <c r="A91" s="20" t="s">
        <v>198</v>
      </c>
      <c r="B91" s="20"/>
      <c r="C91" s="20" t="s">
        <v>199</v>
      </c>
      <c r="D91" s="31" t="s">
        <v>383</v>
      </c>
      <c r="E91" s="32">
        <v>175977.82842999999</v>
      </c>
      <c r="F91" s="32">
        <v>137483.09363999998</v>
      </c>
    </row>
    <row r="92" spans="1:6" outlineLevel="1" x14ac:dyDescent="0.25">
      <c r="A92" s="20"/>
      <c r="B92" s="20"/>
      <c r="C92" s="20"/>
      <c r="D92" s="33" t="s">
        <v>384</v>
      </c>
      <c r="E92" s="34">
        <v>166949.30850000001</v>
      </c>
      <c r="F92" s="34">
        <v>153266.20000000001</v>
      </c>
    </row>
    <row r="93" spans="1:6" outlineLevel="1" x14ac:dyDescent="0.25">
      <c r="A93" s="20" t="s">
        <v>200</v>
      </c>
      <c r="B93" s="20"/>
      <c r="C93" s="20" t="s">
        <v>201</v>
      </c>
      <c r="D93" s="31" t="s">
        <v>383</v>
      </c>
      <c r="E93" s="32">
        <v>163964.60827</v>
      </c>
      <c r="F93" s="32">
        <v>172833.88880000002</v>
      </c>
    </row>
    <row r="94" spans="1:6" outlineLevel="1" x14ac:dyDescent="0.25">
      <c r="A94" s="20"/>
      <c r="B94" s="20"/>
      <c r="C94" s="20"/>
      <c r="D94" s="33" t="s">
        <v>384</v>
      </c>
      <c r="E94" s="34">
        <v>153100.11130000002</v>
      </c>
      <c r="F94" s="34">
        <v>96402</v>
      </c>
    </row>
    <row r="95" spans="1:6" outlineLevel="1" x14ac:dyDescent="0.25">
      <c r="A95" s="20" t="s">
        <v>202</v>
      </c>
      <c r="B95" s="20"/>
      <c r="C95" s="20" t="s">
        <v>203</v>
      </c>
      <c r="D95" s="31" t="s">
        <v>383</v>
      </c>
      <c r="E95" s="32">
        <v>203092.41513000001</v>
      </c>
      <c r="F95" s="32">
        <v>230186.55469999998</v>
      </c>
    </row>
    <row r="96" spans="1:6" outlineLevel="1" x14ac:dyDescent="0.25">
      <c r="A96" s="20"/>
      <c r="B96" s="20"/>
      <c r="C96" s="20"/>
      <c r="D96" s="33" t="s">
        <v>384</v>
      </c>
      <c r="E96" s="34">
        <v>176572.10511</v>
      </c>
      <c r="F96" s="34">
        <v>137279.4</v>
      </c>
    </row>
    <row r="97" spans="1:6" outlineLevel="1" x14ac:dyDescent="0.25">
      <c r="A97" s="20" t="s">
        <v>204</v>
      </c>
      <c r="B97" s="20"/>
      <c r="C97" s="20" t="s">
        <v>205</v>
      </c>
      <c r="D97" s="31" t="s">
        <v>383</v>
      </c>
      <c r="E97" s="32">
        <v>383418.71529000002</v>
      </c>
      <c r="F97" s="32">
        <v>255015.80781999999</v>
      </c>
    </row>
    <row r="98" spans="1:6" outlineLevel="1" x14ac:dyDescent="0.25">
      <c r="A98" s="20"/>
      <c r="B98" s="20"/>
      <c r="C98" s="20"/>
      <c r="D98" s="33" t="s">
        <v>384</v>
      </c>
      <c r="E98" s="34">
        <v>334248.09726999997</v>
      </c>
      <c r="F98" s="34">
        <v>121211.7</v>
      </c>
    </row>
    <row r="99" spans="1:6" outlineLevel="1" x14ac:dyDescent="0.25">
      <c r="A99" s="20" t="s">
        <v>206</v>
      </c>
      <c r="B99" s="20"/>
      <c r="C99" s="20" t="s">
        <v>207</v>
      </c>
      <c r="D99" s="31" t="s">
        <v>383</v>
      </c>
      <c r="E99" s="32">
        <v>138898.81531999999</v>
      </c>
      <c r="F99" s="32">
        <v>125418.97785</v>
      </c>
    </row>
    <row r="100" spans="1:6" outlineLevel="1" x14ac:dyDescent="0.25">
      <c r="A100" s="20"/>
      <c r="B100" s="20"/>
      <c r="C100" s="20"/>
      <c r="D100" s="33" t="s">
        <v>384</v>
      </c>
      <c r="E100" s="34">
        <v>135782.58068000001</v>
      </c>
      <c r="F100" s="34">
        <v>125098.4</v>
      </c>
    </row>
    <row r="101" spans="1:6" outlineLevel="1" x14ac:dyDescent="0.25">
      <c r="A101" s="20" t="s">
        <v>208</v>
      </c>
      <c r="B101" s="20"/>
      <c r="C101" s="20" t="s">
        <v>209</v>
      </c>
      <c r="D101" s="31" t="s">
        <v>383</v>
      </c>
      <c r="E101" s="32">
        <v>119977.40183</v>
      </c>
      <c r="F101" s="32">
        <v>97031.077999999994</v>
      </c>
    </row>
    <row r="102" spans="1:6" outlineLevel="1" x14ac:dyDescent="0.25">
      <c r="A102" s="20"/>
      <c r="B102" s="20"/>
      <c r="C102" s="20"/>
      <c r="D102" s="33" t="s">
        <v>384</v>
      </c>
      <c r="E102" s="34">
        <v>110365.51845</v>
      </c>
      <c r="F102" s="34">
        <v>98013.2</v>
      </c>
    </row>
    <row r="103" spans="1:6" outlineLevel="1" x14ac:dyDescent="0.25">
      <c r="A103" s="20" t="s">
        <v>210</v>
      </c>
      <c r="B103" s="20"/>
      <c r="C103" s="20" t="s">
        <v>211</v>
      </c>
      <c r="D103" s="31" t="s">
        <v>383</v>
      </c>
      <c r="E103" s="32">
        <v>135347.47452000002</v>
      </c>
      <c r="F103" s="32">
        <v>171862.49875999999</v>
      </c>
    </row>
    <row r="104" spans="1:6" outlineLevel="1" x14ac:dyDescent="0.25">
      <c r="A104" s="20"/>
      <c r="B104" s="20"/>
      <c r="C104" s="20"/>
      <c r="D104" s="33" t="s">
        <v>384</v>
      </c>
      <c r="E104" s="34">
        <v>133138.11004</v>
      </c>
      <c r="F104" s="34">
        <v>109952.5</v>
      </c>
    </row>
    <row r="105" spans="1:6" outlineLevel="1" x14ac:dyDescent="0.25">
      <c r="A105" s="20" t="s">
        <v>212</v>
      </c>
      <c r="B105" s="20"/>
      <c r="C105" s="20" t="s">
        <v>213</v>
      </c>
      <c r="D105" s="31" t="s">
        <v>383</v>
      </c>
      <c r="E105" s="32">
        <v>276943.22366000002</v>
      </c>
      <c r="F105" s="32">
        <v>215119.79149</v>
      </c>
    </row>
    <row r="106" spans="1:6" outlineLevel="1" x14ac:dyDescent="0.25">
      <c r="A106" s="20"/>
      <c r="B106" s="20"/>
      <c r="C106" s="20"/>
      <c r="D106" s="33" t="s">
        <v>384</v>
      </c>
      <c r="E106" s="34">
        <v>184753.87221</v>
      </c>
      <c r="F106" s="34">
        <v>106108.4</v>
      </c>
    </row>
    <row r="107" spans="1:6" outlineLevel="1" x14ac:dyDescent="0.25">
      <c r="A107" s="20" t="s">
        <v>214</v>
      </c>
      <c r="B107" s="20"/>
      <c r="C107" s="20" t="s">
        <v>215</v>
      </c>
      <c r="D107" s="31" t="s">
        <v>383</v>
      </c>
      <c r="E107" s="32">
        <v>185260.65489999999</v>
      </c>
      <c r="F107" s="32">
        <v>160721.02086000002</v>
      </c>
    </row>
    <row r="108" spans="1:6" outlineLevel="1" x14ac:dyDescent="0.25">
      <c r="A108" s="20"/>
      <c r="B108" s="20"/>
      <c r="C108" s="20"/>
      <c r="D108" s="33" t="s">
        <v>384</v>
      </c>
      <c r="E108" s="34">
        <v>173973.36262</v>
      </c>
      <c r="F108" s="34">
        <v>148807.6</v>
      </c>
    </row>
    <row r="109" spans="1:6" outlineLevel="1" x14ac:dyDescent="0.25">
      <c r="A109" s="20" t="s">
        <v>216</v>
      </c>
      <c r="B109" s="20"/>
      <c r="C109" s="20" t="s">
        <v>217</v>
      </c>
      <c r="D109" s="31" t="s">
        <v>383</v>
      </c>
      <c r="E109" s="32">
        <v>123368.93783</v>
      </c>
      <c r="F109" s="32">
        <v>145085.37428999998</v>
      </c>
    </row>
    <row r="110" spans="1:6" outlineLevel="1" x14ac:dyDescent="0.25">
      <c r="A110" s="20"/>
      <c r="B110" s="20"/>
      <c r="C110" s="20"/>
      <c r="D110" s="33" t="s">
        <v>384</v>
      </c>
      <c r="E110" s="34">
        <v>111137.96026000001</v>
      </c>
      <c r="F110" s="34">
        <v>108707.3</v>
      </c>
    </row>
    <row r="111" spans="1:6" outlineLevel="1" x14ac:dyDescent="0.25">
      <c r="A111" s="20" t="s">
        <v>218</v>
      </c>
      <c r="B111" s="20"/>
      <c r="C111" s="20" t="s">
        <v>219</v>
      </c>
      <c r="D111" s="31" t="s">
        <v>383</v>
      </c>
      <c r="E111" s="32">
        <v>169099.00534999999</v>
      </c>
      <c r="F111" s="32">
        <v>224041.9</v>
      </c>
    </row>
    <row r="112" spans="1:6" outlineLevel="1" x14ac:dyDescent="0.25">
      <c r="A112" s="20"/>
      <c r="B112" s="20"/>
      <c r="C112" s="20"/>
      <c r="D112" s="33" t="s">
        <v>384</v>
      </c>
      <c r="E112" s="34">
        <v>146310.03100999998</v>
      </c>
      <c r="F112" s="34">
        <v>109044.7</v>
      </c>
    </row>
    <row r="113" spans="1:6" outlineLevel="1" x14ac:dyDescent="0.25">
      <c r="A113" s="20" t="s">
        <v>220</v>
      </c>
      <c r="B113" s="20"/>
      <c r="C113" s="20" t="s">
        <v>221</v>
      </c>
      <c r="D113" s="31" t="s">
        <v>383</v>
      </c>
      <c r="E113" s="32">
        <v>157018.08230000001</v>
      </c>
      <c r="F113" s="32">
        <v>139793.446</v>
      </c>
    </row>
    <row r="114" spans="1:6" outlineLevel="1" x14ac:dyDescent="0.25">
      <c r="A114" s="20"/>
      <c r="B114" s="20"/>
      <c r="C114" s="20"/>
      <c r="D114" s="33" t="s">
        <v>384</v>
      </c>
      <c r="E114" s="34">
        <v>141707.86731</v>
      </c>
      <c r="F114" s="34">
        <v>129548.5</v>
      </c>
    </row>
    <row r="115" spans="1:6" outlineLevel="1" x14ac:dyDescent="0.25">
      <c r="A115" s="20" t="s">
        <v>222</v>
      </c>
      <c r="B115" s="20"/>
      <c r="C115" s="20" t="s">
        <v>223</v>
      </c>
      <c r="D115" s="31" t="s">
        <v>383</v>
      </c>
      <c r="E115" s="32">
        <v>157468.2616</v>
      </c>
      <c r="F115" s="32">
        <v>130232.35699</v>
      </c>
    </row>
    <row r="116" spans="1:6" outlineLevel="1" x14ac:dyDescent="0.25">
      <c r="A116" s="20"/>
      <c r="B116" s="20"/>
      <c r="C116" s="20"/>
      <c r="D116" s="33" t="s">
        <v>384</v>
      </c>
      <c r="E116" s="34">
        <v>123178.09479</v>
      </c>
      <c r="F116" s="34">
        <v>100730.1</v>
      </c>
    </row>
    <row r="117" spans="1:6" outlineLevel="1" x14ac:dyDescent="0.25">
      <c r="A117" s="20" t="s">
        <v>224</v>
      </c>
      <c r="B117" s="20"/>
      <c r="C117" s="20" t="s">
        <v>225</v>
      </c>
      <c r="D117" s="31" t="s">
        <v>383</v>
      </c>
      <c r="E117" s="32">
        <v>399077.41486000002</v>
      </c>
      <c r="F117" s="32">
        <v>166979.68828</v>
      </c>
    </row>
    <row r="118" spans="1:6" outlineLevel="1" x14ac:dyDescent="0.25">
      <c r="A118" s="20"/>
      <c r="B118" s="20"/>
      <c r="C118" s="20"/>
      <c r="D118" s="33" t="s">
        <v>384</v>
      </c>
      <c r="E118" s="34">
        <v>180337.62231000001</v>
      </c>
      <c r="F118" s="34">
        <v>150568.70000000001</v>
      </c>
    </row>
    <row r="119" spans="1:6" outlineLevel="1" x14ac:dyDescent="0.25">
      <c r="A119" s="20" t="s">
        <v>226</v>
      </c>
      <c r="B119" s="20"/>
      <c r="C119" s="20" t="s">
        <v>227</v>
      </c>
      <c r="D119" s="31" t="s">
        <v>383</v>
      </c>
      <c r="E119" s="32">
        <v>136700.21865999998</v>
      </c>
      <c r="F119" s="32">
        <v>105261.30159999999</v>
      </c>
    </row>
    <row r="120" spans="1:6" outlineLevel="1" x14ac:dyDescent="0.25">
      <c r="A120" s="20"/>
      <c r="B120" s="20"/>
      <c r="C120" s="20"/>
      <c r="D120" s="33" t="s">
        <v>384</v>
      </c>
      <c r="E120" s="34">
        <v>120979.89515000001</v>
      </c>
      <c r="F120" s="34">
        <v>121050.5</v>
      </c>
    </row>
    <row r="121" spans="1:6" outlineLevel="1" x14ac:dyDescent="0.25">
      <c r="A121" s="20" t="s">
        <v>228</v>
      </c>
      <c r="B121" s="20"/>
      <c r="C121" s="20" t="s">
        <v>229</v>
      </c>
      <c r="D121" s="31" t="s">
        <v>383</v>
      </c>
      <c r="E121" s="32">
        <v>153511.74906999999</v>
      </c>
      <c r="F121" s="32">
        <v>105079.13706000001</v>
      </c>
    </row>
    <row r="122" spans="1:6" outlineLevel="1" x14ac:dyDescent="0.25">
      <c r="A122" s="20"/>
      <c r="B122" s="20"/>
      <c r="C122" s="20"/>
      <c r="D122" s="33" t="s">
        <v>384</v>
      </c>
      <c r="E122" s="34">
        <v>148474.26572999998</v>
      </c>
      <c r="F122" s="34">
        <v>98838.399999999994</v>
      </c>
    </row>
    <row r="123" spans="1:6" outlineLevel="1" x14ac:dyDescent="0.25">
      <c r="A123" s="20" t="s">
        <v>230</v>
      </c>
      <c r="B123" s="20"/>
      <c r="C123" s="20" t="s">
        <v>231</v>
      </c>
      <c r="D123" s="31" t="s">
        <v>383</v>
      </c>
      <c r="E123" s="32">
        <v>124431.76678000001</v>
      </c>
      <c r="F123" s="32">
        <v>149129.58549</v>
      </c>
    </row>
    <row r="124" spans="1:6" outlineLevel="1" x14ac:dyDescent="0.25">
      <c r="A124" s="20"/>
      <c r="B124" s="20"/>
      <c r="C124" s="20"/>
      <c r="D124" s="33" t="s">
        <v>384</v>
      </c>
      <c r="E124" s="34">
        <v>111506.87324</v>
      </c>
      <c r="F124" s="34">
        <v>102882.1</v>
      </c>
    </row>
    <row r="125" spans="1:6" outlineLevel="1" x14ac:dyDescent="0.25">
      <c r="A125" s="20" t="s">
        <v>232</v>
      </c>
      <c r="B125" s="20"/>
      <c r="C125" s="20" t="s">
        <v>233</v>
      </c>
      <c r="D125" s="31" t="s">
        <v>383</v>
      </c>
      <c r="E125" s="32">
        <v>113461.50981999999</v>
      </c>
      <c r="F125" s="32">
        <v>131051.27931999999</v>
      </c>
    </row>
    <row r="126" spans="1:6" outlineLevel="1" x14ac:dyDescent="0.25">
      <c r="A126" s="20"/>
      <c r="B126" s="20"/>
      <c r="C126" s="20"/>
      <c r="D126" s="33" t="s">
        <v>384</v>
      </c>
      <c r="E126" s="34">
        <v>109478.33229999999</v>
      </c>
      <c r="F126" s="34">
        <v>105369.5</v>
      </c>
    </row>
    <row r="127" spans="1:6" outlineLevel="1" x14ac:dyDescent="0.25">
      <c r="A127" s="20" t="s">
        <v>234</v>
      </c>
      <c r="B127" s="20"/>
      <c r="C127" s="20" t="s">
        <v>235</v>
      </c>
      <c r="D127" s="31" t="s">
        <v>383</v>
      </c>
      <c r="E127" s="32">
        <v>191647.00659</v>
      </c>
      <c r="F127" s="32">
        <v>170605.49569000001</v>
      </c>
    </row>
    <row r="128" spans="1:6" outlineLevel="1" x14ac:dyDescent="0.25">
      <c r="A128" s="20"/>
      <c r="B128" s="20"/>
      <c r="C128" s="20"/>
      <c r="D128" s="33" t="s">
        <v>384</v>
      </c>
      <c r="E128" s="34">
        <v>169877.29165999999</v>
      </c>
      <c r="F128" s="34">
        <v>155960.9</v>
      </c>
    </row>
    <row r="129" spans="1:6" outlineLevel="1" x14ac:dyDescent="0.25">
      <c r="A129" s="20" t="s">
        <v>236</v>
      </c>
      <c r="B129" s="20"/>
      <c r="C129" s="20" t="s">
        <v>237</v>
      </c>
      <c r="D129" s="31" t="s">
        <v>383</v>
      </c>
      <c r="E129" s="32">
        <v>132399.05600000001</v>
      </c>
      <c r="F129" s="32">
        <v>106022.36006000001</v>
      </c>
    </row>
    <row r="130" spans="1:6" outlineLevel="1" x14ac:dyDescent="0.25">
      <c r="A130" s="20"/>
      <c r="B130" s="20"/>
      <c r="C130" s="20"/>
      <c r="D130" s="33" t="s">
        <v>384</v>
      </c>
      <c r="E130" s="34">
        <v>92580.907560000007</v>
      </c>
      <c r="F130" s="34">
        <v>93717.9</v>
      </c>
    </row>
    <row r="131" spans="1:6" outlineLevel="1" x14ac:dyDescent="0.25">
      <c r="A131" s="20" t="s">
        <v>238</v>
      </c>
      <c r="B131" s="20"/>
      <c r="C131" s="20" t="s">
        <v>239</v>
      </c>
      <c r="D131" s="31" t="s">
        <v>383</v>
      </c>
      <c r="E131" s="32">
        <v>128663.39068000001</v>
      </c>
      <c r="F131" s="32">
        <v>120424.98913</v>
      </c>
    </row>
    <row r="132" spans="1:6" outlineLevel="1" x14ac:dyDescent="0.25">
      <c r="A132" s="20"/>
      <c r="B132" s="20"/>
      <c r="C132" s="20"/>
      <c r="D132" s="33" t="s">
        <v>384</v>
      </c>
      <c r="E132" s="34">
        <v>114665.68028</v>
      </c>
      <c r="F132" s="34">
        <v>112062.2</v>
      </c>
    </row>
    <row r="133" spans="1:6" outlineLevel="1" x14ac:dyDescent="0.25">
      <c r="A133" s="20" t="s">
        <v>240</v>
      </c>
      <c r="B133" s="20"/>
      <c r="C133" s="20" t="s">
        <v>241</v>
      </c>
      <c r="D133" s="31" t="s">
        <v>383</v>
      </c>
      <c r="E133" s="32">
        <v>119719.18579</v>
      </c>
      <c r="F133" s="32">
        <v>132480.33249</v>
      </c>
    </row>
    <row r="134" spans="1:6" outlineLevel="1" x14ac:dyDescent="0.25">
      <c r="A134" s="20"/>
      <c r="B134" s="20"/>
      <c r="C134" s="20"/>
      <c r="D134" s="33" t="s">
        <v>384</v>
      </c>
      <c r="E134" s="34">
        <v>112412.45903</v>
      </c>
      <c r="F134" s="34">
        <v>106842.4</v>
      </c>
    </row>
    <row r="135" spans="1:6" outlineLevel="1" x14ac:dyDescent="0.25">
      <c r="A135" s="20" t="s">
        <v>242</v>
      </c>
      <c r="B135" s="20"/>
      <c r="C135" s="20" t="s">
        <v>243</v>
      </c>
      <c r="D135" s="31" t="s">
        <v>383</v>
      </c>
      <c r="E135" s="32">
        <v>100102.24693000001</v>
      </c>
      <c r="F135" s="32">
        <v>62149.7</v>
      </c>
    </row>
    <row r="136" spans="1:6" outlineLevel="1" x14ac:dyDescent="0.25">
      <c r="A136" s="20"/>
      <c r="B136" s="20"/>
      <c r="C136" s="20"/>
      <c r="D136" s="33" t="s">
        <v>384</v>
      </c>
      <c r="E136" s="34">
        <v>84794.138599999991</v>
      </c>
      <c r="F136" s="34">
        <v>70888.899999999994</v>
      </c>
    </row>
    <row r="137" spans="1:6" outlineLevel="1" x14ac:dyDescent="0.25">
      <c r="A137" s="20" t="s">
        <v>244</v>
      </c>
      <c r="B137" s="20"/>
      <c r="C137" s="20" t="s">
        <v>245</v>
      </c>
      <c r="D137" s="31" t="s">
        <v>383</v>
      </c>
      <c r="E137" s="32">
        <v>135007.95882</v>
      </c>
      <c r="F137" s="32">
        <v>157040.43103000001</v>
      </c>
    </row>
    <row r="138" spans="1:6" outlineLevel="1" x14ac:dyDescent="0.25">
      <c r="A138" s="20"/>
      <c r="B138" s="20"/>
      <c r="C138" s="20"/>
      <c r="D138" s="33" t="s">
        <v>384</v>
      </c>
      <c r="E138" s="34">
        <v>116356.91721</v>
      </c>
      <c r="F138" s="34">
        <v>110760.4</v>
      </c>
    </row>
    <row r="139" spans="1:6" outlineLevel="1" x14ac:dyDescent="0.25">
      <c r="A139" s="20">
        <v>7960000</v>
      </c>
      <c r="B139" s="20"/>
      <c r="C139" s="20" t="s">
        <v>246</v>
      </c>
      <c r="D139" s="31" t="s">
        <v>383</v>
      </c>
      <c r="E139" s="32">
        <v>0</v>
      </c>
      <c r="F139" s="32">
        <v>729200</v>
      </c>
    </row>
    <row r="140" spans="1:6" outlineLevel="1" x14ac:dyDescent="0.25">
      <c r="A140" s="20"/>
      <c r="B140" s="20"/>
      <c r="C140" s="20"/>
      <c r="D140" s="33" t="s">
        <v>384</v>
      </c>
      <c r="E140" s="34">
        <v>0</v>
      </c>
      <c r="F140" s="34">
        <v>0</v>
      </c>
    </row>
    <row r="141" spans="1:6" outlineLevel="1" x14ac:dyDescent="0.25">
      <c r="A141" s="20" t="s">
        <v>247</v>
      </c>
      <c r="B141" s="20"/>
      <c r="C141" s="20" t="s">
        <v>248</v>
      </c>
      <c r="D141" s="31" t="s">
        <v>383</v>
      </c>
      <c r="E141" s="32">
        <v>86494.941489999997</v>
      </c>
      <c r="F141" s="32">
        <v>97955.9</v>
      </c>
    </row>
    <row r="142" spans="1:6" outlineLevel="1" x14ac:dyDescent="0.25">
      <c r="A142" s="20"/>
      <c r="B142" s="20"/>
      <c r="C142" s="20"/>
      <c r="D142" s="33" t="s">
        <v>384</v>
      </c>
      <c r="E142" s="34">
        <v>58262.894650000002</v>
      </c>
      <c r="F142" s="34">
        <v>51472.4</v>
      </c>
    </row>
    <row r="143" spans="1:6" outlineLevel="1" x14ac:dyDescent="0.25">
      <c r="A143" s="20" t="s">
        <v>249</v>
      </c>
      <c r="B143" s="20"/>
      <c r="C143" s="20" t="s">
        <v>250</v>
      </c>
      <c r="D143" s="31" t="s">
        <v>383</v>
      </c>
      <c r="E143" s="32">
        <v>30178</v>
      </c>
      <c r="F143" s="32">
        <v>13537.76635</v>
      </c>
    </row>
    <row r="144" spans="1:6" outlineLevel="1" x14ac:dyDescent="0.25">
      <c r="A144" s="20"/>
      <c r="B144" s="20"/>
      <c r="C144" s="20"/>
      <c r="D144" s="33" t="s">
        <v>384</v>
      </c>
      <c r="E144" s="34">
        <v>26471.554350000002</v>
      </c>
      <c r="F144" s="34">
        <v>30438.2</v>
      </c>
    </row>
    <row r="145" spans="1:6" outlineLevel="1" x14ac:dyDescent="0.25">
      <c r="A145" s="20" t="s">
        <v>251</v>
      </c>
      <c r="B145" s="20"/>
      <c r="C145" s="20" t="s">
        <v>252</v>
      </c>
      <c r="D145" s="31" t="s">
        <v>383</v>
      </c>
      <c r="E145" s="32">
        <v>913786.08270000003</v>
      </c>
      <c r="F145" s="32">
        <v>871709.51842999994</v>
      </c>
    </row>
    <row r="146" spans="1:6" outlineLevel="1" x14ac:dyDescent="0.25">
      <c r="A146" s="20"/>
      <c r="B146" s="20"/>
      <c r="C146" s="20"/>
      <c r="D146" s="33" t="s">
        <v>384</v>
      </c>
      <c r="E146" s="34">
        <v>894381.63225999998</v>
      </c>
      <c r="F146" s="34">
        <v>935971</v>
      </c>
    </row>
    <row r="147" spans="1:6" ht="15" customHeight="1" x14ac:dyDescent="0.25">
      <c r="A147" s="21" t="s">
        <v>44</v>
      </c>
      <c r="B147" s="21"/>
      <c r="C147" s="21"/>
      <c r="D147" s="27" t="s">
        <v>383</v>
      </c>
      <c r="E147" s="28">
        <v>34710750.714170001</v>
      </c>
      <c r="F147" s="28">
        <v>47569173.099750005</v>
      </c>
    </row>
    <row r="148" spans="1:6" x14ac:dyDescent="0.25">
      <c r="A148" s="21"/>
      <c r="B148" s="21"/>
      <c r="C148" s="21"/>
      <c r="D148" s="29" t="s">
        <v>384</v>
      </c>
      <c r="E148" s="30">
        <v>24270859.87489</v>
      </c>
      <c r="F148" s="30">
        <v>25758685.700000003</v>
      </c>
    </row>
    <row r="149" spans="1:6" outlineLevel="1" x14ac:dyDescent="0.25">
      <c r="A149" s="20" t="s">
        <v>253</v>
      </c>
      <c r="B149" s="20"/>
      <c r="C149" s="20" t="s">
        <v>254</v>
      </c>
      <c r="D149" s="31" t="s">
        <v>383</v>
      </c>
      <c r="E149" s="32">
        <v>1788387.44319</v>
      </c>
      <c r="F149" s="32">
        <v>2920362.69398</v>
      </c>
    </row>
    <row r="150" spans="1:6" outlineLevel="1" x14ac:dyDescent="0.25">
      <c r="A150" s="20"/>
      <c r="B150" s="20"/>
      <c r="C150" s="20"/>
      <c r="D150" s="33" t="s">
        <v>384</v>
      </c>
      <c r="E150" s="34">
        <v>1341721.94658</v>
      </c>
      <c r="F150" s="34">
        <v>758767.9</v>
      </c>
    </row>
    <row r="151" spans="1:6" outlineLevel="1" x14ac:dyDescent="0.25">
      <c r="A151" s="20" t="s">
        <v>255</v>
      </c>
      <c r="B151" s="20"/>
      <c r="C151" s="20" t="s">
        <v>256</v>
      </c>
      <c r="D151" s="31" t="s">
        <v>383</v>
      </c>
      <c r="E151" s="32">
        <v>5829406.6339999996</v>
      </c>
      <c r="F151" s="32">
        <v>16284324.5</v>
      </c>
    </row>
    <row r="152" spans="1:6" outlineLevel="1" x14ac:dyDescent="0.25">
      <c r="A152" s="20"/>
      <c r="B152" s="20"/>
      <c r="C152" s="20"/>
      <c r="D152" s="33" t="s">
        <v>384</v>
      </c>
      <c r="E152" s="34">
        <v>2351893.87035</v>
      </c>
      <c r="F152" s="34">
        <v>5780025.5</v>
      </c>
    </row>
    <row r="153" spans="1:6" outlineLevel="1" x14ac:dyDescent="0.25">
      <c r="A153" s="20" t="s">
        <v>257</v>
      </c>
      <c r="B153" s="20"/>
      <c r="C153" s="20" t="s">
        <v>258</v>
      </c>
      <c r="D153" s="31" t="s">
        <v>383</v>
      </c>
      <c r="E153" s="32">
        <v>1676102.0871300001</v>
      </c>
      <c r="F153" s="32">
        <v>1722358.4298099999</v>
      </c>
    </row>
    <row r="154" spans="1:6" outlineLevel="1" x14ac:dyDescent="0.25">
      <c r="A154" s="20"/>
      <c r="B154" s="20"/>
      <c r="C154" s="20"/>
      <c r="D154" s="33" t="s">
        <v>384</v>
      </c>
      <c r="E154" s="34">
        <v>1597141.3050499998</v>
      </c>
      <c r="F154" s="34">
        <v>1502749.1</v>
      </c>
    </row>
    <row r="155" spans="1:6" outlineLevel="1" x14ac:dyDescent="0.25">
      <c r="A155" s="20" t="s">
        <v>259</v>
      </c>
      <c r="B155" s="20"/>
      <c r="C155" s="20" t="s">
        <v>260</v>
      </c>
      <c r="D155" s="31" t="s">
        <v>383</v>
      </c>
      <c r="E155" s="32">
        <v>17432208.338669997</v>
      </c>
      <c r="F155" s="32">
        <v>10850395.291690001</v>
      </c>
    </row>
    <row r="156" spans="1:6" outlineLevel="1" x14ac:dyDescent="0.25">
      <c r="A156" s="20"/>
      <c r="B156" s="20"/>
      <c r="C156" s="20"/>
      <c r="D156" s="33" t="s">
        <v>384</v>
      </c>
      <c r="E156" s="34">
        <v>13705017.7761</v>
      </c>
      <c r="F156" s="34">
        <v>13559189</v>
      </c>
    </row>
    <row r="157" spans="1:6" outlineLevel="1" x14ac:dyDescent="0.25">
      <c r="A157" s="20" t="s">
        <v>261</v>
      </c>
      <c r="B157" s="20"/>
      <c r="C157" s="20" t="s">
        <v>262</v>
      </c>
      <c r="D157" s="31" t="s">
        <v>383</v>
      </c>
      <c r="E157" s="32">
        <v>2390850</v>
      </c>
      <c r="F157" s="32">
        <v>2216250</v>
      </c>
    </row>
    <row r="158" spans="1:6" outlineLevel="1" x14ac:dyDescent="0.25">
      <c r="A158" s="20"/>
      <c r="B158" s="20"/>
      <c r="C158" s="20"/>
      <c r="D158" s="33" t="s">
        <v>384</v>
      </c>
      <c r="E158" s="34">
        <v>1766431.3369400001</v>
      </c>
      <c r="F158" s="34">
        <v>2390850</v>
      </c>
    </row>
    <row r="159" spans="1:6" outlineLevel="1" x14ac:dyDescent="0.25">
      <c r="A159" s="20" t="s">
        <v>263</v>
      </c>
      <c r="B159" s="20"/>
      <c r="C159" s="20" t="s">
        <v>264</v>
      </c>
      <c r="D159" s="31" t="s">
        <v>383</v>
      </c>
      <c r="E159" s="32">
        <v>671456.48084000009</v>
      </c>
      <c r="F159" s="32">
        <v>498875.81058999995</v>
      </c>
    </row>
    <row r="160" spans="1:6" outlineLevel="1" x14ac:dyDescent="0.25">
      <c r="A160" s="20"/>
      <c r="B160" s="20"/>
      <c r="C160" s="20"/>
      <c r="D160" s="33" t="s">
        <v>384</v>
      </c>
      <c r="E160" s="34">
        <v>558971.42441999994</v>
      </c>
      <c r="F160" s="34">
        <v>621094.1</v>
      </c>
    </row>
    <row r="161" spans="1:6" outlineLevel="1" x14ac:dyDescent="0.25">
      <c r="A161" s="20" t="s">
        <v>265</v>
      </c>
      <c r="B161" s="20"/>
      <c r="C161" s="20" t="s">
        <v>266</v>
      </c>
      <c r="D161" s="31" t="s">
        <v>383</v>
      </c>
      <c r="E161" s="32">
        <v>3638667.8303400003</v>
      </c>
      <c r="F161" s="32">
        <v>3539704.45</v>
      </c>
    </row>
    <row r="162" spans="1:6" outlineLevel="1" x14ac:dyDescent="0.25">
      <c r="A162" s="20"/>
      <c r="B162" s="20"/>
      <c r="C162" s="20"/>
      <c r="D162" s="33" t="s">
        <v>384</v>
      </c>
      <c r="E162" s="34">
        <v>1843136.02404</v>
      </c>
      <c r="F162" s="34">
        <v>109743</v>
      </c>
    </row>
    <row r="163" spans="1:6" outlineLevel="1" x14ac:dyDescent="0.25">
      <c r="A163" s="20" t="s">
        <v>267</v>
      </c>
      <c r="B163" s="20"/>
      <c r="C163" s="20" t="s">
        <v>268</v>
      </c>
      <c r="D163" s="31" t="s">
        <v>383</v>
      </c>
      <c r="E163" s="32">
        <v>1283671.8999999999</v>
      </c>
      <c r="F163" s="32">
        <v>7506901.92368</v>
      </c>
    </row>
    <row r="164" spans="1:6" outlineLevel="1" x14ac:dyDescent="0.25">
      <c r="A164" s="20"/>
      <c r="B164" s="20"/>
      <c r="C164" s="20"/>
      <c r="D164" s="33" t="s">
        <v>384</v>
      </c>
      <c r="E164" s="34">
        <v>1106546.19141</v>
      </c>
      <c r="F164" s="34">
        <v>1036267.1</v>
      </c>
    </row>
    <row r="165" spans="1:6" ht="15" customHeight="1" outlineLevel="1" x14ac:dyDescent="0.25">
      <c r="A165" s="20" t="s">
        <v>269</v>
      </c>
      <c r="B165" s="20" t="s">
        <v>270</v>
      </c>
      <c r="C165" s="20" t="s">
        <v>271</v>
      </c>
      <c r="D165" s="31" t="s">
        <v>383</v>
      </c>
      <c r="E165" s="32">
        <v>0</v>
      </c>
      <c r="F165" s="32">
        <v>2030000</v>
      </c>
    </row>
    <row r="166" spans="1:6" outlineLevel="1" x14ac:dyDescent="0.25">
      <c r="A166" s="20"/>
      <c r="B166" s="20" t="s">
        <v>270</v>
      </c>
      <c r="C166" s="20"/>
      <c r="D166" s="33" t="s">
        <v>384</v>
      </c>
      <c r="E166" s="34">
        <v>0</v>
      </c>
      <c r="F166" s="34">
        <v>0</v>
      </c>
    </row>
    <row r="167" spans="1:6" ht="15" customHeight="1" x14ac:dyDescent="0.25">
      <c r="A167" s="21" t="s">
        <v>75</v>
      </c>
      <c r="B167" s="21"/>
      <c r="C167" s="21"/>
      <c r="D167" s="27" t="s">
        <v>383</v>
      </c>
      <c r="E167" s="28">
        <v>2799917.7828299999</v>
      </c>
      <c r="F167" s="28">
        <v>2568134.3216200001</v>
      </c>
    </row>
    <row r="168" spans="1:6" collapsed="1" x14ac:dyDescent="0.25">
      <c r="A168" s="21"/>
      <c r="B168" s="21"/>
      <c r="C168" s="21"/>
      <c r="D168" s="29" t="s">
        <v>384</v>
      </c>
      <c r="E168" s="30">
        <v>2547969.7809699997</v>
      </c>
      <c r="F168" s="30">
        <v>2525140.6</v>
      </c>
    </row>
    <row r="169" spans="1:6" hidden="1" outlineLevel="2" x14ac:dyDescent="0.25">
      <c r="A169" s="20" t="s">
        <v>272</v>
      </c>
      <c r="B169" s="20"/>
      <c r="C169" s="20" t="s">
        <v>273</v>
      </c>
      <c r="D169" s="31" t="s">
        <v>383</v>
      </c>
      <c r="E169" s="32">
        <v>2665417.7828299999</v>
      </c>
      <c r="F169" s="32">
        <v>2543134.3216200001</v>
      </c>
    </row>
    <row r="170" spans="1:6" hidden="1" outlineLevel="2" x14ac:dyDescent="0.25">
      <c r="A170" s="20"/>
      <c r="B170" s="20"/>
      <c r="C170" s="20"/>
      <c r="D170" s="33" t="s">
        <v>384</v>
      </c>
      <c r="E170" s="34">
        <v>2472937.5855799997</v>
      </c>
      <c r="F170" s="34">
        <v>2460140.6</v>
      </c>
    </row>
    <row r="171" spans="1:6" hidden="1" outlineLevel="2" x14ac:dyDescent="0.25">
      <c r="A171" s="20" t="s">
        <v>274</v>
      </c>
      <c r="B171" s="20"/>
      <c r="C171" s="20" t="s">
        <v>275</v>
      </c>
      <c r="D171" s="31" t="s">
        <v>383</v>
      </c>
      <c r="E171" s="32">
        <v>134500</v>
      </c>
      <c r="F171" s="32">
        <v>25000</v>
      </c>
    </row>
    <row r="172" spans="1:6" outlineLevel="1" x14ac:dyDescent="0.25">
      <c r="A172" s="20"/>
      <c r="B172" s="20"/>
      <c r="C172" s="20"/>
      <c r="D172" s="33" t="s">
        <v>384</v>
      </c>
      <c r="E172" s="34">
        <v>75032.195389999993</v>
      </c>
      <c r="F172" s="34">
        <v>65000</v>
      </c>
    </row>
    <row r="173" spans="1:6" ht="15" customHeight="1" x14ac:dyDescent="0.25">
      <c r="A173" s="21" t="s">
        <v>276</v>
      </c>
      <c r="B173" s="21"/>
      <c r="C173" s="21"/>
      <c r="D173" s="27" t="s">
        <v>383</v>
      </c>
      <c r="E173" s="28">
        <v>33979449.803520001</v>
      </c>
      <c r="F173" s="28">
        <v>32359644.263</v>
      </c>
    </row>
    <row r="174" spans="1:6" x14ac:dyDescent="0.25">
      <c r="A174" s="21"/>
      <c r="B174" s="21"/>
      <c r="C174" s="21"/>
      <c r="D174" s="29" t="s">
        <v>384</v>
      </c>
      <c r="E174" s="30">
        <v>31259309.395819999</v>
      </c>
      <c r="F174" s="30">
        <v>31993040.200000003</v>
      </c>
    </row>
    <row r="175" spans="1:6" outlineLevel="1" x14ac:dyDescent="0.25">
      <c r="A175" s="20" t="s">
        <v>277</v>
      </c>
      <c r="B175" s="20"/>
      <c r="C175" s="20" t="s">
        <v>278</v>
      </c>
      <c r="D175" s="31" t="s">
        <v>383</v>
      </c>
      <c r="E175" s="32">
        <v>25823248.98361</v>
      </c>
      <c r="F175" s="32">
        <v>25403398.971349999</v>
      </c>
    </row>
    <row r="176" spans="1:6" outlineLevel="1" x14ac:dyDescent="0.25">
      <c r="A176" s="20"/>
      <c r="B176" s="20"/>
      <c r="C176" s="20"/>
      <c r="D176" s="33" t="s">
        <v>384</v>
      </c>
      <c r="E176" s="34">
        <v>23847231.245029997</v>
      </c>
      <c r="F176" s="34">
        <v>24304439.899999999</v>
      </c>
    </row>
    <row r="177" spans="1:6" outlineLevel="1" x14ac:dyDescent="0.25">
      <c r="A177" s="20" t="s">
        <v>279</v>
      </c>
      <c r="B177" s="20"/>
      <c r="C177" s="20" t="s">
        <v>280</v>
      </c>
      <c r="D177" s="31" t="s">
        <v>383</v>
      </c>
      <c r="E177" s="32">
        <v>0</v>
      </c>
      <c r="F177" s="32">
        <v>33500</v>
      </c>
    </row>
    <row r="178" spans="1:6" outlineLevel="1" x14ac:dyDescent="0.25">
      <c r="A178" s="20"/>
      <c r="B178" s="20"/>
      <c r="C178" s="20"/>
      <c r="D178" s="33" t="s">
        <v>384</v>
      </c>
      <c r="E178" s="34">
        <v>0</v>
      </c>
      <c r="F178" s="34">
        <v>0</v>
      </c>
    </row>
    <row r="179" spans="1:6" outlineLevel="1" x14ac:dyDescent="0.25">
      <c r="A179" s="20" t="s">
        <v>281</v>
      </c>
      <c r="B179" s="20"/>
      <c r="C179" s="20" t="s">
        <v>282</v>
      </c>
      <c r="D179" s="31" t="s">
        <v>383</v>
      </c>
      <c r="E179" s="32">
        <v>3462945.0788200004</v>
      </c>
      <c r="F179" s="32">
        <v>3375062.5400900003</v>
      </c>
    </row>
    <row r="180" spans="1:6" outlineLevel="1" x14ac:dyDescent="0.25">
      <c r="A180" s="20"/>
      <c r="B180" s="20"/>
      <c r="C180" s="20"/>
      <c r="D180" s="33" t="s">
        <v>384</v>
      </c>
      <c r="E180" s="34">
        <v>3311753.9108699998</v>
      </c>
      <c r="F180" s="34">
        <v>3250511.9</v>
      </c>
    </row>
    <row r="181" spans="1:6" outlineLevel="1" x14ac:dyDescent="0.25">
      <c r="A181" s="20" t="s">
        <v>283</v>
      </c>
      <c r="B181" s="20"/>
      <c r="C181" s="20" t="s">
        <v>284</v>
      </c>
      <c r="D181" s="31" t="s">
        <v>383</v>
      </c>
      <c r="E181" s="32">
        <v>185651.26564</v>
      </c>
      <c r="F181" s="32">
        <v>193858.70619999999</v>
      </c>
    </row>
    <row r="182" spans="1:6" outlineLevel="1" x14ac:dyDescent="0.25">
      <c r="A182" s="20"/>
      <c r="B182" s="20"/>
      <c r="C182" s="20"/>
      <c r="D182" s="33" t="s">
        <v>384</v>
      </c>
      <c r="E182" s="34">
        <v>182517.48730000001</v>
      </c>
      <c r="F182" s="34">
        <v>191780.3</v>
      </c>
    </row>
    <row r="183" spans="1:6" outlineLevel="1" x14ac:dyDescent="0.25">
      <c r="A183" s="20" t="s">
        <v>285</v>
      </c>
      <c r="B183" s="20"/>
      <c r="C183" s="20" t="s">
        <v>286</v>
      </c>
      <c r="D183" s="31" t="s">
        <v>383</v>
      </c>
      <c r="E183" s="32">
        <v>2695915.8467399999</v>
      </c>
      <c r="F183" s="32">
        <v>2517833.8819899997</v>
      </c>
    </row>
    <row r="184" spans="1:6" outlineLevel="1" x14ac:dyDescent="0.25">
      <c r="A184" s="20"/>
      <c r="B184" s="20"/>
      <c r="C184" s="20"/>
      <c r="D184" s="33" t="s">
        <v>384</v>
      </c>
      <c r="E184" s="34">
        <v>2168438.1248000003</v>
      </c>
      <c r="F184" s="34">
        <v>2496785.1</v>
      </c>
    </row>
    <row r="185" spans="1:6" outlineLevel="1" x14ac:dyDescent="0.25">
      <c r="A185" s="20" t="s">
        <v>287</v>
      </c>
      <c r="B185" s="20"/>
      <c r="C185" s="20" t="s">
        <v>288</v>
      </c>
      <c r="D185" s="31" t="s">
        <v>383</v>
      </c>
      <c r="E185" s="32">
        <v>20143.099999999999</v>
      </c>
      <c r="F185" s="32">
        <v>20125.900000000001</v>
      </c>
    </row>
    <row r="186" spans="1:6" outlineLevel="1" x14ac:dyDescent="0.25">
      <c r="A186" s="20"/>
      <c r="B186" s="20"/>
      <c r="C186" s="20"/>
      <c r="D186" s="33" t="s">
        <v>384</v>
      </c>
      <c r="E186" s="34">
        <v>19884.44096</v>
      </c>
      <c r="F186" s="34">
        <v>20068.099999999999</v>
      </c>
    </row>
    <row r="187" spans="1:6" outlineLevel="1" x14ac:dyDescent="0.25">
      <c r="A187" s="20" t="s">
        <v>289</v>
      </c>
      <c r="B187" s="20"/>
      <c r="C187" s="20" t="s">
        <v>290</v>
      </c>
      <c r="D187" s="31" t="s">
        <v>383</v>
      </c>
      <c r="E187" s="32">
        <v>46000.156149999995</v>
      </c>
      <c r="F187" s="32">
        <v>43059.247670000004</v>
      </c>
    </row>
    <row r="188" spans="1:6" outlineLevel="1" x14ac:dyDescent="0.25">
      <c r="A188" s="20"/>
      <c r="B188" s="20"/>
      <c r="C188" s="20"/>
      <c r="D188" s="33" t="s">
        <v>384</v>
      </c>
      <c r="E188" s="34">
        <v>43800.760299999994</v>
      </c>
      <c r="F188" s="34">
        <v>45219</v>
      </c>
    </row>
    <row r="189" spans="1:6" outlineLevel="1" x14ac:dyDescent="0.25">
      <c r="A189" s="20" t="s">
        <v>291</v>
      </c>
      <c r="B189" s="20"/>
      <c r="C189" s="20" t="s">
        <v>292</v>
      </c>
      <c r="D189" s="31" t="s">
        <v>383</v>
      </c>
      <c r="E189" s="32">
        <v>738456.45727000001</v>
      </c>
      <c r="F189" s="32">
        <v>772805.01570000011</v>
      </c>
    </row>
    <row r="190" spans="1:6" outlineLevel="1" x14ac:dyDescent="0.25">
      <c r="A190" s="20"/>
      <c r="B190" s="20"/>
      <c r="C190" s="20"/>
      <c r="D190" s="33" t="s">
        <v>384</v>
      </c>
      <c r="E190" s="34">
        <v>704389.45939999993</v>
      </c>
      <c r="F190" s="34">
        <v>707360</v>
      </c>
    </row>
    <row r="191" spans="1:6" outlineLevel="1" x14ac:dyDescent="0.25">
      <c r="A191" s="20" t="s">
        <v>293</v>
      </c>
      <c r="B191" s="20"/>
      <c r="C191" s="20" t="s">
        <v>294</v>
      </c>
      <c r="D191" s="31" t="s">
        <v>383</v>
      </c>
      <c r="E191" s="32">
        <v>971308.81528999994</v>
      </c>
      <c r="F191" s="32">
        <v>0</v>
      </c>
    </row>
    <row r="192" spans="1:6" outlineLevel="1" x14ac:dyDescent="0.25">
      <c r="A192" s="20"/>
      <c r="B192" s="20"/>
      <c r="C192" s="20"/>
      <c r="D192" s="33" t="s">
        <v>384</v>
      </c>
      <c r="E192" s="34">
        <v>945529.93012999999</v>
      </c>
      <c r="F192" s="34">
        <v>941095.8</v>
      </c>
    </row>
    <row r="193" spans="1:6" outlineLevel="1" x14ac:dyDescent="0.25">
      <c r="A193" s="20" t="s">
        <v>295</v>
      </c>
      <c r="B193" s="20"/>
      <c r="C193" s="20" t="s">
        <v>296</v>
      </c>
      <c r="D193" s="31" t="s">
        <v>383</v>
      </c>
      <c r="E193" s="32">
        <v>35780.1</v>
      </c>
      <c r="F193" s="32">
        <v>0</v>
      </c>
    </row>
    <row r="194" spans="1:6" outlineLevel="1" x14ac:dyDescent="0.25">
      <c r="A194" s="20"/>
      <c r="B194" s="20"/>
      <c r="C194" s="20"/>
      <c r="D194" s="33" t="s">
        <v>384</v>
      </c>
      <c r="E194" s="34">
        <v>35764.03703</v>
      </c>
      <c r="F194" s="34">
        <v>35780.1</v>
      </c>
    </row>
    <row r="195" spans="1:6" ht="15" customHeight="1" x14ac:dyDescent="0.25">
      <c r="A195" s="21" t="s">
        <v>297</v>
      </c>
      <c r="B195" s="21"/>
      <c r="C195" s="21"/>
      <c r="D195" s="27" t="s">
        <v>383</v>
      </c>
      <c r="E195" s="28">
        <v>26609343.629529998</v>
      </c>
      <c r="F195" s="28">
        <v>31547306.857680004</v>
      </c>
    </row>
    <row r="196" spans="1:6" x14ac:dyDescent="0.25">
      <c r="A196" s="21"/>
      <c r="B196" s="21"/>
      <c r="C196" s="21"/>
      <c r="D196" s="29" t="s">
        <v>384</v>
      </c>
      <c r="E196" s="30">
        <v>23635273.078479998</v>
      </c>
      <c r="F196" s="30">
        <v>25763357.499999996</v>
      </c>
    </row>
    <row r="197" spans="1:6" outlineLevel="1" x14ac:dyDescent="0.25">
      <c r="A197" s="20" t="s">
        <v>298</v>
      </c>
      <c r="B197" s="20"/>
      <c r="C197" s="20" t="s">
        <v>299</v>
      </c>
      <c r="D197" s="31" t="s">
        <v>383</v>
      </c>
      <c r="E197" s="32">
        <v>16113581.679</v>
      </c>
      <c r="F197" s="32">
        <v>19212574.250990003</v>
      </c>
    </row>
    <row r="198" spans="1:6" outlineLevel="1" x14ac:dyDescent="0.25">
      <c r="A198" s="20"/>
      <c r="B198" s="20"/>
      <c r="C198" s="20"/>
      <c r="D198" s="33" t="s">
        <v>384</v>
      </c>
      <c r="E198" s="34">
        <v>15741259.624399999</v>
      </c>
      <c r="F198" s="34">
        <v>15651299.1</v>
      </c>
    </row>
    <row r="199" spans="1:6" outlineLevel="1" x14ac:dyDescent="0.25">
      <c r="A199" s="20" t="s">
        <v>300</v>
      </c>
      <c r="B199" s="20"/>
      <c r="C199" s="20" t="s">
        <v>301</v>
      </c>
      <c r="D199" s="31" t="s">
        <v>383</v>
      </c>
      <c r="E199" s="32">
        <v>9062965.9612399992</v>
      </c>
      <c r="F199" s="32">
        <v>11356473.51949</v>
      </c>
    </row>
    <row r="200" spans="1:6" outlineLevel="1" x14ac:dyDescent="0.25">
      <c r="A200" s="20"/>
      <c r="B200" s="20"/>
      <c r="C200" s="20"/>
      <c r="D200" s="33" t="s">
        <v>384</v>
      </c>
      <c r="E200" s="34">
        <v>7193516.0943900002</v>
      </c>
      <c r="F200" s="34">
        <v>8721178.6999999993</v>
      </c>
    </row>
    <row r="201" spans="1:6" outlineLevel="1" x14ac:dyDescent="0.25">
      <c r="A201" s="20" t="s">
        <v>302</v>
      </c>
      <c r="B201" s="20"/>
      <c r="C201" s="20" t="s">
        <v>303</v>
      </c>
      <c r="D201" s="31" t="s">
        <v>383</v>
      </c>
      <c r="E201" s="32">
        <v>1274795.9892899999</v>
      </c>
      <c r="F201" s="32">
        <v>898259.08720000007</v>
      </c>
    </row>
    <row r="202" spans="1:6" outlineLevel="1" x14ac:dyDescent="0.25">
      <c r="A202" s="20"/>
      <c r="B202" s="20"/>
      <c r="C202" s="20"/>
      <c r="D202" s="33" t="s">
        <v>384</v>
      </c>
      <c r="E202" s="34">
        <v>624318.55888999999</v>
      </c>
      <c r="F202" s="34">
        <v>1232879.7</v>
      </c>
    </row>
    <row r="203" spans="1:6" outlineLevel="1" x14ac:dyDescent="0.25">
      <c r="A203" s="20" t="s">
        <v>304</v>
      </c>
      <c r="B203" s="20"/>
      <c r="C203" s="20" t="s">
        <v>305</v>
      </c>
      <c r="D203" s="31" t="s">
        <v>383</v>
      </c>
      <c r="E203" s="32">
        <v>158000</v>
      </c>
      <c r="F203" s="32">
        <v>80000</v>
      </c>
    </row>
    <row r="204" spans="1:6" outlineLevel="1" x14ac:dyDescent="0.25">
      <c r="A204" s="20"/>
      <c r="B204" s="20"/>
      <c r="C204" s="20"/>
      <c r="D204" s="33" t="s">
        <v>384</v>
      </c>
      <c r="E204" s="34">
        <v>76178.800799999997</v>
      </c>
      <c r="F204" s="34">
        <v>158000</v>
      </c>
    </row>
    <row r="205" spans="1:6" ht="15" customHeight="1" x14ac:dyDescent="0.25">
      <c r="A205" s="21" t="s">
        <v>71</v>
      </c>
      <c r="B205" s="21"/>
      <c r="C205" s="21"/>
      <c r="D205" s="27" t="s">
        <v>383</v>
      </c>
      <c r="E205" s="28">
        <v>11585697.339330001</v>
      </c>
      <c r="F205" s="28">
        <v>10663996.692229999</v>
      </c>
    </row>
    <row r="206" spans="1:6" x14ac:dyDescent="0.25">
      <c r="A206" s="21"/>
      <c r="B206" s="21"/>
      <c r="C206" s="21"/>
      <c r="D206" s="29" t="s">
        <v>384</v>
      </c>
      <c r="E206" s="30">
        <v>10508695.603840001</v>
      </c>
      <c r="F206" s="30">
        <v>10823594.800000001</v>
      </c>
    </row>
    <row r="207" spans="1:6" outlineLevel="1" x14ac:dyDescent="0.25">
      <c r="A207" s="20" t="s">
        <v>306</v>
      </c>
      <c r="B207" s="20"/>
      <c r="C207" s="20" t="s">
        <v>307</v>
      </c>
      <c r="D207" s="31" t="s">
        <v>383</v>
      </c>
      <c r="E207" s="32">
        <v>10733945.93933</v>
      </c>
      <c r="F207" s="32">
        <v>9432104.99223</v>
      </c>
    </row>
    <row r="208" spans="1:6" outlineLevel="1" x14ac:dyDescent="0.25">
      <c r="A208" s="20"/>
      <c r="B208" s="20"/>
      <c r="C208" s="20"/>
      <c r="D208" s="33" t="s">
        <v>384</v>
      </c>
      <c r="E208" s="34">
        <v>9774465.6403999999</v>
      </c>
      <c r="F208" s="34">
        <v>10001843.4</v>
      </c>
    </row>
    <row r="209" spans="1:6" outlineLevel="1" x14ac:dyDescent="0.25">
      <c r="A209" s="20" t="s">
        <v>308</v>
      </c>
      <c r="B209" s="20"/>
      <c r="C209" s="20" t="s">
        <v>309</v>
      </c>
      <c r="D209" s="31" t="s">
        <v>383</v>
      </c>
      <c r="E209" s="32">
        <v>851751.4</v>
      </c>
      <c r="F209" s="32">
        <v>1231891.7</v>
      </c>
    </row>
    <row r="210" spans="1:6" outlineLevel="1" x14ac:dyDescent="0.25">
      <c r="A210" s="20"/>
      <c r="B210" s="20"/>
      <c r="C210" s="20"/>
      <c r="D210" s="33" t="s">
        <v>384</v>
      </c>
      <c r="E210" s="34">
        <v>734229.96344000008</v>
      </c>
      <c r="F210" s="34">
        <v>821751.4</v>
      </c>
    </row>
    <row r="211" spans="1:6" ht="15" customHeight="1" x14ac:dyDescent="0.25">
      <c r="A211" s="21" t="s">
        <v>67</v>
      </c>
      <c r="B211" s="21"/>
      <c r="C211" s="21"/>
      <c r="D211" s="27" t="s">
        <v>383</v>
      </c>
      <c r="E211" s="28">
        <v>11200373.94414</v>
      </c>
      <c r="F211" s="28">
        <v>10333636.37737</v>
      </c>
    </row>
    <row r="212" spans="1:6" x14ac:dyDescent="0.25">
      <c r="A212" s="21"/>
      <c r="B212" s="21"/>
      <c r="C212" s="21"/>
      <c r="D212" s="29" t="s">
        <v>384</v>
      </c>
      <c r="E212" s="30">
        <v>10132363.152489999</v>
      </c>
      <c r="F212" s="30">
        <v>10479739.300000001</v>
      </c>
    </row>
    <row r="213" spans="1:6" outlineLevel="1" x14ac:dyDescent="0.25">
      <c r="A213" s="20" t="s">
        <v>310</v>
      </c>
      <c r="B213" s="20"/>
      <c r="C213" s="20" t="s">
        <v>311</v>
      </c>
      <c r="D213" s="31" t="s">
        <v>383</v>
      </c>
      <c r="E213" s="32">
        <v>4589739.3992600003</v>
      </c>
      <c r="F213" s="32">
        <v>4241468.4231900005</v>
      </c>
    </row>
    <row r="214" spans="1:6" outlineLevel="1" x14ac:dyDescent="0.25">
      <c r="A214" s="20"/>
      <c r="B214" s="20"/>
      <c r="C214" s="20"/>
      <c r="D214" s="33" t="s">
        <v>384</v>
      </c>
      <c r="E214" s="34">
        <v>4197702.14004</v>
      </c>
      <c r="F214" s="34">
        <v>4419209.5</v>
      </c>
    </row>
    <row r="215" spans="1:6" outlineLevel="1" x14ac:dyDescent="0.25">
      <c r="A215" s="20" t="s">
        <v>312</v>
      </c>
      <c r="B215" s="20"/>
      <c r="C215" s="20" t="s">
        <v>313</v>
      </c>
      <c r="D215" s="31" t="s">
        <v>383</v>
      </c>
      <c r="E215" s="32">
        <v>115547.31</v>
      </c>
      <c r="F215" s="32">
        <v>106567.2</v>
      </c>
    </row>
    <row r="216" spans="1:6" outlineLevel="1" x14ac:dyDescent="0.25">
      <c r="A216" s="20"/>
      <c r="B216" s="20"/>
      <c r="C216" s="20"/>
      <c r="D216" s="33" t="s">
        <v>384</v>
      </c>
      <c r="E216" s="34">
        <v>114191.22799</v>
      </c>
      <c r="F216" s="34">
        <v>105659.6</v>
      </c>
    </row>
    <row r="217" spans="1:6" outlineLevel="1" x14ac:dyDescent="0.25">
      <c r="A217" s="20" t="s">
        <v>314</v>
      </c>
      <c r="B217" s="20"/>
      <c r="C217" s="20" t="s">
        <v>315</v>
      </c>
      <c r="D217" s="31" t="s">
        <v>383</v>
      </c>
      <c r="E217" s="32">
        <v>161749.1428</v>
      </c>
      <c r="F217" s="32">
        <v>176110.80969999998</v>
      </c>
    </row>
    <row r="218" spans="1:6" outlineLevel="1" x14ac:dyDescent="0.25">
      <c r="A218" s="20"/>
      <c r="B218" s="20"/>
      <c r="C218" s="20"/>
      <c r="D218" s="33" t="s">
        <v>384</v>
      </c>
      <c r="E218" s="34">
        <v>154162.83986000001</v>
      </c>
      <c r="F218" s="34">
        <v>112279.2</v>
      </c>
    </row>
    <row r="219" spans="1:6" outlineLevel="1" x14ac:dyDescent="0.25">
      <c r="A219" s="20" t="s">
        <v>316</v>
      </c>
      <c r="B219" s="20"/>
      <c r="C219" s="20" t="s">
        <v>317</v>
      </c>
      <c r="D219" s="31" t="s">
        <v>383</v>
      </c>
      <c r="E219" s="32">
        <v>240716.60713999998</v>
      </c>
      <c r="F219" s="32">
        <v>182428.70931000001</v>
      </c>
    </row>
    <row r="220" spans="1:6" outlineLevel="1" x14ac:dyDescent="0.25">
      <c r="A220" s="20"/>
      <c r="B220" s="20"/>
      <c r="C220" s="20"/>
      <c r="D220" s="33" t="s">
        <v>384</v>
      </c>
      <c r="E220" s="34">
        <v>129660.60292</v>
      </c>
      <c r="F220" s="34">
        <v>133999.5</v>
      </c>
    </row>
    <row r="221" spans="1:6" outlineLevel="1" x14ac:dyDescent="0.25">
      <c r="A221" s="20" t="s">
        <v>318</v>
      </c>
      <c r="B221" s="20"/>
      <c r="C221" s="20" t="s">
        <v>319</v>
      </c>
      <c r="D221" s="31" t="s">
        <v>383</v>
      </c>
      <c r="E221" s="32">
        <v>106662.92234</v>
      </c>
      <c r="F221" s="32">
        <v>108897.55903</v>
      </c>
    </row>
    <row r="222" spans="1:6" outlineLevel="1" x14ac:dyDescent="0.25">
      <c r="A222" s="20"/>
      <c r="B222" s="20"/>
      <c r="C222" s="20"/>
      <c r="D222" s="33" t="s">
        <v>384</v>
      </c>
      <c r="E222" s="34">
        <v>102059.44629000001</v>
      </c>
      <c r="F222" s="34">
        <v>104228.1</v>
      </c>
    </row>
    <row r="223" spans="1:6" outlineLevel="1" x14ac:dyDescent="0.25">
      <c r="A223" s="20" t="s">
        <v>320</v>
      </c>
      <c r="B223" s="20"/>
      <c r="C223" s="20" t="s">
        <v>321</v>
      </c>
      <c r="D223" s="31" t="s">
        <v>383</v>
      </c>
      <c r="E223" s="32">
        <v>68902.547860000006</v>
      </c>
      <c r="F223" s="32">
        <v>67593.999920000002</v>
      </c>
    </row>
    <row r="224" spans="1:6" outlineLevel="1" x14ac:dyDescent="0.25">
      <c r="A224" s="20"/>
      <c r="B224" s="20"/>
      <c r="C224" s="20"/>
      <c r="D224" s="33" t="s">
        <v>384</v>
      </c>
      <c r="E224" s="34">
        <v>63389.848399999995</v>
      </c>
      <c r="F224" s="34">
        <v>68693</v>
      </c>
    </row>
    <row r="225" spans="1:6" outlineLevel="1" x14ac:dyDescent="0.25">
      <c r="A225" s="20" t="s">
        <v>322</v>
      </c>
      <c r="B225" s="20"/>
      <c r="C225" s="20" t="s">
        <v>323</v>
      </c>
      <c r="D225" s="31" t="s">
        <v>383</v>
      </c>
      <c r="E225" s="32">
        <v>5877990.1207400002</v>
      </c>
      <c r="F225" s="32">
        <v>5401083.8492200002</v>
      </c>
    </row>
    <row r="226" spans="1:6" outlineLevel="1" x14ac:dyDescent="0.25">
      <c r="A226" s="20"/>
      <c r="B226" s="20"/>
      <c r="C226" s="20"/>
      <c r="D226" s="33" t="s">
        <v>384</v>
      </c>
      <c r="E226" s="34">
        <v>5332329.3457700005</v>
      </c>
      <c r="F226" s="34">
        <v>5518583.9000000004</v>
      </c>
    </row>
    <row r="227" spans="1:6" outlineLevel="1" x14ac:dyDescent="0.25">
      <c r="A227" s="20" t="s">
        <v>324</v>
      </c>
      <c r="B227" s="20"/>
      <c r="C227" s="20" t="s">
        <v>325</v>
      </c>
      <c r="D227" s="31" t="s">
        <v>383</v>
      </c>
      <c r="E227" s="32">
        <v>39065.894</v>
      </c>
      <c r="F227" s="32">
        <v>49485.826999999997</v>
      </c>
    </row>
    <row r="228" spans="1:6" outlineLevel="1" x14ac:dyDescent="0.25">
      <c r="A228" s="20"/>
      <c r="B228" s="20"/>
      <c r="C228" s="20"/>
      <c r="D228" s="33" t="s">
        <v>384</v>
      </c>
      <c r="E228" s="34">
        <v>38867.701219999995</v>
      </c>
      <c r="F228" s="34">
        <v>17086.5</v>
      </c>
    </row>
    <row r="229" spans="1:6" x14ac:dyDescent="0.25">
      <c r="A229" s="21" t="s">
        <v>326</v>
      </c>
      <c r="B229" s="21"/>
      <c r="C229" s="21"/>
      <c r="D229" s="27" t="s">
        <v>383</v>
      </c>
      <c r="E229" s="28">
        <v>4667817.653610006</v>
      </c>
      <c r="F229" s="28">
        <v>10886844.295410011</v>
      </c>
    </row>
    <row r="230" spans="1:6" x14ac:dyDescent="0.25">
      <c r="A230" s="21"/>
      <c r="B230" s="21"/>
      <c r="C230" s="21"/>
      <c r="D230" s="29" t="s">
        <v>384</v>
      </c>
      <c r="E230" s="30">
        <v>2834020.3209300223</v>
      </c>
      <c r="F230" s="30">
        <v>10001840.29999999</v>
      </c>
    </row>
    <row r="231" spans="1:6" outlineLevel="1" x14ac:dyDescent="0.25">
      <c r="A231" s="20" t="s">
        <v>327</v>
      </c>
      <c r="B231" s="20"/>
      <c r="C231" s="20" t="s">
        <v>328</v>
      </c>
      <c r="D231" s="31" t="s">
        <v>383</v>
      </c>
      <c r="E231" s="32">
        <v>34872292.701609999</v>
      </c>
      <c r="F231" s="32">
        <v>41219340.456410006</v>
      </c>
    </row>
    <row r="232" spans="1:6" outlineLevel="1" x14ac:dyDescent="0.25">
      <c r="A232" s="20"/>
      <c r="B232" s="20"/>
      <c r="C232" s="20"/>
      <c r="D232" s="33" t="s">
        <v>384</v>
      </c>
      <c r="E232" s="34">
        <v>33842976.812150002</v>
      </c>
      <c r="F232" s="34">
        <v>37223244.899999999</v>
      </c>
    </row>
    <row r="233" spans="1:6" outlineLevel="1" x14ac:dyDescent="0.25">
      <c r="A233" s="20" t="s">
        <v>329</v>
      </c>
      <c r="B233" s="20"/>
      <c r="C233" s="20" t="s">
        <v>330</v>
      </c>
      <c r="D233" s="31" t="s">
        <v>383</v>
      </c>
      <c r="E233" s="32">
        <v>114034864.875</v>
      </c>
      <c r="F233" s="32">
        <v>110410316.839</v>
      </c>
    </row>
    <row r="234" spans="1:6" outlineLevel="1" x14ac:dyDescent="0.25">
      <c r="A234" s="20"/>
      <c r="B234" s="20"/>
      <c r="C234" s="20"/>
      <c r="D234" s="33" t="s">
        <v>384</v>
      </c>
      <c r="E234" s="34">
        <v>110812698.74947999</v>
      </c>
      <c r="F234" s="34">
        <v>116577764.8</v>
      </c>
    </row>
    <row r="235" spans="1:6" outlineLevel="1" x14ac:dyDescent="0.25">
      <c r="A235" s="20" t="s">
        <v>269</v>
      </c>
      <c r="B235" s="20" t="s">
        <v>270</v>
      </c>
      <c r="C235" s="20" t="s">
        <v>271</v>
      </c>
      <c r="D235" s="31" t="s">
        <v>383</v>
      </c>
      <c r="E235" s="32">
        <v>0</v>
      </c>
      <c r="F235" s="32">
        <v>-2030000</v>
      </c>
    </row>
    <row r="236" spans="1:6" outlineLevel="1" x14ac:dyDescent="0.25">
      <c r="A236" s="20"/>
      <c r="B236" s="20" t="s">
        <v>270</v>
      </c>
      <c r="C236" s="20"/>
      <c r="D236" s="33" t="s">
        <v>384</v>
      </c>
      <c r="E236" s="34">
        <v>0</v>
      </c>
      <c r="F236" s="34">
        <v>0</v>
      </c>
    </row>
    <row r="237" spans="1:6" outlineLevel="1" x14ac:dyDescent="0.25">
      <c r="A237" s="20" t="s">
        <v>331</v>
      </c>
      <c r="B237" s="20" t="s">
        <v>332</v>
      </c>
      <c r="C237" s="20" t="s">
        <v>333</v>
      </c>
      <c r="D237" s="31" t="s">
        <v>383</v>
      </c>
      <c r="E237" s="32">
        <v>0</v>
      </c>
      <c r="F237" s="32">
        <v>-6152430</v>
      </c>
    </row>
    <row r="238" spans="1:6" outlineLevel="1" x14ac:dyDescent="0.25">
      <c r="A238" s="20"/>
      <c r="B238" s="20" t="s">
        <v>332</v>
      </c>
      <c r="C238" s="20"/>
      <c r="D238" s="33" t="s">
        <v>384</v>
      </c>
      <c r="E238" s="34">
        <v>0</v>
      </c>
      <c r="F238" s="34">
        <v>0</v>
      </c>
    </row>
    <row r="239" spans="1:6" outlineLevel="1" x14ac:dyDescent="0.25">
      <c r="A239" s="20" t="s">
        <v>141</v>
      </c>
      <c r="B239" s="20" t="s">
        <v>142</v>
      </c>
      <c r="C239" s="20" t="s">
        <v>334</v>
      </c>
      <c r="D239" s="31" t="s">
        <v>383</v>
      </c>
      <c r="E239" s="32">
        <v>-32558000.623</v>
      </c>
      <c r="F239" s="32">
        <v>-24492102.5</v>
      </c>
    </row>
    <row r="240" spans="1:6" outlineLevel="1" x14ac:dyDescent="0.25">
      <c r="A240" s="20"/>
      <c r="B240" s="20" t="s">
        <v>142</v>
      </c>
      <c r="C240" s="20"/>
      <c r="D240" s="33" t="s">
        <v>384</v>
      </c>
      <c r="E240" s="34">
        <v>-31677093.342980001</v>
      </c>
      <c r="F240" s="34">
        <v>-34966548</v>
      </c>
    </row>
    <row r="241" spans="1:6" outlineLevel="1" x14ac:dyDescent="0.25">
      <c r="A241" s="20" t="s">
        <v>335</v>
      </c>
      <c r="B241" s="20" t="s">
        <v>336</v>
      </c>
      <c r="C241" s="20" t="s">
        <v>337</v>
      </c>
      <c r="D241" s="31" t="s">
        <v>383</v>
      </c>
      <c r="E241" s="32">
        <v>-55695424.600000001</v>
      </c>
      <c r="F241" s="32">
        <v>-51649947.299999997</v>
      </c>
    </row>
    <row r="242" spans="1:6" outlineLevel="1" x14ac:dyDescent="0.25">
      <c r="A242" s="20"/>
      <c r="B242" s="20" t="s">
        <v>336</v>
      </c>
      <c r="C242" s="20"/>
      <c r="D242" s="33" t="s">
        <v>384</v>
      </c>
      <c r="E242" s="34">
        <v>-55695424.600000001</v>
      </c>
      <c r="F242" s="34">
        <v>-55695424.600000001</v>
      </c>
    </row>
    <row r="243" spans="1:6" outlineLevel="1" x14ac:dyDescent="0.25">
      <c r="A243" s="20" t="s">
        <v>338</v>
      </c>
      <c r="B243" s="20" t="s">
        <v>336</v>
      </c>
      <c r="C243" s="20" t="s">
        <v>339</v>
      </c>
      <c r="D243" s="31" t="s">
        <v>383</v>
      </c>
      <c r="E243" s="32">
        <v>-5283576.2</v>
      </c>
      <c r="F243" s="32">
        <v>-8976332.3000000007</v>
      </c>
    </row>
    <row r="244" spans="1:6" outlineLevel="1" x14ac:dyDescent="0.25">
      <c r="A244" s="20"/>
      <c r="B244" s="20" t="s">
        <v>336</v>
      </c>
      <c r="C244" s="20"/>
      <c r="D244" s="33" t="s">
        <v>384</v>
      </c>
      <c r="E244" s="34">
        <v>-5283576.2</v>
      </c>
      <c r="F244" s="34">
        <v>-1312123</v>
      </c>
    </row>
    <row r="245" spans="1:6" outlineLevel="1" x14ac:dyDescent="0.25">
      <c r="A245" s="20" t="s">
        <v>340</v>
      </c>
      <c r="B245" s="20" t="s">
        <v>336</v>
      </c>
      <c r="C245" s="20" t="s">
        <v>341</v>
      </c>
      <c r="D245" s="31" t="s">
        <v>383</v>
      </c>
      <c r="E245" s="32">
        <v>0</v>
      </c>
      <c r="F245" s="32">
        <v>-854400</v>
      </c>
    </row>
    <row r="246" spans="1:6" outlineLevel="1" x14ac:dyDescent="0.25">
      <c r="A246" s="20"/>
      <c r="B246" s="20" t="s">
        <v>336</v>
      </c>
      <c r="C246" s="20"/>
      <c r="D246" s="33" t="s">
        <v>384</v>
      </c>
      <c r="E246" s="34">
        <v>0</v>
      </c>
      <c r="F246" s="34">
        <v>0</v>
      </c>
    </row>
    <row r="247" spans="1:6" outlineLevel="1" x14ac:dyDescent="0.25">
      <c r="A247" s="20" t="s">
        <v>342</v>
      </c>
      <c r="B247" s="20" t="s">
        <v>336</v>
      </c>
      <c r="C247" s="20" t="s">
        <v>343</v>
      </c>
      <c r="D247" s="31" t="s">
        <v>383</v>
      </c>
      <c r="E247" s="32">
        <v>0</v>
      </c>
      <c r="F247" s="32">
        <v>-32000</v>
      </c>
    </row>
    <row r="248" spans="1:6" outlineLevel="1" x14ac:dyDescent="0.25">
      <c r="A248" s="20"/>
      <c r="B248" s="20" t="s">
        <v>336</v>
      </c>
      <c r="C248" s="20"/>
      <c r="D248" s="33" t="s">
        <v>384</v>
      </c>
      <c r="E248" s="34">
        <v>0</v>
      </c>
      <c r="F248" s="34">
        <v>0</v>
      </c>
    </row>
    <row r="249" spans="1:6" outlineLevel="1" x14ac:dyDescent="0.25">
      <c r="A249" s="20" t="s">
        <v>344</v>
      </c>
      <c r="B249" s="20" t="s">
        <v>336</v>
      </c>
      <c r="C249" s="20" t="s">
        <v>345</v>
      </c>
      <c r="D249" s="31" t="s">
        <v>383</v>
      </c>
      <c r="E249" s="32">
        <v>-6458075.7999999998</v>
      </c>
      <c r="F249" s="32">
        <v>-7150540.0999999996</v>
      </c>
    </row>
    <row r="250" spans="1:6" outlineLevel="1" x14ac:dyDescent="0.25">
      <c r="A250" s="20"/>
      <c r="B250" s="20" t="s">
        <v>336</v>
      </c>
      <c r="C250" s="20"/>
      <c r="D250" s="33" t="s">
        <v>384</v>
      </c>
      <c r="E250" s="34">
        <v>-6046012.8173200004</v>
      </c>
      <c r="F250" s="34">
        <v>-7388300</v>
      </c>
    </row>
    <row r="251" spans="1:6" outlineLevel="1" x14ac:dyDescent="0.25">
      <c r="A251" s="20" t="s">
        <v>346</v>
      </c>
      <c r="B251" s="20" t="s">
        <v>336</v>
      </c>
      <c r="C251" s="20" t="s">
        <v>347</v>
      </c>
      <c r="D251" s="31" t="s">
        <v>383</v>
      </c>
      <c r="E251" s="32">
        <v>-81131</v>
      </c>
      <c r="F251" s="32">
        <v>-47727.1</v>
      </c>
    </row>
    <row r="252" spans="1:6" outlineLevel="1" x14ac:dyDescent="0.25">
      <c r="A252" s="20"/>
      <c r="B252" s="20" t="s">
        <v>336</v>
      </c>
      <c r="C252" s="20"/>
      <c r="D252" s="33" t="s">
        <v>384</v>
      </c>
      <c r="E252" s="34">
        <v>-41385.745170000002</v>
      </c>
      <c r="F252" s="34">
        <v>-43653.5</v>
      </c>
    </row>
    <row r="253" spans="1:6" outlineLevel="1" x14ac:dyDescent="0.25">
      <c r="A253" s="20" t="s">
        <v>348</v>
      </c>
      <c r="B253" s="20" t="s">
        <v>336</v>
      </c>
      <c r="C253" s="20" t="s">
        <v>349</v>
      </c>
      <c r="D253" s="31" t="s">
        <v>383</v>
      </c>
      <c r="E253" s="32">
        <v>-1522494.8</v>
      </c>
      <c r="F253" s="32">
        <v>-2795301</v>
      </c>
    </row>
    <row r="254" spans="1:6" outlineLevel="1" x14ac:dyDescent="0.25">
      <c r="A254" s="20"/>
      <c r="B254" s="20" t="s">
        <v>336</v>
      </c>
      <c r="C254" s="20"/>
      <c r="D254" s="33" t="s">
        <v>384</v>
      </c>
      <c r="E254" s="34">
        <v>-912486.73389000003</v>
      </c>
      <c r="F254" s="34">
        <v>-1336957</v>
      </c>
    </row>
    <row r="255" spans="1:6" outlineLevel="1" x14ac:dyDescent="0.25">
      <c r="A255" s="20" t="s">
        <v>350</v>
      </c>
      <c r="B255" s="20" t="s">
        <v>336</v>
      </c>
      <c r="C255" s="20" t="s">
        <v>351</v>
      </c>
      <c r="D255" s="31" t="s">
        <v>383</v>
      </c>
      <c r="E255" s="32">
        <v>-769324</v>
      </c>
      <c r="F255" s="32">
        <v>-738231.4</v>
      </c>
    </row>
    <row r="256" spans="1:6" outlineLevel="1" x14ac:dyDescent="0.25">
      <c r="A256" s="20"/>
      <c r="B256" s="20" t="s">
        <v>336</v>
      </c>
      <c r="C256" s="20"/>
      <c r="D256" s="33" t="s">
        <v>384</v>
      </c>
      <c r="E256" s="34">
        <v>-733014.87517000001</v>
      </c>
      <c r="F256" s="34">
        <v>-829384.4</v>
      </c>
    </row>
    <row r="257" spans="1:6" outlineLevel="1" x14ac:dyDescent="0.25">
      <c r="A257" s="20" t="s">
        <v>352</v>
      </c>
      <c r="B257" s="20" t="s">
        <v>336</v>
      </c>
      <c r="C257" s="20" t="s">
        <v>353</v>
      </c>
      <c r="D257" s="31" t="s">
        <v>383</v>
      </c>
      <c r="E257" s="32">
        <v>-2116250</v>
      </c>
      <c r="F257" s="32">
        <v>-2106840</v>
      </c>
    </row>
    <row r="258" spans="1:6" outlineLevel="1" x14ac:dyDescent="0.25">
      <c r="A258" s="20"/>
      <c r="B258" s="20" t="s">
        <v>336</v>
      </c>
      <c r="C258" s="20"/>
      <c r="D258" s="33" t="s">
        <v>384</v>
      </c>
      <c r="E258" s="34">
        <v>-1828676.1135199999</v>
      </c>
      <c r="F258" s="34">
        <v>-2039640</v>
      </c>
    </row>
    <row r="259" spans="1:6" outlineLevel="1" x14ac:dyDescent="0.25">
      <c r="A259" s="20" t="s">
        <v>354</v>
      </c>
      <c r="B259" s="20" t="s">
        <v>336</v>
      </c>
      <c r="C259" s="20" t="s">
        <v>355</v>
      </c>
      <c r="D259" s="31" t="s">
        <v>383</v>
      </c>
      <c r="E259" s="32">
        <v>-39713062.899999999</v>
      </c>
      <c r="F259" s="32">
        <v>-33354461.300000001</v>
      </c>
    </row>
    <row r="260" spans="1:6" outlineLevel="1" x14ac:dyDescent="0.25">
      <c r="A260" s="20"/>
      <c r="B260" s="20" t="s">
        <v>336</v>
      </c>
      <c r="C260" s="20"/>
      <c r="D260" s="33" t="s">
        <v>384</v>
      </c>
      <c r="E260" s="34">
        <v>-39565197.792199999</v>
      </c>
      <c r="F260" s="34">
        <v>-40145138.899999999</v>
      </c>
    </row>
    <row r="261" spans="1:6" outlineLevel="1" x14ac:dyDescent="0.25">
      <c r="A261" s="20" t="s">
        <v>356</v>
      </c>
      <c r="B261" s="20" t="s">
        <v>336</v>
      </c>
      <c r="C261" s="20" t="s">
        <v>357</v>
      </c>
      <c r="D261" s="31" t="s">
        <v>383</v>
      </c>
      <c r="E261" s="32">
        <v>0</v>
      </c>
      <c r="F261" s="32">
        <v>-300000</v>
      </c>
    </row>
    <row r="262" spans="1:6" outlineLevel="1" x14ac:dyDescent="0.25">
      <c r="A262" s="20"/>
      <c r="B262" s="20" t="s">
        <v>336</v>
      </c>
      <c r="C262" s="20"/>
      <c r="D262" s="33" t="s">
        <v>384</v>
      </c>
      <c r="E262" s="34">
        <v>0</v>
      </c>
      <c r="F262" s="34">
        <v>0</v>
      </c>
    </row>
    <row r="263" spans="1:6" outlineLevel="1" x14ac:dyDescent="0.25">
      <c r="A263" s="20" t="s">
        <v>358</v>
      </c>
      <c r="B263" s="20" t="s">
        <v>336</v>
      </c>
      <c r="C263" s="20" t="s">
        <v>359</v>
      </c>
      <c r="D263" s="31" t="s">
        <v>383</v>
      </c>
      <c r="E263" s="32">
        <v>-42000</v>
      </c>
      <c r="F263" s="32">
        <v>-62500</v>
      </c>
    </row>
    <row r="264" spans="1:6" outlineLevel="1" x14ac:dyDescent="0.25">
      <c r="A264" s="20"/>
      <c r="B264" s="20" t="s">
        <v>336</v>
      </c>
      <c r="C264" s="20"/>
      <c r="D264" s="33" t="s">
        <v>384</v>
      </c>
      <c r="E264" s="34">
        <v>-38787.020450000004</v>
      </c>
      <c r="F264" s="34">
        <v>-42000</v>
      </c>
    </row>
    <row r="265" spans="1:6" ht="15" customHeight="1" x14ac:dyDescent="0.25">
      <c r="A265" s="21" t="s">
        <v>360</v>
      </c>
      <c r="B265" s="21"/>
      <c r="C265" s="21"/>
      <c r="D265" s="27" t="s">
        <v>383</v>
      </c>
      <c r="E265" s="28">
        <v>83233566</v>
      </c>
      <c r="F265" s="28">
        <v>64494147</v>
      </c>
    </row>
    <row r="266" spans="1:6" x14ac:dyDescent="0.25">
      <c r="A266" s="21"/>
      <c r="B266" s="21"/>
      <c r="C266" s="21"/>
      <c r="D266" s="29" t="s">
        <v>384</v>
      </c>
      <c r="E266" s="30">
        <v>83233566</v>
      </c>
      <c r="F266" s="30">
        <v>83233566</v>
      </c>
    </row>
    <row r="267" spans="1:6" outlineLevel="1" x14ac:dyDescent="0.25">
      <c r="A267" s="20" t="s">
        <v>361</v>
      </c>
      <c r="B267" s="20" t="s">
        <v>362</v>
      </c>
      <c r="C267" s="20" t="s">
        <v>363</v>
      </c>
      <c r="D267" s="31" t="s">
        <v>383</v>
      </c>
      <c r="E267" s="32">
        <v>61469768.299999997</v>
      </c>
      <c r="F267" s="32">
        <v>49170216.700000003</v>
      </c>
    </row>
    <row r="268" spans="1:6" outlineLevel="1" x14ac:dyDescent="0.25">
      <c r="A268" s="20"/>
      <c r="B268" s="20" t="s">
        <v>362</v>
      </c>
      <c r="C268" s="20"/>
      <c r="D268" s="33" t="s">
        <v>384</v>
      </c>
      <c r="E268" s="34">
        <v>61469768.299999997</v>
      </c>
      <c r="F268" s="34">
        <v>61469768.299999997</v>
      </c>
    </row>
    <row r="269" spans="1:6" outlineLevel="1" x14ac:dyDescent="0.25">
      <c r="A269" s="20" t="s">
        <v>364</v>
      </c>
      <c r="B269" s="20" t="s">
        <v>362</v>
      </c>
      <c r="C269" s="20" t="s">
        <v>365</v>
      </c>
      <c r="D269" s="31" t="s">
        <v>383</v>
      </c>
      <c r="E269" s="32">
        <v>21763797.699999999</v>
      </c>
      <c r="F269" s="32">
        <v>15323930.300000001</v>
      </c>
    </row>
    <row r="270" spans="1:6" outlineLevel="1" x14ac:dyDescent="0.25">
      <c r="A270" s="20"/>
      <c r="B270" s="20" t="s">
        <v>362</v>
      </c>
      <c r="C270" s="20"/>
      <c r="D270" s="33" t="s">
        <v>384</v>
      </c>
      <c r="E270" s="34">
        <v>21763797.699999999</v>
      </c>
      <c r="F270" s="34">
        <v>21763797.699999999</v>
      </c>
    </row>
    <row r="271" spans="1:6" ht="15" customHeight="1" x14ac:dyDescent="0.25">
      <c r="A271" s="21" t="s">
        <v>366</v>
      </c>
      <c r="B271" s="21"/>
      <c r="C271" s="21"/>
      <c r="D271" s="27" t="s">
        <v>383</v>
      </c>
      <c r="E271" s="28">
        <v>5006935.2748700008</v>
      </c>
      <c r="F271" s="28">
        <v>11114325.475460006</v>
      </c>
    </row>
    <row r="272" spans="1:6" x14ac:dyDescent="0.25">
      <c r="A272" s="21"/>
      <c r="B272" s="21"/>
      <c r="C272" s="21"/>
      <c r="D272" s="29" t="s">
        <v>384</v>
      </c>
      <c r="E272" s="30">
        <v>4737632.4750200063</v>
      </c>
      <c r="F272" s="30">
        <v>5005002.3999999976</v>
      </c>
    </row>
    <row r="273" spans="1:6" outlineLevel="1" x14ac:dyDescent="0.25">
      <c r="A273" s="20" t="s">
        <v>361</v>
      </c>
      <c r="B273" s="20" t="s">
        <v>362</v>
      </c>
      <c r="C273" s="20" t="s">
        <v>363</v>
      </c>
      <c r="D273" s="31" t="s">
        <v>383</v>
      </c>
      <c r="E273" s="32">
        <v>-61469768.299999997</v>
      </c>
      <c r="F273" s="32">
        <v>-49170216.700000003</v>
      </c>
    </row>
    <row r="274" spans="1:6" outlineLevel="1" x14ac:dyDescent="0.25">
      <c r="A274" s="20"/>
      <c r="B274" s="20" t="s">
        <v>362</v>
      </c>
      <c r="C274" s="20"/>
      <c r="D274" s="33" t="s">
        <v>384</v>
      </c>
      <c r="E274" s="34">
        <v>-61469768.299999997</v>
      </c>
      <c r="F274" s="34">
        <v>-61469768.299999997</v>
      </c>
    </row>
    <row r="275" spans="1:6" outlineLevel="1" x14ac:dyDescent="0.25">
      <c r="A275" s="20" t="s">
        <v>331</v>
      </c>
      <c r="B275" s="20" t="s">
        <v>332</v>
      </c>
      <c r="C275" s="20" t="s">
        <v>333</v>
      </c>
      <c r="D275" s="31" t="s">
        <v>383</v>
      </c>
      <c r="E275" s="32">
        <v>0</v>
      </c>
      <c r="F275" s="32">
        <v>6152430</v>
      </c>
    </row>
    <row r="276" spans="1:6" outlineLevel="1" x14ac:dyDescent="0.25">
      <c r="A276" s="20"/>
      <c r="B276" s="20" t="s">
        <v>332</v>
      </c>
      <c r="C276" s="20"/>
      <c r="D276" s="33" t="s">
        <v>384</v>
      </c>
      <c r="E276" s="34">
        <v>0</v>
      </c>
      <c r="F276" s="34">
        <v>0</v>
      </c>
    </row>
    <row r="277" spans="1:6" outlineLevel="1" x14ac:dyDescent="0.25">
      <c r="A277" s="20" t="s">
        <v>364</v>
      </c>
      <c r="B277" s="20" t="s">
        <v>362</v>
      </c>
      <c r="C277" s="20" t="s">
        <v>365</v>
      </c>
      <c r="D277" s="31" t="s">
        <v>383</v>
      </c>
      <c r="E277" s="32">
        <v>-21763797.699999999</v>
      </c>
      <c r="F277" s="32">
        <v>-15323930.300000001</v>
      </c>
    </row>
    <row r="278" spans="1:6" outlineLevel="1" x14ac:dyDescent="0.25">
      <c r="A278" s="20"/>
      <c r="B278" s="20" t="s">
        <v>362</v>
      </c>
      <c r="C278" s="20"/>
      <c r="D278" s="33" t="s">
        <v>384</v>
      </c>
      <c r="E278" s="34">
        <v>-21763797.699999999</v>
      </c>
      <c r="F278" s="34">
        <v>-21763797.699999999</v>
      </c>
    </row>
    <row r="279" spans="1:6" ht="15" customHeight="1" outlineLevel="1" x14ac:dyDescent="0.25">
      <c r="A279" s="50" t="s">
        <v>367</v>
      </c>
      <c r="B279" s="50"/>
      <c r="C279" s="50" t="s">
        <v>368</v>
      </c>
      <c r="D279" s="31" t="s">
        <v>383</v>
      </c>
      <c r="E279" s="32">
        <v>88763286.688649997</v>
      </c>
      <c r="F279" s="32">
        <v>70212774.89546001</v>
      </c>
    </row>
    <row r="280" spans="1:6" outlineLevel="1" x14ac:dyDescent="0.25">
      <c r="A280" s="51"/>
      <c r="B280" s="51"/>
      <c r="C280" s="51"/>
      <c r="D280" s="33" t="s">
        <v>384</v>
      </c>
      <c r="E280" s="34">
        <v>88372692.895060003</v>
      </c>
      <c r="F280" s="34">
        <v>88639188.599999994</v>
      </c>
    </row>
    <row r="281" spans="1:6" ht="30" outlineLevel="1" x14ac:dyDescent="0.25">
      <c r="A281" s="20">
        <v>2507000</v>
      </c>
      <c r="B281" s="20"/>
      <c r="C281" s="49" t="s">
        <v>371</v>
      </c>
      <c r="D281" s="31" t="s">
        <v>383</v>
      </c>
      <c r="E281" s="32">
        <v>-1009606.21378</v>
      </c>
      <c r="F281" s="32">
        <v>-1147793.02</v>
      </c>
    </row>
    <row r="282" spans="1:6" ht="30" outlineLevel="1" x14ac:dyDescent="0.25">
      <c r="A282" s="20"/>
      <c r="B282" s="20"/>
      <c r="C282" s="49" t="s">
        <v>371</v>
      </c>
      <c r="D282" s="33" t="s">
        <v>384</v>
      </c>
      <c r="E282" s="34">
        <v>-862032.31961999997</v>
      </c>
      <c r="F282" s="34">
        <v>-887441</v>
      </c>
    </row>
    <row r="283" spans="1:6" ht="15" customHeight="1" x14ac:dyDescent="0.25">
      <c r="A283" s="20" t="s">
        <v>369</v>
      </c>
      <c r="B283" s="20"/>
      <c r="C283" s="20" t="s">
        <v>370</v>
      </c>
      <c r="D283" s="31" t="s">
        <v>383</v>
      </c>
      <c r="E283" s="32">
        <v>486820.8</v>
      </c>
      <c r="F283" s="32">
        <v>391060.6</v>
      </c>
    </row>
    <row r="284" spans="1:6" x14ac:dyDescent="0.25">
      <c r="A284" s="20"/>
      <c r="B284" s="20"/>
      <c r="C284" s="20"/>
      <c r="D284" s="33" t="s">
        <v>384</v>
      </c>
      <c r="E284" s="34">
        <v>460537.89957999997</v>
      </c>
      <c r="F284" s="34">
        <v>486820.8</v>
      </c>
    </row>
    <row r="285" spans="1:6" ht="17.25" customHeight="1" outlineLevel="1" x14ac:dyDescent="0.25">
      <c r="A285" s="21" t="s">
        <v>371</v>
      </c>
      <c r="B285" s="21"/>
      <c r="C285" s="21"/>
      <c r="D285" s="27" t="s">
        <v>383</v>
      </c>
      <c r="E285" s="28">
        <v>1009606.21378</v>
      </c>
      <c r="F285" s="28">
        <v>1147793.02</v>
      </c>
    </row>
    <row r="286" spans="1:6" outlineLevel="1" x14ac:dyDescent="0.25">
      <c r="A286" s="21"/>
      <c r="B286" s="21"/>
      <c r="C286" s="21"/>
      <c r="D286" s="29" t="s">
        <v>384</v>
      </c>
      <c r="E286" s="30">
        <v>862032.31961999997</v>
      </c>
      <c r="F286" s="30">
        <v>887441</v>
      </c>
    </row>
    <row r="287" spans="1:6" ht="30" outlineLevel="1" x14ac:dyDescent="0.25">
      <c r="A287" s="20" t="s">
        <v>372</v>
      </c>
      <c r="B287" s="20"/>
      <c r="C287" s="49" t="s">
        <v>371</v>
      </c>
      <c r="D287" s="31" t="s">
        <v>383</v>
      </c>
      <c r="E287" s="32">
        <v>1009606.21378</v>
      </c>
      <c r="F287" s="32">
        <v>1147793.02</v>
      </c>
    </row>
    <row r="288" spans="1:6" ht="30" outlineLevel="1" x14ac:dyDescent="0.25">
      <c r="A288" s="20"/>
      <c r="B288" s="20"/>
      <c r="C288" s="49" t="s">
        <v>371</v>
      </c>
      <c r="D288" s="33" t="s">
        <v>384</v>
      </c>
      <c r="E288" s="34">
        <v>862032.31961999997</v>
      </c>
      <c r="F288" s="34">
        <v>887441</v>
      </c>
    </row>
    <row r="289" spans="1:6" ht="15" customHeight="1" x14ac:dyDescent="0.25">
      <c r="A289" s="21" t="s">
        <v>373</v>
      </c>
      <c r="B289" s="21"/>
      <c r="C289" s="21"/>
      <c r="D289" s="27" t="s">
        <v>383</v>
      </c>
      <c r="E289" s="28">
        <v>50702338.5</v>
      </c>
      <c r="F289" s="28">
        <v>47442000.899999999</v>
      </c>
    </row>
    <row r="290" spans="1:6" x14ac:dyDescent="0.25">
      <c r="A290" s="21"/>
      <c r="B290" s="21"/>
      <c r="C290" s="21"/>
      <c r="D290" s="29" t="s">
        <v>384</v>
      </c>
      <c r="E290" s="30">
        <v>49165561.097719997</v>
      </c>
      <c r="F290" s="30">
        <v>51825073.799999997</v>
      </c>
    </row>
    <row r="291" spans="1:6" outlineLevel="1" x14ac:dyDescent="0.25">
      <c r="A291" s="20" t="s">
        <v>340</v>
      </c>
      <c r="B291" s="20" t="s">
        <v>336</v>
      </c>
      <c r="C291" s="20" t="s">
        <v>341</v>
      </c>
      <c r="D291" s="31" t="s">
        <v>383</v>
      </c>
      <c r="E291" s="32">
        <v>0</v>
      </c>
      <c r="F291" s="32">
        <v>854400</v>
      </c>
    </row>
    <row r="292" spans="1:6" outlineLevel="1" x14ac:dyDescent="0.25">
      <c r="A292" s="20"/>
      <c r="B292" s="20" t="s">
        <v>336</v>
      </c>
      <c r="C292" s="20"/>
      <c r="D292" s="33" t="s">
        <v>384</v>
      </c>
      <c r="E292" s="34">
        <v>0</v>
      </c>
      <c r="F292" s="34">
        <v>0</v>
      </c>
    </row>
    <row r="293" spans="1:6" outlineLevel="1" x14ac:dyDescent="0.25">
      <c r="A293" s="20" t="s">
        <v>342</v>
      </c>
      <c r="B293" s="20" t="s">
        <v>336</v>
      </c>
      <c r="C293" s="20" t="s">
        <v>343</v>
      </c>
      <c r="D293" s="31" t="s">
        <v>383</v>
      </c>
      <c r="E293" s="32">
        <v>42000</v>
      </c>
      <c r="F293" s="32">
        <v>32000</v>
      </c>
    </row>
    <row r="294" spans="1:6" outlineLevel="1" x14ac:dyDescent="0.25">
      <c r="A294" s="20"/>
      <c r="B294" s="20" t="s">
        <v>336</v>
      </c>
      <c r="C294" s="20"/>
      <c r="D294" s="33" t="s">
        <v>384</v>
      </c>
      <c r="E294" s="34">
        <v>38787.020450000004</v>
      </c>
      <c r="F294" s="34">
        <v>42000</v>
      </c>
    </row>
    <row r="295" spans="1:6" outlineLevel="1" x14ac:dyDescent="0.25">
      <c r="A295" s="20" t="s">
        <v>344</v>
      </c>
      <c r="B295" s="20" t="s">
        <v>336</v>
      </c>
      <c r="C295" s="20" t="s">
        <v>345</v>
      </c>
      <c r="D295" s="31" t="s">
        <v>383</v>
      </c>
      <c r="E295" s="32">
        <v>6458075.7999999998</v>
      </c>
      <c r="F295" s="32">
        <v>7150540.0999999996</v>
      </c>
    </row>
    <row r="296" spans="1:6" outlineLevel="1" x14ac:dyDescent="0.25">
      <c r="A296" s="20"/>
      <c r="B296" s="20" t="s">
        <v>336</v>
      </c>
      <c r="C296" s="20"/>
      <c r="D296" s="33" t="s">
        <v>384</v>
      </c>
      <c r="E296" s="34">
        <v>6046012.8173199994</v>
      </c>
      <c r="F296" s="34">
        <v>7388300</v>
      </c>
    </row>
    <row r="297" spans="1:6" outlineLevel="1" x14ac:dyDescent="0.25">
      <c r="A297" s="20" t="s">
        <v>346</v>
      </c>
      <c r="B297" s="20" t="s">
        <v>336</v>
      </c>
      <c r="C297" s="20" t="s">
        <v>347</v>
      </c>
      <c r="D297" s="31" t="s">
        <v>383</v>
      </c>
      <c r="E297" s="32">
        <v>81131</v>
      </c>
      <c r="F297" s="32">
        <v>47727.1</v>
      </c>
    </row>
    <row r="298" spans="1:6" outlineLevel="1" x14ac:dyDescent="0.25">
      <c r="A298" s="20"/>
      <c r="B298" s="20" t="s">
        <v>336</v>
      </c>
      <c r="C298" s="20"/>
      <c r="D298" s="33" t="s">
        <v>384</v>
      </c>
      <c r="E298" s="34">
        <v>41385.745170000002</v>
      </c>
      <c r="F298" s="34">
        <v>43653.5</v>
      </c>
    </row>
    <row r="299" spans="1:6" outlineLevel="1" x14ac:dyDescent="0.25">
      <c r="A299" s="20" t="s">
        <v>348</v>
      </c>
      <c r="B299" s="20" t="s">
        <v>336</v>
      </c>
      <c r="C299" s="20" t="s">
        <v>349</v>
      </c>
      <c r="D299" s="31" t="s">
        <v>383</v>
      </c>
      <c r="E299" s="32">
        <v>1522494.8</v>
      </c>
      <c r="F299" s="32">
        <v>2795301</v>
      </c>
    </row>
    <row r="300" spans="1:6" outlineLevel="1" x14ac:dyDescent="0.25">
      <c r="A300" s="20"/>
      <c r="B300" s="20" t="s">
        <v>336</v>
      </c>
      <c r="C300" s="20"/>
      <c r="D300" s="33" t="s">
        <v>384</v>
      </c>
      <c r="E300" s="34">
        <v>912486.73389000003</v>
      </c>
      <c r="F300" s="34">
        <v>1336957</v>
      </c>
    </row>
    <row r="301" spans="1:6" outlineLevel="1" x14ac:dyDescent="0.25">
      <c r="A301" s="20" t="s">
        <v>350</v>
      </c>
      <c r="B301" s="20" t="s">
        <v>336</v>
      </c>
      <c r="C301" s="20" t="s">
        <v>351</v>
      </c>
      <c r="D301" s="31" t="s">
        <v>383</v>
      </c>
      <c r="E301" s="32">
        <v>769324</v>
      </c>
      <c r="F301" s="32">
        <v>738231.4</v>
      </c>
    </row>
    <row r="302" spans="1:6" outlineLevel="1" x14ac:dyDescent="0.25">
      <c r="A302" s="20"/>
      <c r="B302" s="20" t="s">
        <v>336</v>
      </c>
      <c r="C302" s="20"/>
      <c r="D302" s="33" t="s">
        <v>384</v>
      </c>
      <c r="E302" s="34">
        <v>733014.87517000001</v>
      </c>
      <c r="F302" s="34">
        <v>829384.4</v>
      </c>
    </row>
    <row r="303" spans="1:6" outlineLevel="1" x14ac:dyDescent="0.25">
      <c r="A303" s="20" t="s">
        <v>352</v>
      </c>
      <c r="B303" s="20" t="s">
        <v>336</v>
      </c>
      <c r="C303" s="20" t="s">
        <v>353</v>
      </c>
      <c r="D303" s="31" t="s">
        <v>383</v>
      </c>
      <c r="E303" s="32">
        <v>2116250</v>
      </c>
      <c r="F303" s="32">
        <v>2106840</v>
      </c>
    </row>
    <row r="304" spans="1:6" outlineLevel="1" x14ac:dyDescent="0.25">
      <c r="A304" s="20"/>
      <c r="B304" s="20" t="s">
        <v>336</v>
      </c>
      <c r="C304" s="20"/>
      <c r="D304" s="33" t="s">
        <v>384</v>
      </c>
      <c r="E304" s="34">
        <v>1828676.1135199999</v>
      </c>
      <c r="F304" s="34">
        <v>2039640</v>
      </c>
    </row>
    <row r="305" spans="1:6" outlineLevel="1" x14ac:dyDescent="0.25">
      <c r="A305" s="20" t="s">
        <v>354</v>
      </c>
      <c r="B305" s="20" t="s">
        <v>336</v>
      </c>
      <c r="C305" s="20" t="s">
        <v>355</v>
      </c>
      <c r="D305" s="31" t="s">
        <v>383</v>
      </c>
      <c r="E305" s="32">
        <v>39713062.899999999</v>
      </c>
      <c r="F305" s="32">
        <v>33354461.300000001</v>
      </c>
    </row>
    <row r="306" spans="1:6" outlineLevel="1" x14ac:dyDescent="0.25">
      <c r="A306" s="20"/>
      <c r="B306" s="20" t="s">
        <v>336</v>
      </c>
      <c r="C306" s="20"/>
      <c r="D306" s="33" t="s">
        <v>384</v>
      </c>
      <c r="E306" s="34">
        <v>39565197.792199999</v>
      </c>
      <c r="F306" s="34">
        <v>40145138.899999999</v>
      </c>
    </row>
    <row r="307" spans="1:6" outlineLevel="1" x14ac:dyDescent="0.25">
      <c r="A307" s="20" t="s">
        <v>356</v>
      </c>
      <c r="B307" s="20" t="s">
        <v>336</v>
      </c>
      <c r="C307" s="20" t="s">
        <v>357</v>
      </c>
      <c r="D307" s="31" t="s">
        <v>383</v>
      </c>
      <c r="E307" s="32">
        <v>0</v>
      </c>
      <c r="F307" s="32">
        <v>300000</v>
      </c>
    </row>
    <row r="308" spans="1:6" outlineLevel="1" x14ac:dyDescent="0.25">
      <c r="A308" s="20"/>
      <c r="B308" s="20" t="s">
        <v>336</v>
      </c>
      <c r="C308" s="20"/>
      <c r="D308" s="33" t="s">
        <v>384</v>
      </c>
      <c r="E308" s="34">
        <v>0</v>
      </c>
      <c r="F308" s="34">
        <v>0</v>
      </c>
    </row>
    <row r="309" spans="1:6" outlineLevel="1" x14ac:dyDescent="0.25">
      <c r="A309" s="20" t="s">
        <v>358</v>
      </c>
      <c r="B309" s="20" t="s">
        <v>336</v>
      </c>
      <c r="C309" s="20" t="s">
        <v>359</v>
      </c>
      <c r="D309" s="31" t="s">
        <v>383</v>
      </c>
      <c r="E309" s="32">
        <v>0</v>
      </c>
      <c r="F309" s="32">
        <v>62500</v>
      </c>
    </row>
    <row r="310" spans="1:6" outlineLevel="1" x14ac:dyDescent="0.25">
      <c r="A310" s="20"/>
      <c r="B310" s="20" t="s">
        <v>336</v>
      </c>
      <c r="C310" s="20"/>
      <c r="D310" s="33" t="s">
        <v>384</v>
      </c>
      <c r="E310" s="34">
        <v>0</v>
      </c>
      <c r="F310" s="34">
        <v>0</v>
      </c>
    </row>
    <row r="311" spans="1:6" ht="15" customHeight="1" x14ac:dyDescent="0.25">
      <c r="A311" s="21" t="s">
        <v>374</v>
      </c>
      <c r="B311" s="21"/>
      <c r="C311" s="21"/>
      <c r="D311" s="27" t="s">
        <v>383</v>
      </c>
      <c r="E311" s="28">
        <v>60979000.800000004</v>
      </c>
      <c r="F311" s="28">
        <v>60626279.599999994</v>
      </c>
    </row>
    <row r="312" spans="1:6" x14ac:dyDescent="0.25">
      <c r="A312" s="21"/>
      <c r="B312" s="21"/>
      <c r="C312" s="21"/>
      <c r="D312" s="29" t="s">
        <v>384</v>
      </c>
      <c r="E312" s="30">
        <v>60979000.800000004</v>
      </c>
      <c r="F312" s="30">
        <v>57007547.600000001</v>
      </c>
    </row>
    <row r="313" spans="1:6" outlineLevel="1" x14ac:dyDescent="0.25">
      <c r="A313" s="20" t="s">
        <v>335</v>
      </c>
      <c r="B313" s="20" t="s">
        <v>336</v>
      </c>
      <c r="C313" s="20" t="s">
        <v>337</v>
      </c>
      <c r="D313" s="31" t="s">
        <v>383</v>
      </c>
      <c r="E313" s="32">
        <v>55695424.600000001</v>
      </c>
      <c r="F313" s="32">
        <v>51649947.299999997</v>
      </c>
    </row>
    <row r="314" spans="1:6" outlineLevel="1" x14ac:dyDescent="0.25">
      <c r="A314" s="20"/>
      <c r="B314" s="20" t="s">
        <v>336</v>
      </c>
      <c r="C314" s="20"/>
      <c r="D314" s="33" t="s">
        <v>384</v>
      </c>
      <c r="E314" s="34">
        <v>55695424.600000001</v>
      </c>
      <c r="F314" s="34">
        <v>55695424.600000001</v>
      </c>
    </row>
    <row r="315" spans="1:6" outlineLevel="1" x14ac:dyDescent="0.25">
      <c r="A315" s="20" t="s">
        <v>338</v>
      </c>
      <c r="B315" s="20" t="s">
        <v>336</v>
      </c>
      <c r="C315" s="20" t="s">
        <v>339</v>
      </c>
      <c r="D315" s="31" t="s">
        <v>383</v>
      </c>
      <c r="E315" s="32">
        <v>5283576.2</v>
      </c>
      <c r="F315" s="32">
        <v>8976332.3000000007</v>
      </c>
    </row>
    <row r="316" spans="1:6" outlineLevel="1" x14ac:dyDescent="0.25">
      <c r="A316" s="20"/>
      <c r="B316" s="20" t="s">
        <v>336</v>
      </c>
      <c r="C316" s="20"/>
      <c r="D316" s="33" t="s">
        <v>384</v>
      </c>
      <c r="E316" s="34">
        <v>5283576.2</v>
      </c>
      <c r="F316" s="34">
        <v>1312123</v>
      </c>
    </row>
    <row r="317" spans="1:6" x14ac:dyDescent="0.25">
      <c r="A317" s="35" t="s">
        <v>385</v>
      </c>
      <c r="B317" s="35"/>
      <c r="C317" s="35"/>
      <c r="D317" s="36" t="s">
        <v>383</v>
      </c>
      <c r="E317" s="37">
        <v>432930872.00904995</v>
      </c>
      <c r="F317" s="37">
        <v>427040695.33644998</v>
      </c>
    </row>
    <row r="318" spans="1:6" x14ac:dyDescent="0.25">
      <c r="A318" s="35"/>
      <c r="B318" s="35"/>
      <c r="C318" s="35"/>
      <c r="D318" s="38" t="s">
        <v>384</v>
      </c>
      <c r="E318" s="39">
        <v>403456073.39062005</v>
      </c>
      <c r="F318" s="39">
        <v>419843834.89999992</v>
      </c>
    </row>
  </sheetData>
  <autoFilter ref="A2:F318"/>
  <dataConsolidate/>
  <mergeCells count="441">
    <mergeCell ref="A317:C318"/>
    <mergeCell ref="A311:C312"/>
    <mergeCell ref="A313:A314"/>
    <mergeCell ref="B313:B314"/>
    <mergeCell ref="C313:C314"/>
    <mergeCell ref="A315:A316"/>
    <mergeCell ref="B315:B316"/>
    <mergeCell ref="C315:C316"/>
    <mergeCell ref="A307:A308"/>
    <mergeCell ref="B307:B308"/>
    <mergeCell ref="C307:C308"/>
    <mergeCell ref="A309:A310"/>
    <mergeCell ref="B309:B310"/>
    <mergeCell ref="C309:C310"/>
    <mergeCell ref="A303:A304"/>
    <mergeCell ref="B303:B304"/>
    <mergeCell ref="C303:C304"/>
    <mergeCell ref="A305:A306"/>
    <mergeCell ref="B305:B306"/>
    <mergeCell ref="C305:C306"/>
    <mergeCell ref="A299:A300"/>
    <mergeCell ref="B299:B300"/>
    <mergeCell ref="C299:C300"/>
    <mergeCell ref="A301:A302"/>
    <mergeCell ref="B301:B302"/>
    <mergeCell ref="C301:C302"/>
    <mergeCell ref="A295:A296"/>
    <mergeCell ref="B295:B296"/>
    <mergeCell ref="C295:C296"/>
    <mergeCell ref="A297:A298"/>
    <mergeCell ref="B297:B298"/>
    <mergeCell ref="C297:C298"/>
    <mergeCell ref="A289:C290"/>
    <mergeCell ref="A291:A292"/>
    <mergeCell ref="B291:B292"/>
    <mergeCell ref="C291:C292"/>
    <mergeCell ref="A293:A294"/>
    <mergeCell ref="B293:B294"/>
    <mergeCell ref="C293:C294"/>
    <mergeCell ref="A285:C286"/>
    <mergeCell ref="A281:A282"/>
    <mergeCell ref="B281:B282"/>
    <mergeCell ref="A287:A288"/>
    <mergeCell ref="B287:B288"/>
    <mergeCell ref="A279:A280"/>
    <mergeCell ref="B279:B280"/>
    <mergeCell ref="C279:C280"/>
    <mergeCell ref="A283:A284"/>
    <mergeCell ref="B283:B284"/>
    <mergeCell ref="C283:C284"/>
    <mergeCell ref="A275:A276"/>
    <mergeCell ref="B275:B276"/>
    <mergeCell ref="C275:C276"/>
    <mergeCell ref="A277:A278"/>
    <mergeCell ref="B277:B278"/>
    <mergeCell ref="C277:C278"/>
    <mergeCell ref="A269:A270"/>
    <mergeCell ref="B269:B270"/>
    <mergeCell ref="C269:C270"/>
    <mergeCell ref="A271:C272"/>
    <mergeCell ref="A273:A274"/>
    <mergeCell ref="B273:B274"/>
    <mergeCell ref="C273:C274"/>
    <mergeCell ref="A263:A264"/>
    <mergeCell ref="B263:B264"/>
    <mergeCell ref="C263:C264"/>
    <mergeCell ref="A265:C266"/>
    <mergeCell ref="A267:A268"/>
    <mergeCell ref="B267:B268"/>
    <mergeCell ref="C267:C268"/>
    <mergeCell ref="A259:A260"/>
    <mergeCell ref="B259:B260"/>
    <mergeCell ref="C259:C260"/>
    <mergeCell ref="A261:A262"/>
    <mergeCell ref="B261:B262"/>
    <mergeCell ref="C261:C262"/>
    <mergeCell ref="A255:A256"/>
    <mergeCell ref="B255:B256"/>
    <mergeCell ref="C255:C256"/>
    <mergeCell ref="A257:A258"/>
    <mergeCell ref="B257:B258"/>
    <mergeCell ref="C257:C258"/>
    <mergeCell ref="A251:A252"/>
    <mergeCell ref="B251:B252"/>
    <mergeCell ref="C251:C252"/>
    <mergeCell ref="A253:A254"/>
    <mergeCell ref="B253:B254"/>
    <mergeCell ref="C253:C254"/>
    <mergeCell ref="A247:A248"/>
    <mergeCell ref="B247:B248"/>
    <mergeCell ref="C247:C248"/>
    <mergeCell ref="A249:A250"/>
    <mergeCell ref="B249:B250"/>
    <mergeCell ref="C249:C250"/>
    <mergeCell ref="A243:A244"/>
    <mergeCell ref="B243:B244"/>
    <mergeCell ref="C243:C244"/>
    <mergeCell ref="A245:A246"/>
    <mergeCell ref="B245:B246"/>
    <mergeCell ref="C245:C246"/>
    <mergeCell ref="A239:A240"/>
    <mergeCell ref="B239:B240"/>
    <mergeCell ref="C239:C240"/>
    <mergeCell ref="A241:A242"/>
    <mergeCell ref="B241:B242"/>
    <mergeCell ref="C241:C242"/>
    <mergeCell ref="A235:A236"/>
    <mergeCell ref="B235:B236"/>
    <mergeCell ref="C235:C236"/>
    <mergeCell ref="A237:A238"/>
    <mergeCell ref="B237:B238"/>
    <mergeCell ref="C237:C238"/>
    <mergeCell ref="A229:C230"/>
    <mergeCell ref="A231:A232"/>
    <mergeCell ref="B231:B232"/>
    <mergeCell ref="C231:C232"/>
    <mergeCell ref="A233:A234"/>
    <mergeCell ref="B233:B234"/>
    <mergeCell ref="C233:C234"/>
    <mergeCell ref="A225:A226"/>
    <mergeCell ref="B225:B226"/>
    <mergeCell ref="C225:C226"/>
    <mergeCell ref="A227:A228"/>
    <mergeCell ref="B227:B228"/>
    <mergeCell ref="C227:C228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11:C212"/>
    <mergeCell ref="A213:A214"/>
    <mergeCell ref="B213:B214"/>
    <mergeCell ref="C213:C214"/>
    <mergeCell ref="A215:A216"/>
    <mergeCell ref="B215:B216"/>
    <mergeCell ref="C215:C216"/>
    <mergeCell ref="A205:C206"/>
    <mergeCell ref="A207:A208"/>
    <mergeCell ref="B207:B208"/>
    <mergeCell ref="C207:C208"/>
    <mergeCell ref="A209:A210"/>
    <mergeCell ref="B209:B210"/>
    <mergeCell ref="C209:C210"/>
    <mergeCell ref="A201:A202"/>
    <mergeCell ref="B201:B202"/>
    <mergeCell ref="C201:C202"/>
    <mergeCell ref="A203:A204"/>
    <mergeCell ref="B203:B204"/>
    <mergeCell ref="C203:C204"/>
    <mergeCell ref="A195:C196"/>
    <mergeCell ref="A197:A198"/>
    <mergeCell ref="B197:B198"/>
    <mergeCell ref="C197:C198"/>
    <mergeCell ref="A199:A200"/>
    <mergeCell ref="B199:B200"/>
    <mergeCell ref="C199:C200"/>
    <mergeCell ref="A191:A192"/>
    <mergeCell ref="B191:B192"/>
    <mergeCell ref="C191:C192"/>
    <mergeCell ref="A193:A194"/>
    <mergeCell ref="B193:B194"/>
    <mergeCell ref="C193:C194"/>
    <mergeCell ref="A187:A188"/>
    <mergeCell ref="B187:B188"/>
    <mergeCell ref="C187:C188"/>
    <mergeCell ref="A189:A190"/>
    <mergeCell ref="B189:B190"/>
    <mergeCell ref="C189:C190"/>
    <mergeCell ref="A183:A184"/>
    <mergeCell ref="B183:B184"/>
    <mergeCell ref="C183:C184"/>
    <mergeCell ref="A185:A186"/>
    <mergeCell ref="B185:B186"/>
    <mergeCell ref="C185:C186"/>
    <mergeCell ref="A179:A180"/>
    <mergeCell ref="B179:B180"/>
    <mergeCell ref="C179:C180"/>
    <mergeCell ref="A181:A182"/>
    <mergeCell ref="B181:B182"/>
    <mergeCell ref="C181:C182"/>
    <mergeCell ref="A173:C174"/>
    <mergeCell ref="A175:A176"/>
    <mergeCell ref="B175:B176"/>
    <mergeCell ref="C175:C176"/>
    <mergeCell ref="A177:A178"/>
    <mergeCell ref="B177:B178"/>
    <mergeCell ref="C177:C178"/>
    <mergeCell ref="A167:C168"/>
    <mergeCell ref="A169:A170"/>
    <mergeCell ref="B169:B170"/>
    <mergeCell ref="C169:C170"/>
    <mergeCell ref="A171:A172"/>
    <mergeCell ref="B171:B172"/>
    <mergeCell ref="C171:C172"/>
    <mergeCell ref="A163:A164"/>
    <mergeCell ref="B163:B164"/>
    <mergeCell ref="C163:C164"/>
    <mergeCell ref="A165:A166"/>
    <mergeCell ref="B165:B166"/>
    <mergeCell ref="C165:C166"/>
    <mergeCell ref="A159:A160"/>
    <mergeCell ref="B159:B160"/>
    <mergeCell ref="C159:C160"/>
    <mergeCell ref="A161:A162"/>
    <mergeCell ref="B161:B162"/>
    <mergeCell ref="C161:C162"/>
    <mergeCell ref="A155:A156"/>
    <mergeCell ref="B155:B156"/>
    <mergeCell ref="C155:C156"/>
    <mergeCell ref="A157:A158"/>
    <mergeCell ref="B157:B158"/>
    <mergeCell ref="C157:C158"/>
    <mergeCell ref="A151:A152"/>
    <mergeCell ref="B151:B152"/>
    <mergeCell ref="C151:C152"/>
    <mergeCell ref="A153:A154"/>
    <mergeCell ref="B153:B154"/>
    <mergeCell ref="C153:C154"/>
    <mergeCell ref="A145:A146"/>
    <mergeCell ref="B145:B146"/>
    <mergeCell ref="C145:C146"/>
    <mergeCell ref="A147:C148"/>
    <mergeCell ref="A149:A150"/>
    <mergeCell ref="B149:B150"/>
    <mergeCell ref="C149:C150"/>
    <mergeCell ref="A141:A142"/>
    <mergeCell ref="B141:B142"/>
    <mergeCell ref="C141:C142"/>
    <mergeCell ref="A143:A144"/>
    <mergeCell ref="B143:B144"/>
    <mergeCell ref="C143:C144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41:A42"/>
    <mergeCell ref="B41:B42"/>
    <mergeCell ref="C41:C42"/>
    <mergeCell ref="A43:A44"/>
    <mergeCell ref="B43:B44"/>
    <mergeCell ref="C43:C44"/>
    <mergeCell ref="A35:C36"/>
    <mergeCell ref="A37:A38"/>
    <mergeCell ref="B37:B38"/>
    <mergeCell ref="C37:C38"/>
    <mergeCell ref="A39:A40"/>
    <mergeCell ref="B39:B40"/>
    <mergeCell ref="C39:C40"/>
    <mergeCell ref="A29:A30"/>
    <mergeCell ref="B29:B30"/>
    <mergeCell ref="C29:C30"/>
    <mergeCell ref="A31:C32"/>
    <mergeCell ref="A33:A34"/>
    <mergeCell ref="B33:B34"/>
    <mergeCell ref="C33:C34"/>
    <mergeCell ref="A25:A26"/>
    <mergeCell ref="B25:B26"/>
    <mergeCell ref="C25:C26"/>
    <mergeCell ref="A27:A28"/>
    <mergeCell ref="B27:B28"/>
    <mergeCell ref="C27:C28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1:F1"/>
    <mergeCell ref="A3:C4"/>
    <mergeCell ref="A5:A6"/>
    <mergeCell ref="B5:B6"/>
    <mergeCell ref="C5:C6"/>
    <mergeCell ref="A7:A8"/>
    <mergeCell ref="B7:B8"/>
    <mergeCell ref="C7:C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opLeftCell="A208" workbookViewId="0">
      <selection activeCell="M292" sqref="M292"/>
    </sheetView>
  </sheetViews>
  <sheetFormatPr defaultRowHeight="15" x14ac:dyDescent="0.25"/>
  <cols>
    <col min="3" max="3" width="27.85546875" customWidth="1"/>
    <col min="4" max="4" width="9.42578125" customWidth="1"/>
  </cols>
  <sheetData>
    <row r="1" spans="1:8" ht="60" customHeight="1" x14ac:dyDescent="0.25">
      <c r="A1" s="23" t="s">
        <v>375</v>
      </c>
    </row>
    <row r="2" spans="1:8" ht="27.75" customHeight="1" x14ac:dyDescent="0.25">
      <c r="A2" t="s">
        <v>376</v>
      </c>
    </row>
    <row r="3" spans="1:8" x14ac:dyDescent="0.25">
      <c r="A3" t="s">
        <v>377</v>
      </c>
    </row>
    <row r="4" spans="1:8" x14ac:dyDescent="0.25">
      <c r="A4" s="20" t="s">
        <v>113</v>
      </c>
      <c r="B4" s="20"/>
      <c r="C4" s="20" t="s">
        <v>114</v>
      </c>
      <c r="D4" s="21"/>
      <c r="E4" s="21" t="s">
        <v>115</v>
      </c>
      <c r="F4" s="21"/>
      <c r="G4" s="21"/>
      <c r="H4" s="42"/>
    </row>
    <row r="5" spans="1:8" x14ac:dyDescent="0.25">
      <c r="A5" s="20"/>
      <c r="B5" s="20"/>
      <c r="C5" s="20"/>
      <c r="D5" s="21"/>
      <c r="E5" s="21"/>
      <c r="F5" s="21"/>
      <c r="G5" s="21"/>
      <c r="H5" s="42"/>
    </row>
    <row r="6" spans="1:8" x14ac:dyDescent="0.25">
      <c r="A6" s="20" t="s">
        <v>116</v>
      </c>
      <c r="B6" s="20"/>
      <c r="C6" s="20" t="s">
        <v>117</v>
      </c>
      <c r="D6" s="21"/>
      <c r="E6" s="21" t="s">
        <v>115</v>
      </c>
      <c r="F6" s="21"/>
      <c r="G6" s="21"/>
      <c r="H6" s="42"/>
    </row>
    <row r="7" spans="1:8" x14ac:dyDescent="0.25">
      <c r="A7" s="20"/>
      <c r="B7" s="20"/>
      <c r="C7" s="20"/>
      <c r="D7" s="21"/>
      <c r="E7" s="21"/>
      <c r="F7" s="21"/>
      <c r="G7" s="21"/>
      <c r="H7" s="42"/>
    </row>
    <row r="8" spans="1:8" x14ac:dyDescent="0.25">
      <c r="A8" s="20" t="s">
        <v>118</v>
      </c>
      <c r="B8" s="20"/>
      <c r="C8" s="20" t="s">
        <v>119</v>
      </c>
      <c r="D8" s="21"/>
      <c r="E8" s="21" t="s">
        <v>115</v>
      </c>
      <c r="F8" s="21"/>
      <c r="G8" s="21"/>
      <c r="H8" s="42"/>
    </row>
    <row r="9" spans="1:8" x14ac:dyDescent="0.25">
      <c r="A9" s="20"/>
      <c r="B9" s="20"/>
      <c r="C9" s="20"/>
      <c r="D9" s="21"/>
      <c r="E9" s="21"/>
      <c r="F9" s="21"/>
      <c r="G9" s="21"/>
      <c r="H9" s="42"/>
    </row>
    <row r="10" spans="1:8" x14ac:dyDescent="0.25">
      <c r="A10" s="20" t="s">
        <v>120</v>
      </c>
      <c r="B10" s="20"/>
      <c r="C10" s="20" t="s">
        <v>121</v>
      </c>
      <c r="D10" s="21"/>
      <c r="E10" s="21" t="s">
        <v>115</v>
      </c>
      <c r="F10" s="21"/>
      <c r="G10" s="21"/>
      <c r="H10" s="42"/>
    </row>
    <row r="11" spans="1:8" x14ac:dyDescent="0.25">
      <c r="A11" s="20"/>
      <c r="B11" s="20"/>
      <c r="C11" s="20"/>
      <c r="D11" s="21"/>
      <c r="E11" s="21"/>
      <c r="F11" s="21"/>
      <c r="G11" s="21"/>
      <c r="H11" s="42"/>
    </row>
    <row r="12" spans="1:8" x14ac:dyDescent="0.25">
      <c r="A12" s="20" t="s">
        <v>122</v>
      </c>
      <c r="B12" s="20"/>
      <c r="C12" s="20" t="s">
        <v>123</v>
      </c>
      <c r="D12" s="21"/>
      <c r="E12" s="21" t="s">
        <v>115</v>
      </c>
      <c r="F12" s="21"/>
      <c r="G12" s="21"/>
      <c r="H12" s="42"/>
    </row>
    <row r="13" spans="1:8" x14ac:dyDescent="0.25">
      <c r="A13" s="20"/>
      <c r="B13" s="20"/>
      <c r="C13" s="20"/>
      <c r="D13" s="21"/>
      <c r="E13" s="21"/>
      <c r="F13" s="21"/>
      <c r="G13" s="21"/>
      <c r="H13" s="42"/>
    </row>
    <row r="14" spans="1:8" x14ac:dyDescent="0.25">
      <c r="A14" s="20" t="s">
        <v>124</v>
      </c>
      <c r="B14" s="20"/>
      <c r="C14" s="20" t="s">
        <v>125</v>
      </c>
      <c r="D14" s="21"/>
      <c r="E14" s="21" t="s">
        <v>115</v>
      </c>
      <c r="F14" s="21"/>
      <c r="G14" s="21"/>
      <c r="H14" s="42"/>
    </row>
    <row r="15" spans="1:8" x14ac:dyDescent="0.25">
      <c r="A15" s="20"/>
      <c r="B15" s="20"/>
      <c r="C15" s="20"/>
      <c r="D15" s="21"/>
      <c r="E15" s="21"/>
      <c r="F15" s="21"/>
      <c r="G15" s="21"/>
      <c r="H15" s="42"/>
    </row>
    <row r="16" spans="1:8" x14ac:dyDescent="0.25">
      <c r="A16" s="20" t="s">
        <v>126</v>
      </c>
      <c r="B16" s="20"/>
      <c r="C16" s="20" t="s">
        <v>127</v>
      </c>
      <c r="D16" s="21"/>
      <c r="E16" s="21" t="s">
        <v>115</v>
      </c>
      <c r="F16" s="21"/>
      <c r="G16" s="21"/>
      <c r="H16" s="42"/>
    </row>
    <row r="17" spans="1:8" x14ac:dyDescent="0.25">
      <c r="A17" s="20"/>
      <c r="B17" s="20"/>
      <c r="C17" s="20"/>
      <c r="D17" s="21"/>
      <c r="E17" s="21"/>
      <c r="F17" s="21"/>
      <c r="G17" s="21"/>
      <c r="H17" s="42"/>
    </row>
    <row r="18" spans="1:8" x14ac:dyDescent="0.25">
      <c r="A18" s="20" t="s">
        <v>128</v>
      </c>
      <c r="B18" s="20"/>
      <c r="C18" s="20" t="s">
        <v>129</v>
      </c>
      <c r="D18" s="21"/>
      <c r="E18" s="21" t="s">
        <v>115</v>
      </c>
      <c r="F18" s="21"/>
      <c r="G18" s="21"/>
      <c r="H18" s="42"/>
    </row>
    <row r="19" spans="1:8" x14ac:dyDescent="0.25">
      <c r="A19" s="20"/>
      <c r="B19" s="20"/>
      <c r="C19" s="20"/>
      <c r="D19" s="21"/>
      <c r="E19" s="21"/>
      <c r="F19" s="21"/>
      <c r="G19" s="21"/>
      <c r="H19" s="42"/>
    </row>
    <row r="20" spans="1:8" x14ac:dyDescent="0.25">
      <c r="A20" s="20" t="s">
        <v>130</v>
      </c>
      <c r="B20" s="20"/>
      <c r="C20" s="20" t="s">
        <v>131</v>
      </c>
      <c r="D20" s="21"/>
      <c r="E20" s="21" t="s">
        <v>115</v>
      </c>
      <c r="F20" s="21"/>
      <c r="G20" s="21"/>
      <c r="H20" s="42"/>
    </row>
    <row r="21" spans="1:8" x14ac:dyDescent="0.25">
      <c r="A21" s="20"/>
      <c r="B21" s="20"/>
      <c r="C21" s="20"/>
      <c r="D21" s="21"/>
      <c r="E21" s="21"/>
      <c r="F21" s="21"/>
      <c r="G21" s="21"/>
      <c r="H21" s="42"/>
    </row>
    <row r="22" spans="1:8" x14ac:dyDescent="0.25">
      <c r="A22" s="20" t="s">
        <v>132</v>
      </c>
      <c r="B22" s="20"/>
      <c r="C22" s="20" t="s">
        <v>133</v>
      </c>
      <c r="D22" s="21"/>
      <c r="E22" s="21" t="s">
        <v>115</v>
      </c>
      <c r="F22" s="21"/>
      <c r="G22" s="21"/>
      <c r="H22" s="42"/>
    </row>
    <row r="23" spans="1:8" x14ac:dyDescent="0.25">
      <c r="A23" s="20"/>
      <c r="B23" s="20"/>
      <c r="C23" s="20"/>
      <c r="D23" s="21"/>
      <c r="E23" s="21"/>
      <c r="F23" s="21"/>
      <c r="G23" s="21"/>
      <c r="H23" s="42"/>
    </row>
    <row r="24" spans="1:8" x14ac:dyDescent="0.25">
      <c r="A24" s="20" t="s">
        <v>134</v>
      </c>
      <c r="B24" s="20"/>
      <c r="C24" s="20" t="s">
        <v>135</v>
      </c>
      <c r="D24" s="21"/>
      <c r="E24" s="21" t="s">
        <v>115</v>
      </c>
      <c r="F24" s="21"/>
      <c r="G24" s="21"/>
      <c r="H24" s="42"/>
    </row>
    <row r="25" spans="1:8" x14ac:dyDescent="0.25">
      <c r="A25" s="20"/>
      <c r="B25" s="20"/>
      <c r="C25" s="20"/>
      <c r="D25" s="21"/>
      <c r="E25" s="21"/>
      <c r="F25" s="21"/>
      <c r="G25" s="21"/>
      <c r="H25" s="42"/>
    </row>
    <row r="26" spans="1:8" x14ac:dyDescent="0.25">
      <c r="A26" s="20" t="s">
        <v>136</v>
      </c>
      <c r="B26" s="20"/>
      <c r="C26" s="20" t="s">
        <v>137</v>
      </c>
      <c r="D26" s="21"/>
      <c r="E26" s="21" t="s">
        <v>115</v>
      </c>
      <c r="F26" s="21"/>
      <c r="G26" s="21"/>
      <c r="H26" s="42"/>
    </row>
    <row r="27" spans="1:8" x14ac:dyDescent="0.25">
      <c r="A27" s="20"/>
      <c r="B27" s="20"/>
      <c r="C27" s="20"/>
      <c r="D27" s="21"/>
      <c r="E27" s="21"/>
      <c r="F27" s="21"/>
      <c r="G27" s="21"/>
      <c r="H27" s="42"/>
    </row>
    <row r="28" spans="1:8" x14ac:dyDescent="0.25">
      <c r="A28" s="20" t="s">
        <v>138</v>
      </c>
      <c r="B28" s="20"/>
      <c r="C28" s="20" t="s">
        <v>139</v>
      </c>
      <c r="D28" s="21"/>
      <c r="E28" s="21" t="s">
        <v>115</v>
      </c>
      <c r="F28" s="21"/>
      <c r="G28" s="21"/>
      <c r="H28" s="42"/>
    </row>
    <row r="29" spans="1:8" x14ac:dyDescent="0.25">
      <c r="A29" s="20"/>
      <c r="B29" s="20"/>
      <c r="C29" s="20"/>
      <c r="D29" s="21"/>
      <c r="E29" s="21"/>
      <c r="F29" s="21"/>
      <c r="G29" s="21"/>
      <c r="H29" s="42"/>
    </row>
    <row r="30" spans="1:8" x14ac:dyDescent="0.25">
      <c r="D30" s="21"/>
      <c r="E30" s="21" t="s">
        <v>140</v>
      </c>
      <c r="F30" s="21"/>
      <c r="G30" s="21"/>
      <c r="H30" s="42"/>
    </row>
    <row r="31" spans="1:8" x14ac:dyDescent="0.25">
      <c r="D31" s="21"/>
      <c r="E31" s="21"/>
      <c r="F31" s="21"/>
      <c r="G31" s="21"/>
      <c r="H31" s="42"/>
    </row>
    <row r="32" spans="1:8" x14ac:dyDescent="0.25">
      <c r="A32" s="22" t="s">
        <v>141</v>
      </c>
      <c r="B32" s="20" t="s">
        <v>142</v>
      </c>
      <c r="C32" s="20" t="s">
        <v>143</v>
      </c>
      <c r="D32" s="21"/>
      <c r="E32" s="21" t="s">
        <v>140</v>
      </c>
      <c r="F32" s="21"/>
      <c r="G32" s="21"/>
      <c r="H32" s="42"/>
    </row>
    <row r="33" spans="1:8" x14ac:dyDescent="0.25">
      <c r="A33" s="22"/>
      <c r="B33" s="20" t="s">
        <v>142</v>
      </c>
      <c r="C33" s="20" t="s">
        <v>143</v>
      </c>
      <c r="D33" s="21"/>
      <c r="E33" s="21"/>
      <c r="F33" s="21"/>
      <c r="G33" s="21"/>
      <c r="H33" s="42"/>
    </row>
    <row r="34" spans="1:8" x14ac:dyDescent="0.25">
      <c r="D34" s="21"/>
      <c r="E34" s="21" t="s">
        <v>59</v>
      </c>
      <c r="F34" s="21"/>
      <c r="G34" s="21"/>
      <c r="H34" s="42"/>
    </row>
    <row r="35" spans="1:8" x14ac:dyDescent="0.25">
      <c r="D35" s="21"/>
      <c r="E35" s="21"/>
      <c r="F35" s="21"/>
      <c r="G35" s="21"/>
      <c r="H35" s="42"/>
    </row>
    <row r="36" spans="1:8" x14ac:dyDescent="0.25">
      <c r="A36" s="20" t="s">
        <v>144</v>
      </c>
      <c r="B36" s="20"/>
      <c r="C36" s="20" t="s">
        <v>145</v>
      </c>
      <c r="D36" s="21"/>
      <c r="E36" s="21" t="s">
        <v>59</v>
      </c>
      <c r="F36" s="21"/>
      <c r="G36" s="21"/>
      <c r="H36" s="42"/>
    </row>
    <row r="37" spans="1:8" x14ac:dyDescent="0.25">
      <c r="A37" s="20"/>
      <c r="B37" s="20"/>
      <c r="C37" s="20"/>
      <c r="D37" s="21"/>
      <c r="E37" s="21"/>
      <c r="F37" s="21"/>
      <c r="G37" s="21"/>
      <c r="H37" s="42"/>
    </row>
    <row r="38" spans="1:8" x14ac:dyDescent="0.25">
      <c r="A38" s="20" t="s">
        <v>146</v>
      </c>
      <c r="B38" s="20"/>
      <c r="C38" s="20" t="s">
        <v>147</v>
      </c>
      <c r="D38" s="21"/>
      <c r="E38" s="21" t="s">
        <v>59</v>
      </c>
      <c r="F38" s="21"/>
      <c r="G38" s="21"/>
      <c r="H38" s="42"/>
    </row>
    <row r="39" spans="1:8" x14ac:dyDescent="0.25">
      <c r="A39" s="20"/>
      <c r="B39" s="20"/>
      <c r="C39" s="20"/>
      <c r="D39" s="21"/>
      <c r="E39" s="21"/>
      <c r="F39" s="21"/>
      <c r="G39" s="21"/>
      <c r="H39" s="42"/>
    </row>
    <row r="40" spans="1:8" x14ac:dyDescent="0.25">
      <c r="A40" s="20" t="s">
        <v>148</v>
      </c>
      <c r="B40" s="20"/>
      <c r="C40" s="20" t="s">
        <v>149</v>
      </c>
      <c r="D40" s="21"/>
      <c r="E40" s="21" t="s">
        <v>59</v>
      </c>
      <c r="F40" s="21"/>
      <c r="G40" s="21"/>
      <c r="H40" s="42"/>
    </row>
    <row r="41" spans="1:8" x14ac:dyDescent="0.25">
      <c r="A41" s="20"/>
      <c r="B41" s="20"/>
      <c r="C41" s="20"/>
      <c r="D41" s="21"/>
      <c r="E41" s="21"/>
      <c r="F41" s="21"/>
      <c r="G41" s="21"/>
      <c r="H41" s="42"/>
    </row>
    <row r="42" spans="1:8" x14ac:dyDescent="0.25">
      <c r="A42" s="20" t="s">
        <v>150</v>
      </c>
      <c r="B42" s="20"/>
      <c r="C42" s="20" t="s">
        <v>151</v>
      </c>
      <c r="D42" s="21"/>
      <c r="E42" s="21" t="s">
        <v>59</v>
      </c>
      <c r="F42" s="21"/>
      <c r="G42" s="21"/>
      <c r="H42" s="42"/>
    </row>
    <row r="43" spans="1:8" x14ac:dyDescent="0.25">
      <c r="A43" s="20"/>
      <c r="B43" s="20"/>
      <c r="C43" s="20"/>
      <c r="D43" s="21"/>
      <c r="E43" s="21"/>
      <c r="F43" s="21"/>
      <c r="G43" s="21"/>
      <c r="H43" s="42"/>
    </row>
    <row r="44" spans="1:8" x14ac:dyDescent="0.25">
      <c r="A44" s="20" t="s">
        <v>152</v>
      </c>
      <c r="B44" s="20"/>
      <c r="C44" s="20" t="s">
        <v>153</v>
      </c>
      <c r="D44" s="21"/>
      <c r="E44" s="21" t="s">
        <v>59</v>
      </c>
      <c r="F44" s="21"/>
      <c r="G44" s="21"/>
      <c r="H44" s="42"/>
    </row>
    <row r="45" spans="1:8" x14ac:dyDescent="0.25">
      <c r="A45" s="20"/>
      <c r="B45" s="20"/>
      <c r="C45" s="20"/>
      <c r="D45" s="21"/>
      <c r="E45" s="21"/>
      <c r="F45" s="21"/>
      <c r="G45" s="21"/>
      <c r="H45" s="42"/>
    </row>
    <row r="46" spans="1:8" x14ac:dyDescent="0.25">
      <c r="A46" s="20" t="s">
        <v>154</v>
      </c>
      <c r="B46" s="20"/>
      <c r="C46" s="20" t="s">
        <v>155</v>
      </c>
      <c r="D46" s="21"/>
      <c r="E46" s="21" t="s">
        <v>59</v>
      </c>
      <c r="F46" s="21"/>
      <c r="G46" s="21"/>
      <c r="H46" s="42"/>
    </row>
    <row r="47" spans="1:8" x14ac:dyDescent="0.25">
      <c r="A47" s="20"/>
      <c r="B47" s="20"/>
      <c r="C47" s="20"/>
      <c r="D47" s="21"/>
      <c r="E47" s="21"/>
      <c r="F47" s="21"/>
      <c r="G47" s="21"/>
      <c r="H47" s="42"/>
    </row>
    <row r="48" spans="1:8" x14ac:dyDescent="0.25">
      <c r="A48" s="20" t="s">
        <v>156</v>
      </c>
      <c r="B48" s="20"/>
      <c r="C48" s="20" t="s">
        <v>157</v>
      </c>
      <c r="D48" s="21"/>
      <c r="E48" s="21" t="s">
        <v>59</v>
      </c>
      <c r="F48" s="21"/>
      <c r="G48" s="21"/>
      <c r="H48" s="42"/>
    </row>
    <row r="49" spans="1:8" x14ac:dyDescent="0.25">
      <c r="A49" s="20"/>
      <c r="B49" s="20"/>
      <c r="C49" s="20"/>
      <c r="D49" s="21"/>
      <c r="E49" s="21"/>
      <c r="F49" s="21"/>
      <c r="G49" s="21"/>
      <c r="H49" s="42"/>
    </row>
    <row r="50" spans="1:8" x14ac:dyDescent="0.25">
      <c r="A50" s="20" t="s">
        <v>158</v>
      </c>
      <c r="B50" s="20"/>
      <c r="C50" s="20" t="s">
        <v>159</v>
      </c>
      <c r="D50" s="21"/>
      <c r="E50" s="21" t="s">
        <v>59</v>
      </c>
      <c r="F50" s="21"/>
      <c r="G50" s="21"/>
      <c r="H50" s="42"/>
    </row>
    <row r="51" spans="1:8" x14ac:dyDescent="0.25">
      <c r="A51" s="20"/>
      <c r="B51" s="20"/>
      <c r="C51" s="20"/>
      <c r="D51" s="21"/>
      <c r="E51" s="21"/>
      <c r="F51" s="21"/>
      <c r="G51" s="21"/>
      <c r="H51" s="42"/>
    </row>
    <row r="52" spans="1:8" x14ac:dyDescent="0.25">
      <c r="A52" s="20" t="s">
        <v>160</v>
      </c>
      <c r="B52" s="20"/>
      <c r="C52" s="20" t="s">
        <v>161</v>
      </c>
      <c r="D52" s="21"/>
      <c r="E52" s="21" t="s">
        <v>59</v>
      </c>
      <c r="F52" s="21"/>
      <c r="G52" s="21"/>
      <c r="H52" s="42"/>
    </row>
    <row r="53" spans="1:8" x14ac:dyDescent="0.25">
      <c r="A53" s="20"/>
      <c r="B53" s="20"/>
      <c r="C53" s="20"/>
      <c r="D53" s="21"/>
      <c r="E53" s="21"/>
      <c r="F53" s="21"/>
      <c r="G53" s="21"/>
      <c r="H53" s="42"/>
    </row>
    <row r="54" spans="1:8" x14ac:dyDescent="0.25">
      <c r="A54" s="20" t="s">
        <v>162</v>
      </c>
      <c r="B54" s="20"/>
      <c r="C54" s="20" t="s">
        <v>163</v>
      </c>
      <c r="D54" s="21"/>
      <c r="E54" s="21" t="s">
        <v>59</v>
      </c>
      <c r="F54" s="21"/>
      <c r="G54" s="21"/>
      <c r="H54" s="42"/>
    </row>
    <row r="55" spans="1:8" x14ac:dyDescent="0.25">
      <c r="A55" s="20"/>
      <c r="B55" s="20"/>
      <c r="C55" s="20"/>
      <c r="D55" s="21"/>
      <c r="E55" s="21"/>
      <c r="F55" s="21"/>
      <c r="G55" s="21"/>
      <c r="H55" s="42"/>
    </row>
    <row r="56" spans="1:8" x14ac:dyDescent="0.25">
      <c r="A56" s="20" t="s">
        <v>164</v>
      </c>
      <c r="B56" s="20"/>
      <c r="C56" s="20" t="s">
        <v>165</v>
      </c>
      <c r="D56" s="21"/>
      <c r="E56" s="21" t="s">
        <v>59</v>
      </c>
      <c r="F56" s="21"/>
      <c r="G56" s="21"/>
      <c r="H56" s="42"/>
    </row>
    <row r="57" spans="1:8" x14ac:dyDescent="0.25">
      <c r="A57" s="20"/>
      <c r="B57" s="20"/>
      <c r="C57" s="20"/>
      <c r="D57" s="21"/>
      <c r="E57" s="21"/>
      <c r="F57" s="21"/>
      <c r="G57" s="21"/>
      <c r="H57" s="42"/>
    </row>
    <row r="58" spans="1:8" x14ac:dyDescent="0.25">
      <c r="A58" s="20" t="s">
        <v>166</v>
      </c>
      <c r="B58" s="20"/>
      <c r="C58" s="20" t="s">
        <v>167</v>
      </c>
      <c r="D58" s="21"/>
      <c r="E58" s="21" t="s">
        <v>59</v>
      </c>
      <c r="F58" s="21"/>
      <c r="G58" s="21"/>
      <c r="H58" s="42"/>
    </row>
    <row r="59" spans="1:8" x14ac:dyDescent="0.25">
      <c r="A59" s="20"/>
      <c r="B59" s="20"/>
      <c r="C59" s="20"/>
      <c r="D59" s="21"/>
      <c r="E59" s="21"/>
      <c r="F59" s="21"/>
      <c r="G59" s="21"/>
      <c r="H59" s="42"/>
    </row>
    <row r="60" spans="1:8" x14ac:dyDescent="0.25">
      <c r="A60" s="20" t="s">
        <v>168</v>
      </c>
      <c r="B60" s="20"/>
      <c r="C60" s="20" t="s">
        <v>169</v>
      </c>
      <c r="D60" s="21"/>
      <c r="E60" s="21" t="s">
        <v>59</v>
      </c>
      <c r="F60" s="21"/>
      <c r="G60" s="21"/>
      <c r="H60" s="42"/>
    </row>
    <row r="61" spans="1:8" x14ac:dyDescent="0.25">
      <c r="A61" s="20"/>
      <c r="B61" s="20"/>
      <c r="C61" s="20"/>
      <c r="D61" s="21"/>
      <c r="E61" s="21"/>
      <c r="F61" s="21"/>
      <c r="G61" s="21"/>
      <c r="H61" s="42"/>
    </row>
    <row r="62" spans="1:8" x14ac:dyDescent="0.25">
      <c r="A62" s="20" t="s">
        <v>170</v>
      </c>
      <c r="B62" s="20"/>
      <c r="C62" s="20" t="s">
        <v>171</v>
      </c>
      <c r="D62" s="21"/>
      <c r="E62" s="21" t="s">
        <v>59</v>
      </c>
      <c r="F62" s="21"/>
      <c r="G62" s="21"/>
      <c r="H62" s="42"/>
    </row>
    <row r="63" spans="1:8" x14ac:dyDescent="0.25">
      <c r="A63" s="20"/>
      <c r="B63" s="20"/>
      <c r="C63" s="20"/>
      <c r="D63" s="21"/>
      <c r="E63" s="21"/>
      <c r="F63" s="21"/>
      <c r="G63" s="21"/>
      <c r="H63" s="42"/>
    </row>
    <row r="64" spans="1:8" x14ac:dyDescent="0.25">
      <c r="A64" s="20" t="s">
        <v>172</v>
      </c>
      <c r="B64" s="20"/>
      <c r="C64" s="20" t="s">
        <v>173</v>
      </c>
      <c r="D64" s="21"/>
      <c r="E64" s="21" t="s">
        <v>59</v>
      </c>
      <c r="F64" s="21"/>
      <c r="G64" s="21"/>
      <c r="H64" s="42"/>
    </row>
    <row r="65" spans="1:8" x14ac:dyDescent="0.25">
      <c r="A65" s="20"/>
      <c r="B65" s="20"/>
      <c r="C65" s="20"/>
      <c r="D65" s="21"/>
      <c r="E65" s="21"/>
      <c r="F65" s="21"/>
      <c r="G65" s="21"/>
      <c r="H65" s="42"/>
    </row>
    <row r="66" spans="1:8" x14ac:dyDescent="0.25">
      <c r="A66" s="20" t="s">
        <v>174</v>
      </c>
      <c r="B66" s="20"/>
      <c r="C66" s="20" t="s">
        <v>175</v>
      </c>
      <c r="D66" s="21"/>
      <c r="E66" s="21" t="s">
        <v>59</v>
      </c>
      <c r="F66" s="21"/>
      <c r="G66" s="21"/>
      <c r="H66" s="42"/>
    </row>
    <row r="67" spans="1:8" x14ac:dyDescent="0.25">
      <c r="A67" s="20"/>
      <c r="B67" s="20"/>
      <c r="C67" s="20"/>
      <c r="D67" s="21"/>
      <c r="E67" s="21"/>
      <c r="F67" s="21"/>
      <c r="G67" s="21"/>
      <c r="H67" s="42"/>
    </row>
    <row r="68" spans="1:8" x14ac:dyDescent="0.25">
      <c r="A68" s="20" t="s">
        <v>176</v>
      </c>
      <c r="B68" s="20"/>
      <c r="C68" s="20" t="s">
        <v>177</v>
      </c>
      <c r="D68" s="21"/>
      <c r="E68" s="21" t="s">
        <v>59</v>
      </c>
      <c r="F68" s="21"/>
      <c r="G68" s="21"/>
      <c r="H68" s="42"/>
    </row>
    <row r="69" spans="1:8" x14ac:dyDescent="0.25">
      <c r="A69" s="20"/>
      <c r="B69" s="20"/>
      <c r="C69" s="20"/>
      <c r="D69" s="21"/>
      <c r="E69" s="21"/>
      <c r="F69" s="21"/>
      <c r="G69" s="21"/>
      <c r="H69" s="42"/>
    </row>
    <row r="70" spans="1:8" x14ac:dyDescent="0.25">
      <c r="A70" s="20" t="s">
        <v>178</v>
      </c>
      <c r="B70" s="20"/>
      <c r="C70" s="20" t="s">
        <v>179</v>
      </c>
      <c r="D70" s="21"/>
      <c r="E70" s="21" t="s">
        <v>59</v>
      </c>
      <c r="F70" s="21"/>
      <c r="G70" s="21"/>
      <c r="H70" s="42"/>
    </row>
    <row r="71" spans="1:8" x14ac:dyDescent="0.25">
      <c r="A71" s="20"/>
      <c r="B71" s="20"/>
      <c r="C71" s="20"/>
      <c r="D71" s="21"/>
      <c r="E71" s="21"/>
      <c r="F71" s="21"/>
      <c r="G71" s="21"/>
      <c r="H71" s="42"/>
    </row>
    <row r="72" spans="1:8" x14ac:dyDescent="0.25">
      <c r="A72" s="20" t="s">
        <v>180</v>
      </c>
      <c r="B72" s="20"/>
      <c r="C72" s="20" t="s">
        <v>181</v>
      </c>
      <c r="D72" s="21"/>
      <c r="E72" s="21" t="s">
        <v>59</v>
      </c>
      <c r="F72" s="21"/>
      <c r="G72" s="21"/>
      <c r="H72" s="42"/>
    </row>
    <row r="73" spans="1:8" x14ac:dyDescent="0.25">
      <c r="A73" s="20"/>
      <c r="B73" s="20"/>
      <c r="C73" s="20"/>
      <c r="D73" s="21"/>
      <c r="E73" s="21"/>
      <c r="F73" s="21"/>
      <c r="G73" s="21"/>
      <c r="H73" s="42"/>
    </row>
    <row r="74" spans="1:8" x14ac:dyDescent="0.25">
      <c r="A74" s="20" t="s">
        <v>182</v>
      </c>
      <c r="B74" s="20"/>
      <c r="C74" s="20" t="s">
        <v>183</v>
      </c>
      <c r="D74" s="21"/>
      <c r="E74" s="21" t="s">
        <v>59</v>
      </c>
      <c r="F74" s="21"/>
      <c r="G74" s="21"/>
      <c r="H74" s="42"/>
    </row>
    <row r="75" spans="1:8" x14ac:dyDescent="0.25">
      <c r="A75" s="20"/>
      <c r="B75" s="20"/>
      <c r="C75" s="20"/>
      <c r="D75" s="21"/>
      <c r="E75" s="21"/>
      <c r="F75" s="21"/>
      <c r="G75" s="21"/>
      <c r="H75" s="42"/>
    </row>
    <row r="76" spans="1:8" x14ac:dyDescent="0.25">
      <c r="A76" s="20" t="s">
        <v>184</v>
      </c>
      <c r="B76" s="20"/>
      <c r="C76" s="20" t="s">
        <v>185</v>
      </c>
      <c r="D76" s="21"/>
      <c r="E76" s="21" t="s">
        <v>59</v>
      </c>
      <c r="F76" s="21"/>
      <c r="G76" s="21"/>
      <c r="H76" s="42"/>
    </row>
    <row r="77" spans="1:8" x14ac:dyDescent="0.25">
      <c r="A77" s="20"/>
      <c r="B77" s="20"/>
      <c r="C77" s="20"/>
      <c r="D77" s="21"/>
      <c r="E77" s="21"/>
      <c r="F77" s="21"/>
      <c r="G77" s="21"/>
      <c r="H77" s="42"/>
    </row>
    <row r="78" spans="1:8" x14ac:dyDescent="0.25">
      <c r="A78" s="20" t="s">
        <v>186</v>
      </c>
      <c r="B78" s="20"/>
      <c r="C78" s="20" t="s">
        <v>187</v>
      </c>
      <c r="D78" s="21"/>
      <c r="E78" s="21" t="s">
        <v>59</v>
      </c>
      <c r="F78" s="21"/>
      <c r="G78" s="21"/>
      <c r="H78" s="42"/>
    </row>
    <row r="79" spans="1:8" x14ac:dyDescent="0.25">
      <c r="A79" s="20"/>
      <c r="B79" s="20"/>
      <c r="C79" s="20"/>
      <c r="D79" s="21"/>
      <c r="E79" s="21"/>
      <c r="F79" s="21"/>
      <c r="G79" s="21"/>
      <c r="H79" s="42"/>
    </row>
    <row r="80" spans="1:8" x14ac:dyDescent="0.25">
      <c r="A80" s="20" t="s">
        <v>188</v>
      </c>
      <c r="B80" s="20"/>
      <c r="C80" s="20" t="s">
        <v>189</v>
      </c>
      <c r="D80" s="21"/>
      <c r="E80" s="21" t="s">
        <v>59</v>
      </c>
      <c r="F80" s="21"/>
      <c r="G80" s="21"/>
      <c r="H80" s="42"/>
    </row>
    <row r="81" spans="1:8" x14ac:dyDescent="0.25">
      <c r="A81" s="20"/>
      <c r="B81" s="20"/>
      <c r="C81" s="20"/>
      <c r="D81" s="21"/>
      <c r="E81" s="21"/>
      <c r="F81" s="21"/>
      <c r="G81" s="21"/>
      <c r="H81" s="42"/>
    </row>
    <row r="82" spans="1:8" x14ac:dyDescent="0.25">
      <c r="A82" s="20" t="s">
        <v>190</v>
      </c>
      <c r="B82" s="20"/>
      <c r="C82" s="20" t="s">
        <v>191</v>
      </c>
      <c r="D82" s="21"/>
      <c r="E82" s="21" t="s">
        <v>59</v>
      </c>
      <c r="F82" s="21"/>
      <c r="G82" s="21"/>
      <c r="H82" s="42"/>
    </row>
    <row r="83" spans="1:8" x14ac:dyDescent="0.25">
      <c r="A83" s="20"/>
      <c r="B83" s="20"/>
      <c r="C83" s="20"/>
      <c r="D83" s="21"/>
      <c r="E83" s="21"/>
      <c r="F83" s="21"/>
      <c r="G83" s="21"/>
      <c r="H83" s="42"/>
    </row>
    <row r="84" spans="1:8" x14ac:dyDescent="0.25">
      <c r="A84" s="20" t="s">
        <v>192</v>
      </c>
      <c r="B84" s="20"/>
      <c r="C84" s="20" t="s">
        <v>193</v>
      </c>
      <c r="D84" s="21"/>
      <c r="E84" s="21" t="s">
        <v>59</v>
      </c>
      <c r="F84" s="21"/>
      <c r="G84" s="21"/>
      <c r="H84" s="42"/>
    </row>
    <row r="85" spans="1:8" x14ac:dyDescent="0.25">
      <c r="A85" s="20"/>
      <c r="B85" s="20"/>
      <c r="C85" s="20"/>
      <c r="D85" s="21"/>
      <c r="E85" s="21"/>
      <c r="F85" s="21"/>
      <c r="G85" s="21"/>
      <c r="H85" s="42"/>
    </row>
    <row r="86" spans="1:8" x14ac:dyDescent="0.25">
      <c r="A86" s="20" t="s">
        <v>194</v>
      </c>
      <c r="B86" s="20"/>
      <c r="C86" s="20" t="s">
        <v>195</v>
      </c>
      <c r="D86" s="21"/>
      <c r="E86" s="21" t="s">
        <v>59</v>
      </c>
      <c r="F86" s="21"/>
      <c r="G86" s="21"/>
      <c r="H86" s="42"/>
    </row>
    <row r="87" spans="1:8" x14ac:dyDescent="0.25">
      <c r="A87" s="20"/>
      <c r="B87" s="20"/>
      <c r="C87" s="20"/>
      <c r="D87" s="21"/>
      <c r="E87" s="21"/>
      <c r="F87" s="21"/>
      <c r="G87" s="21"/>
      <c r="H87" s="42"/>
    </row>
    <row r="88" spans="1:8" x14ac:dyDescent="0.25">
      <c r="A88" s="20" t="s">
        <v>196</v>
      </c>
      <c r="B88" s="20"/>
      <c r="C88" s="20" t="s">
        <v>197</v>
      </c>
      <c r="D88" s="21"/>
      <c r="E88" s="21" t="s">
        <v>59</v>
      </c>
      <c r="F88" s="21"/>
      <c r="G88" s="21"/>
      <c r="H88" s="42"/>
    </row>
    <row r="89" spans="1:8" x14ac:dyDescent="0.25">
      <c r="A89" s="20"/>
      <c r="B89" s="20"/>
      <c r="C89" s="20"/>
      <c r="D89" s="21"/>
      <c r="E89" s="21"/>
      <c r="F89" s="21"/>
      <c r="G89" s="21"/>
      <c r="H89" s="42"/>
    </row>
    <row r="90" spans="1:8" x14ac:dyDescent="0.25">
      <c r="A90" s="20" t="s">
        <v>198</v>
      </c>
      <c r="B90" s="20"/>
      <c r="C90" s="20" t="s">
        <v>199</v>
      </c>
      <c r="D90" s="21"/>
      <c r="E90" s="21" t="s">
        <v>59</v>
      </c>
      <c r="F90" s="21"/>
      <c r="G90" s="21"/>
      <c r="H90" s="42"/>
    </row>
    <row r="91" spans="1:8" x14ac:dyDescent="0.25">
      <c r="A91" s="20"/>
      <c r="B91" s="20"/>
      <c r="C91" s="20"/>
      <c r="D91" s="21"/>
      <c r="E91" s="21"/>
      <c r="F91" s="21"/>
      <c r="G91" s="21"/>
      <c r="H91" s="42"/>
    </row>
    <row r="92" spans="1:8" x14ac:dyDescent="0.25">
      <c r="A92" s="20" t="s">
        <v>200</v>
      </c>
      <c r="B92" s="20"/>
      <c r="C92" s="20" t="s">
        <v>201</v>
      </c>
      <c r="D92" s="21"/>
      <c r="E92" s="21" t="s">
        <v>59</v>
      </c>
      <c r="F92" s="21"/>
      <c r="G92" s="21"/>
      <c r="H92" s="42"/>
    </row>
    <row r="93" spans="1:8" x14ac:dyDescent="0.25">
      <c r="A93" s="20"/>
      <c r="B93" s="20"/>
      <c r="C93" s="20"/>
      <c r="D93" s="21"/>
      <c r="E93" s="21"/>
      <c r="F93" s="21"/>
      <c r="G93" s="21"/>
      <c r="H93" s="42"/>
    </row>
    <row r="94" spans="1:8" x14ac:dyDescent="0.25">
      <c r="A94" s="20" t="s">
        <v>202</v>
      </c>
      <c r="B94" s="20"/>
      <c r="C94" s="20" t="s">
        <v>203</v>
      </c>
      <c r="D94" s="21"/>
      <c r="E94" s="21" t="s">
        <v>59</v>
      </c>
      <c r="F94" s="21"/>
      <c r="G94" s="21"/>
      <c r="H94" s="42"/>
    </row>
    <row r="95" spans="1:8" x14ac:dyDescent="0.25">
      <c r="A95" s="20"/>
      <c r="B95" s="20"/>
      <c r="C95" s="20"/>
      <c r="D95" s="21"/>
      <c r="E95" s="21"/>
      <c r="F95" s="21"/>
      <c r="G95" s="21"/>
      <c r="H95" s="42"/>
    </row>
    <row r="96" spans="1:8" x14ac:dyDescent="0.25">
      <c r="A96" s="20" t="s">
        <v>204</v>
      </c>
      <c r="B96" s="20"/>
      <c r="C96" s="20" t="s">
        <v>205</v>
      </c>
      <c r="D96" s="21"/>
      <c r="E96" s="21" t="s">
        <v>59</v>
      </c>
      <c r="F96" s="21"/>
      <c r="G96" s="21"/>
      <c r="H96" s="42"/>
    </row>
    <row r="97" spans="1:8" x14ac:dyDescent="0.25">
      <c r="A97" s="20"/>
      <c r="B97" s="20"/>
      <c r="C97" s="20"/>
      <c r="D97" s="21"/>
      <c r="E97" s="21"/>
      <c r="F97" s="21"/>
      <c r="G97" s="21"/>
      <c r="H97" s="42"/>
    </row>
    <row r="98" spans="1:8" x14ac:dyDescent="0.25">
      <c r="A98" s="20" t="s">
        <v>206</v>
      </c>
      <c r="B98" s="20"/>
      <c r="C98" s="20" t="s">
        <v>207</v>
      </c>
      <c r="D98" s="21"/>
      <c r="E98" s="21" t="s">
        <v>59</v>
      </c>
      <c r="F98" s="21"/>
      <c r="G98" s="21"/>
      <c r="H98" s="42"/>
    </row>
    <row r="99" spans="1:8" x14ac:dyDescent="0.25">
      <c r="A99" s="20"/>
      <c r="B99" s="20"/>
      <c r="C99" s="20"/>
      <c r="D99" s="21"/>
      <c r="E99" s="21"/>
      <c r="F99" s="21"/>
      <c r="G99" s="21"/>
      <c r="H99" s="42"/>
    </row>
    <row r="100" spans="1:8" x14ac:dyDescent="0.25">
      <c r="A100" s="20" t="s">
        <v>208</v>
      </c>
      <c r="B100" s="20"/>
      <c r="C100" s="20" t="s">
        <v>209</v>
      </c>
      <c r="D100" s="21"/>
      <c r="E100" s="21" t="s">
        <v>59</v>
      </c>
      <c r="F100" s="21"/>
      <c r="G100" s="21"/>
      <c r="H100" s="42"/>
    </row>
    <row r="101" spans="1:8" x14ac:dyDescent="0.25">
      <c r="A101" s="20"/>
      <c r="B101" s="20"/>
      <c r="C101" s="20"/>
      <c r="D101" s="21"/>
      <c r="E101" s="21"/>
      <c r="F101" s="21"/>
      <c r="G101" s="21"/>
      <c r="H101" s="42"/>
    </row>
    <row r="102" spans="1:8" x14ac:dyDescent="0.25">
      <c r="A102" s="20" t="s">
        <v>210</v>
      </c>
      <c r="B102" s="20"/>
      <c r="C102" s="20" t="s">
        <v>211</v>
      </c>
      <c r="D102" s="21"/>
      <c r="E102" s="21" t="s">
        <v>59</v>
      </c>
      <c r="F102" s="21"/>
      <c r="G102" s="21"/>
      <c r="H102" s="42"/>
    </row>
    <row r="103" spans="1:8" x14ac:dyDescent="0.25">
      <c r="A103" s="20"/>
      <c r="B103" s="20"/>
      <c r="C103" s="20"/>
      <c r="D103" s="21"/>
      <c r="E103" s="21"/>
      <c r="F103" s="21"/>
      <c r="G103" s="21"/>
      <c r="H103" s="42"/>
    </row>
    <row r="104" spans="1:8" x14ac:dyDescent="0.25">
      <c r="A104" s="20" t="s">
        <v>212</v>
      </c>
      <c r="B104" s="20"/>
      <c r="C104" s="20" t="s">
        <v>213</v>
      </c>
      <c r="D104" s="21"/>
      <c r="E104" s="21" t="s">
        <v>59</v>
      </c>
      <c r="F104" s="21"/>
      <c r="G104" s="21"/>
      <c r="H104" s="42"/>
    </row>
    <row r="105" spans="1:8" x14ac:dyDescent="0.25">
      <c r="A105" s="20"/>
      <c r="B105" s="20"/>
      <c r="C105" s="20"/>
      <c r="D105" s="21"/>
      <c r="E105" s="21"/>
      <c r="F105" s="21"/>
      <c r="G105" s="21"/>
      <c r="H105" s="42"/>
    </row>
    <row r="106" spans="1:8" x14ac:dyDescent="0.25">
      <c r="A106" s="20" t="s">
        <v>214</v>
      </c>
      <c r="B106" s="20"/>
      <c r="C106" s="20" t="s">
        <v>215</v>
      </c>
      <c r="D106" s="21"/>
      <c r="E106" s="21" t="s">
        <v>59</v>
      </c>
      <c r="F106" s="21"/>
      <c r="G106" s="21"/>
      <c r="H106" s="42"/>
    </row>
    <row r="107" spans="1:8" x14ac:dyDescent="0.25">
      <c r="A107" s="20"/>
      <c r="B107" s="20"/>
      <c r="C107" s="20"/>
      <c r="D107" s="21"/>
      <c r="E107" s="21"/>
      <c r="F107" s="21"/>
      <c r="G107" s="21"/>
      <c r="H107" s="42"/>
    </row>
    <row r="108" spans="1:8" x14ac:dyDescent="0.25">
      <c r="A108" s="20" t="s">
        <v>216</v>
      </c>
      <c r="B108" s="20"/>
      <c r="C108" s="20" t="s">
        <v>217</v>
      </c>
      <c r="D108" s="21"/>
      <c r="E108" s="21" t="s">
        <v>59</v>
      </c>
      <c r="F108" s="21"/>
      <c r="G108" s="21"/>
      <c r="H108" s="42"/>
    </row>
    <row r="109" spans="1:8" x14ac:dyDescent="0.25">
      <c r="A109" s="20"/>
      <c r="B109" s="20"/>
      <c r="C109" s="20"/>
      <c r="D109" s="21"/>
      <c r="E109" s="21"/>
      <c r="F109" s="21"/>
      <c r="G109" s="21"/>
      <c r="H109" s="42"/>
    </row>
    <row r="110" spans="1:8" x14ac:dyDescent="0.25">
      <c r="A110" s="20" t="s">
        <v>218</v>
      </c>
      <c r="B110" s="20"/>
      <c r="C110" s="20" t="s">
        <v>219</v>
      </c>
      <c r="D110" s="21"/>
      <c r="E110" s="21" t="s">
        <v>59</v>
      </c>
      <c r="F110" s="21"/>
      <c r="G110" s="21"/>
      <c r="H110" s="42"/>
    </row>
    <row r="111" spans="1:8" x14ac:dyDescent="0.25">
      <c r="A111" s="20"/>
      <c r="B111" s="20"/>
      <c r="C111" s="20"/>
      <c r="D111" s="21"/>
      <c r="E111" s="21"/>
      <c r="F111" s="21"/>
      <c r="G111" s="21"/>
      <c r="H111" s="42"/>
    </row>
    <row r="112" spans="1:8" x14ac:dyDescent="0.25">
      <c r="A112" s="20" t="s">
        <v>220</v>
      </c>
      <c r="B112" s="20"/>
      <c r="C112" s="20" t="s">
        <v>221</v>
      </c>
      <c r="D112" s="21"/>
      <c r="E112" s="21" t="s">
        <v>59</v>
      </c>
      <c r="F112" s="21"/>
      <c r="G112" s="21"/>
      <c r="H112" s="42"/>
    </row>
    <row r="113" spans="1:8" x14ac:dyDescent="0.25">
      <c r="A113" s="20"/>
      <c r="B113" s="20"/>
      <c r="C113" s="20"/>
      <c r="D113" s="21"/>
      <c r="E113" s="21"/>
      <c r="F113" s="21"/>
      <c r="G113" s="21"/>
      <c r="H113" s="42"/>
    </row>
    <row r="114" spans="1:8" x14ac:dyDescent="0.25">
      <c r="A114" s="20" t="s">
        <v>222</v>
      </c>
      <c r="B114" s="20"/>
      <c r="C114" s="20" t="s">
        <v>223</v>
      </c>
      <c r="D114" s="21"/>
      <c r="E114" s="21" t="s">
        <v>59</v>
      </c>
      <c r="F114" s="21"/>
      <c r="G114" s="21"/>
      <c r="H114" s="42"/>
    </row>
    <row r="115" spans="1:8" x14ac:dyDescent="0.25">
      <c r="A115" s="20"/>
      <c r="B115" s="20"/>
      <c r="C115" s="20"/>
      <c r="D115" s="21"/>
      <c r="E115" s="21"/>
      <c r="F115" s="21"/>
      <c r="G115" s="21"/>
      <c r="H115" s="42"/>
    </row>
    <row r="116" spans="1:8" x14ac:dyDescent="0.25">
      <c r="A116" s="20" t="s">
        <v>224</v>
      </c>
      <c r="B116" s="20"/>
      <c r="C116" s="20" t="s">
        <v>225</v>
      </c>
      <c r="D116" s="21"/>
      <c r="E116" s="21" t="s">
        <v>59</v>
      </c>
      <c r="F116" s="21"/>
      <c r="G116" s="21"/>
      <c r="H116" s="42"/>
    </row>
    <row r="117" spans="1:8" x14ac:dyDescent="0.25">
      <c r="A117" s="20"/>
      <c r="B117" s="20"/>
      <c r="C117" s="20"/>
      <c r="D117" s="21"/>
      <c r="E117" s="21"/>
      <c r="F117" s="21"/>
      <c r="G117" s="21"/>
      <c r="H117" s="42"/>
    </row>
    <row r="118" spans="1:8" x14ac:dyDescent="0.25">
      <c r="A118" s="20" t="s">
        <v>226</v>
      </c>
      <c r="B118" s="20"/>
      <c r="C118" s="20" t="s">
        <v>227</v>
      </c>
      <c r="D118" s="21"/>
      <c r="E118" s="21" t="s">
        <v>59</v>
      </c>
      <c r="F118" s="21"/>
      <c r="G118" s="21"/>
      <c r="H118" s="42"/>
    </row>
    <row r="119" spans="1:8" x14ac:dyDescent="0.25">
      <c r="A119" s="20"/>
      <c r="B119" s="20"/>
      <c r="C119" s="20"/>
      <c r="D119" s="21"/>
      <c r="E119" s="21"/>
      <c r="F119" s="21"/>
      <c r="G119" s="21"/>
      <c r="H119" s="42"/>
    </row>
    <row r="120" spans="1:8" x14ac:dyDescent="0.25">
      <c r="A120" s="20" t="s">
        <v>228</v>
      </c>
      <c r="B120" s="20"/>
      <c r="C120" s="20" t="s">
        <v>229</v>
      </c>
      <c r="D120" s="21"/>
      <c r="E120" s="21" t="s">
        <v>59</v>
      </c>
      <c r="F120" s="21"/>
      <c r="G120" s="21"/>
      <c r="H120" s="42"/>
    </row>
    <row r="121" spans="1:8" x14ac:dyDescent="0.25">
      <c r="A121" s="20"/>
      <c r="B121" s="20"/>
      <c r="C121" s="20"/>
      <c r="D121" s="21"/>
      <c r="E121" s="21"/>
      <c r="F121" s="21"/>
      <c r="G121" s="21"/>
      <c r="H121" s="42"/>
    </row>
    <row r="122" spans="1:8" x14ac:dyDescent="0.25">
      <c r="A122" s="20" t="s">
        <v>230</v>
      </c>
      <c r="B122" s="20"/>
      <c r="C122" s="20" t="s">
        <v>231</v>
      </c>
      <c r="D122" s="21"/>
      <c r="E122" s="21" t="s">
        <v>59</v>
      </c>
      <c r="F122" s="21"/>
      <c r="G122" s="21"/>
      <c r="H122" s="42"/>
    </row>
    <row r="123" spans="1:8" x14ac:dyDescent="0.25">
      <c r="A123" s="20"/>
      <c r="B123" s="20"/>
      <c r="C123" s="20"/>
      <c r="D123" s="21"/>
      <c r="E123" s="21"/>
      <c r="F123" s="21"/>
      <c r="G123" s="21"/>
      <c r="H123" s="42"/>
    </row>
    <row r="124" spans="1:8" x14ac:dyDescent="0.25">
      <c r="A124" s="20" t="s">
        <v>232</v>
      </c>
      <c r="B124" s="20"/>
      <c r="C124" s="20" t="s">
        <v>233</v>
      </c>
      <c r="D124" s="21"/>
      <c r="E124" s="21" t="s">
        <v>59</v>
      </c>
      <c r="F124" s="21"/>
      <c r="G124" s="21"/>
      <c r="H124" s="42"/>
    </row>
    <row r="125" spans="1:8" x14ac:dyDescent="0.25">
      <c r="A125" s="20"/>
      <c r="B125" s="20"/>
      <c r="C125" s="20"/>
      <c r="D125" s="21"/>
      <c r="E125" s="21"/>
      <c r="F125" s="21"/>
      <c r="G125" s="21"/>
      <c r="H125" s="42"/>
    </row>
    <row r="126" spans="1:8" x14ac:dyDescent="0.25">
      <c r="A126" s="20" t="s">
        <v>234</v>
      </c>
      <c r="B126" s="20"/>
      <c r="C126" s="20" t="s">
        <v>235</v>
      </c>
      <c r="D126" s="21"/>
      <c r="E126" s="21" t="s">
        <v>59</v>
      </c>
      <c r="F126" s="21"/>
      <c r="G126" s="21"/>
      <c r="H126" s="42"/>
    </row>
    <row r="127" spans="1:8" x14ac:dyDescent="0.25">
      <c r="A127" s="20"/>
      <c r="B127" s="20"/>
      <c r="C127" s="20"/>
      <c r="D127" s="21"/>
      <c r="E127" s="21"/>
      <c r="F127" s="21"/>
      <c r="G127" s="21"/>
      <c r="H127" s="42"/>
    </row>
    <row r="128" spans="1:8" x14ac:dyDescent="0.25">
      <c r="A128" s="20" t="s">
        <v>236</v>
      </c>
      <c r="B128" s="20"/>
      <c r="C128" s="20" t="s">
        <v>237</v>
      </c>
      <c r="D128" s="21"/>
      <c r="E128" s="21" t="s">
        <v>59</v>
      </c>
      <c r="F128" s="21"/>
      <c r="G128" s="21"/>
      <c r="H128" s="42"/>
    </row>
    <row r="129" spans="1:8" x14ac:dyDescent="0.25">
      <c r="A129" s="20"/>
      <c r="B129" s="20"/>
      <c r="C129" s="20"/>
      <c r="D129" s="21"/>
      <c r="E129" s="21"/>
      <c r="F129" s="21"/>
      <c r="G129" s="21"/>
      <c r="H129" s="42"/>
    </row>
    <row r="130" spans="1:8" x14ac:dyDescent="0.25">
      <c r="A130" s="20" t="s">
        <v>238</v>
      </c>
      <c r="B130" s="20"/>
      <c r="C130" s="20" t="s">
        <v>239</v>
      </c>
      <c r="D130" s="21"/>
      <c r="E130" s="21" t="s">
        <v>59</v>
      </c>
      <c r="F130" s="21"/>
      <c r="G130" s="21"/>
      <c r="H130" s="42"/>
    </row>
    <row r="131" spans="1:8" x14ac:dyDescent="0.25">
      <c r="A131" s="20"/>
      <c r="B131" s="20"/>
      <c r="C131" s="20"/>
      <c r="D131" s="21"/>
      <c r="E131" s="21"/>
      <c r="F131" s="21"/>
      <c r="G131" s="21"/>
      <c r="H131" s="42"/>
    </row>
    <row r="132" spans="1:8" x14ac:dyDescent="0.25">
      <c r="A132" s="20" t="s">
        <v>240</v>
      </c>
      <c r="B132" s="20"/>
      <c r="C132" s="20" t="s">
        <v>241</v>
      </c>
      <c r="D132" s="21"/>
      <c r="E132" s="21" t="s">
        <v>59</v>
      </c>
      <c r="F132" s="21"/>
      <c r="G132" s="21"/>
      <c r="H132" s="42"/>
    </row>
    <row r="133" spans="1:8" x14ac:dyDescent="0.25">
      <c r="A133" s="20"/>
      <c r="B133" s="20"/>
      <c r="C133" s="20"/>
      <c r="D133" s="21"/>
      <c r="E133" s="21"/>
      <c r="F133" s="21"/>
      <c r="G133" s="21"/>
      <c r="H133" s="42"/>
    </row>
    <row r="134" spans="1:8" x14ac:dyDescent="0.25">
      <c r="A134" s="20" t="s">
        <v>242</v>
      </c>
      <c r="B134" s="20"/>
      <c r="C134" s="20" t="s">
        <v>243</v>
      </c>
      <c r="D134" s="21"/>
      <c r="E134" s="21" t="s">
        <v>59</v>
      </c>
      <c r="F134" s="21"/>
      <c r="G134" s="21"/>
      <c r="H134" s="42"/>
    </row>
    <row r="135" spans="1:8" x14ac:dyDescent="0.25">
      <c r="A135" s="20"/>
      <c r="B135" s="20"/>
      <c r="C135" s="20"/>
      <c r="D135" s="21"/>
      <c r="E135" s="21"/>
      <c r="F135" s="21"/>
      <c r="G135" s="21"/>
      <c r="H135" s="42"/>
    </row>
    <row r="136" spans="1:8" x14ac:dyDescent="0.25">
      <c r="A136" s="20" t="s">
        <v>244</v>
      </c>
      <c r="B136" s="20"/>
      <c r="C136" s="20" t="s">
        <v>245</v>
      </c>
      <c r="D136" s="21"/>
      <c r="E136" s="21" t="s">
        <v>59</v>
      </c>
      <c r="F136" s="21"/>
      <c r="G136" s="21"/>
      <c r="H136" s="42"/>
    </row>
    <row r="137" spans="1:8" x14ac:dyDescent="0.25">
      <c r="A137" s="20"/>
      <c r="B137" s="20"/>
      <c r="C137" s="20"/>
      <c r="D137" s="21"/>
      <c r="E137" s="21"/>
      <c r="F137" s="21"/>
      <c r="G137" s="21"/>
      <c r="H137" s="42"/>
    </row>
    <row r="138" spans="1:8" x14ac:dyDescent="0.25">
      <c r="A138" s="20">
        <v>7960000</v>
      </c>
      <c r="B138" s="20"/>
      <c r="C138" s="20" t="s">
        <v>246</v>
      </c>
      <c r="D138" s="21"/>
      <c r="E138" s="21" t="s">
        <v>59</v>
      </c>
      <c r="F138" s="21"/>
      <c r="G138" s="21"/>
      <c r="H138" s="42"/>
    </row>
    <row r="139" spans="1:8" x14ac:dyDescent="0.25">
      <c r="A139" s="20"/>
      <c r="B139" s="20"/>
      <c r="C139" s="20"/>
      <c r="D139" s="21"/>
      <c r="E139" s="21"/>
      <c r="F139" s="21"/>
      <c r="G139" s="21"/>
      <c r="H139" s="42"/>
    </row>
    <row r="140" spans="1:8" x14ac:dyDescent="0.25">
      <c r="A140" s="20" t="s">
        <v>247</v>
      </c>
      <c r="B140" s="20"/>
      <c r="C140" s="20" t="s">
        <v>248</v>
      </c>
      <c r="D140" s="21"/>
      <c r="E140" s="21" t="s">
        <v>59</v>
      </c>
      <c r="F140" s="21"/>
      <c r="G140" s="21"/>
      <c r="H140" s="42"/>
    </row>
    <row r="141" spans="1:8" x14ac:dyDescent="0.25">
      <c r="A141" s="20"/>
      <c r="B141" s="20"/>
      <c r="C141" s="20"/>
      <c r="D141" s="21"/>
      <c r="E141" s="21"/>
      <c r="F141" s="21"/>
      <c r="G141" s="21"/>
      <c r="H141" s="42"/>
    </row>
    <row r="142" spans="1:8" x14ac:dyDescent="0.25">
      <c r="A142" s="20" t="s">
        <v>249</v>
      </c>
      <c r="B142" s="20"/>
      <c r="C142" s="20" t="s">
        <v>250</v>
      </c>
      <c r="D142" s="21"/>
      <c r="E142" s="21" t="s">
        <v>59</v>
      </c>
      <c r="F142" s="21"/>
      <c r="G142" s="21"/>
      <c r="H142" s="42"/>
    </row>
    <row r="143" spans="1:8" x14ac:dyDescent="0.25">
      <c r="A143" s="20"/>
      <c r="B143" s="20"/>
      <c r="C143" s="20"/>
      <c r="D143" s="21"/>
      <c r="E143" s="21"/>
      <c r="F143" s="21"/>
      <c r="G143" s="21"/>
      <c r="H143" s="42"/>
    </row>
    <row r="144" spans="1:8" x14ac:dyDescent="0.25">
      <c r="A144" s="20" t="s">
        <v>251</v>
      </c>
      <c r="B144" s="20"/>
      <c r="C144" s="20" t="s">
        <v>252</v>
      </c>
      <c r="D144" s="21"/>
      <c r="E144" s="21" t="s">
        <v>59</v>
      </c>
      <c r="F144" s="21"/>
      <c r="G144" s="21"/>
      <c r="H144" s="42"/>
    </row>
    <row r="145" spans="1:8" x14ac:dyDescent="0.25">
      <c r="A145" s="20"/>
      <c r="B145" s="20"/>
      <c r="C145" s="20"/>
      <c r="D145" s="21"/>
      <c r="E145" s="21"/>
      <c r="F145" s="21"/>
      <c r="G145" s="21"/>
      <c r="H145" s="42"/>
    </row>
    <row r="146" spans="1:8" x14ac:dyDescent="0.25">
      <c r="D146" s="21"/>
      <c r="E146" s="21" t="s">
        <v>44</v>
      </c>
      <c r="F146" s="21"/>
      <c r="G146" s="21"/>
      <c r="H146" s="42"/>
    </row>
    <row r="147" spans="1:8" x14ac:dyDescent="0.25">
      <c r="D147" s="21"/>
      <c r="E147" s="21"/>
      <c r="F147" s="21"/>
      <c r="G147" s="21"/>
      <c r="H147" s="42"/>
    </row>
    <row r="148" spans="1:8" x14ac:dyDescent="0.25">
      <c r="A148" s="20" t="s">
        <v>253</v>
      </c>
      <c r="B148" s="20"/>
      <c r="C148" s="20" t="s">
        <v>254</v>
      </c>
      <c r="D148" s="21"/>
      <c r="E148" s="21" t="s">
        <v>44</v>
      </c>
      <c r="F148" s="21"/>
      <c r="G148" s="21"/>
      <c r="H148" s="42"/>
    </row>
    <row r="149" spans="1:8" x14ac:dyDescent="0.25">
      <c r="A149" s="20"/>
      <c r="B149" s="20"/>
      <c r="C149" s="20"/>
      <c r="D149" s="21"/>
      <c r="E149" s="21"/>
      <c r="F149" s="21"/>
      <c r="G149" s="21"/>
      <c r="H149" s="42"/>
    </row>
    <row r="150" spans="1:8" x14ac:dyDescent="0.25">
      <c r="A150" s="20" t="s">
        <v>255</v>
      </c>
      <c r="B150" s="20"/>
      <c r="C150" s="20" t="s">
        <v>256</v>
      </c>
      <c r="D150" s="21"/>
      <c r="E150" s="21" t="s">
        <v>44</v>
      </c>
      <c r="F150" s="21"/>
      <c r="G150" s="21"/>
      <c r="H150" s="42"/>
    </row>
    <row r="151" spans="1:8" x14ac:dyDescent="0.25">
      <c r="A151" s="20"/>
      <c r="B151" s="20"/>
      <c r="C151" s="20"/>
      <c r="D151" s="21"/>
      <c r="E151" s="21"/>
      <c r="F151" s="21"/>
      <c r="G151" s="21"/>
      <c r="H151" s="42"/>
    </row>
    <row r="152" spans="1:8" x14ac:dyDescent="0.25">
      <c r="A152" s="20" t="s">
        <v>257</v>
      </c>
      <c r="B152" s="20"/>
      <c r="C152" s="20" t="s">
        <v>258</v>
      </c>
      <c r="D152" s="21"/>
      <c r="E152" s="21" t="s">
        <v>44</v>
      </c>
      <c r="F152" s="21"/>
      <c r="G152" s="21"/>
      <c r="H152" s="42"/>
    </row>
    <row r="153" spans="1:8" x14ac:dyDescent="0.25">
      <c r="A153" s="20"/>
      <c r="B153" s="20"/>
      <c r="C153" s="20"/>
      <c r="D153" s="21"/>
      <c r="E153" s="21"/>
      <c r="F153" s="21"/>
      <c r="G153" s="21"/>
      <c r="H153" s="42"/>
    </row>
    <row r="154" spans="1:8" x14ac:dyDescent="0.25">
      <c r="A154" s="20" t="s">
        <v>259</v>
      </c>
      <c r="B154" s="20"/>
      <c r="C154" s="20" t="s">
        <v>260</v>
      </c>
      <c r="D154" s="21"/>
      <c r="E154" s="21" t="s">
        <v>44</v>
      </c>
      <c r="F154" s="21"/>
      <c r="G154" s="21"/>
      <c r="H154" s="42"/>
    </row>
    <row r="155" spans="1:8" x14ac:dyDescent="0.25">
      <c r="A155" s="20"/>
      <c r="B155" s="20"/>
      <c r="C155" s="20"/>
      <c r="D155" s="21"/>
      <c r="E155" s="21"/>
      <c r="F155" s="21"/>
      <c r="G155" s="21"/>
      <c r="H155" s="42"/>
    </row>
    <row r="156" spans="1:8" x14ac:dyDescent="0.25">
      <c r="A156" s="20" t="s">
        <v>261</v>
      </c>
      <c r="B156" s="20"/>
      <c r="C156" s="20" t="s">
        <v>262</v>
      </c>
      <c r="D156" s="21"/>
      <c r="E156" s="21" t="s">
        <v>44</v>
      </c>
      <c r="F156" s="21"/>
      <c r="G156" s="21"/>
      <c r="H156" s="42"/>
    </row>
    <row r="157" spans="1:8" x14ac:dyDescent="0.25">
      <c r="A157" s="20"/>
      <c r="B157" s="20"/>
      <c r="C157" s="20"/>
      <c r="D157" s="21"/>
      <c r="E157" s="21"/>
      <c r="F157" s="21"/>
      <c r="G157" s="21"/>
      <c r="H157" s="42"/>
    </row>
    <row r="158" spans="1:8" x14ac:dyDescent="0.25">
      <c r="A158" s="20" t="s">
        <v>263</v>
      </c>
      <c r="B158" s="20"/>
      <c r="C158" s="20" t="s">
        <v>264</v>
      </c>
      <c r="D158" s="21"/>
      <c r="E158" s="21" t="s">
        <v>44</v>
      </c>
      <c r="F158" s="21"/>
      <c r="G158" s="21"/>
      <c r="H158" s="42"/>
    </row>
    <row r="159" spans="1:8" x14ac:dyDescent="0.25">
      <c r="A159" s="20"/>
      <c r="B159" s="20"/>
      <c r="C159" s="20"/>
      <c r="D159" s="21"/>
      <c r="E159" s="21"/>
      <c r="F159" s="21"/>
      <c r="G159" s="21"/>
      <c r="H159" s="42"/>
    </row>
    <row r="160" spans="1:8" x14ac:dyDescent="0.25">
      <c r="A160" s="20" t="s">
        <v>265</v>
      </c>
      <c r="B160" s="20"/>
      <c r="C160" s="20" t="s">
        <v>266</v>
      </c>
      <c r="D160" s="21"/>
      <c r="E160" s="21" t="s">
        <v>44</v>
      </c>
      <c r="F160" s="21"/>
      <c r="G160" s="21"/>
      <c r="H160" s="42"/>
    </row>
    <row r="161" spans="1:8" x14ac:dyDescent="0.25">
      <c r="A161" s="20"/>
      <c r="B161" s="20"/>
      <c r="C161" s="20"/>
      <c r="D161" s="21"/>
      <c r="E161" s="21"/>
      <c r="F161" s="21"/>
      <c r="G161" s="21"/>
      <c r="H161" s="42"/>
    </row>
    <row r="162" spans="1:8" x14ac:dyDescent="0.25">
      <c r="A162" s="20" t="s">
        <v>267</v>
      </c>
      <c r="B162" s="20"/>
      <c r="C162" s="20" t="s">
        <v>268</v>
      </c>
      <c r="D162" s="21"/>
      <c r="E162" s="21" t="s">
        <v>44</v>
      </c>
      <c r="F162" s="21"/>
      <c r="G162" s="21"/>
      <c r="H162" s="42"/>
    </row>
    <row r="163" spans="1:8" x14ac:dyDescent="0.25">
      <c r="A163" s="20"/>
      <c r="B163" s="20"/>
      <c r="C163" s="20"/>
      <c r="D163" s="21"/>
      <c r="E163" s="21"/>
      <c r="F163" s="21"/>
      <c r="G163" s="21"/>
      <c r="H163" s="42"/>
    </row>
    <row r="164" spans="1:8" x14ac:dyDescent="0.25">
      <c r="A164" s="20" t="s">
        <v>269</v>
      </c>
      <c r="B164" s="20" t="s">
        <v>270</v>
      </c>
      <c r="C164" s="20" t="s">
        <v>271</v>
      </c>
      <c r="D164" s="21"/>
      <c r="E164" s="21" t="s">
        <v>44</v>
      </c>
      <c r="F164" s="21"/>
      <c r="G164" s="21"/>
      <c r="H164" s="42"/>
    </row>
    <row r="165" spans="1:8" x14ac:dyDescent="0.25">
      <c r="A165" s="20"/>
      <c r="B165" s="20" t="s">
        <v>270</v>
      </c>
      <c r="C165" s="20"/>
      <c r="D165" s="21"/>
      <c r="E165" s="21"/>
      <c r="F165" s="21"/>
      <c r="G165" s="21"/>
      <c r="H165" s="42"/>
    </row>
    <row r="166" spans="1:8" x14ac:dyDescent="0.25">
      <c r="D166" s="21"/>
      <c r="E166" s="21" t="s">
        <v>75</v>
      </c>
      <c r="F166" s="21"/>
      <c r="G166" s="21"/>
      <c r="H166" s="42"/>
    </row>
    <row r="167" spans="1:8" x14ac:dyDescent="0.25">
      <c r="D167" s="21"/>
      <c r="E167" s="21"/>
      <c r="F167" s="21"/>
      <c r="G167" s="21"/>
      <c r="H167" s="42"/>
    </row>
    <row r="168" spans="1:8" x14ac:dyDescent="0.25">
      <c r="A168" s="20" t="s">
        <v>272</v>
      </c>
      <c r="B168" s="20"/>
      <c r="C168" s="20" t="s">
        <v>273</v>
      </c>
      <c r="D168" s="21"/>
      <c r="E168" s="21" t="s">
        <v>75</v>
      </c>
      <c r="F168" s="21"/>
      <c r="G168" s="21"/>
      <c r="H168" s="42"/>
    </row>
    <row r="169" spans="1:8" x14ac:dyDescent="0.25">
      <c r="A169" s="20"/>
      <c r="B169" s="20"/>
      <c r="C169" s="20"/>
      <c r="D169" s="21"/>
      <c r="E169" s="21"/>
      <c r="F169" s="21"/>
      <c r="G169" s="21"/>
      <c r="H169" s="42"/>
    </row>
    <row r="170" spans="1:8" x14ac:dyDescent="0.25">
      <c r="A170" s="20" t="s">
        <v>274</v>
      </c>
      <c r="B170" s="20"/>
      <c r="C170" s="20" t="s">
        <v>275</v>
      </c>
      <c r="D170" s="21"/>
      <c r="E170" s="21" t="s">
        <v>75</v>
      </c>
      <c r="F170" s="21"/>
      <c r="G170" s="21"/>
      <c r="H170" s="42"/>
    </row>
    <row r="171" spans="1:8" x14ac:dyDescent="0.25">
      <c r="A171" s="20"/>
      <c r="B171" s="20"/>
      <c r="C171" s="20"/>
      <c r="D171" s="21"/>
      <c r="E171" s="21"/>
      <c r="F171" s="21"/>
      <c r="G171" s="21"/>
      <c r="H171" s="42"/>
    </row>
    <row r="172" spans="1:8" x14ac:dyDescent="0.25">
      <c r="D172" s="21"/>
      <c r="E172" s="21" t="s">
        <v>276</v>
      </c>
      <c r="F172" s="21"/>
      <c r="G172" s="21"/>
      <c r="H172" s="42"/>
    </row>
    <row r="173" spans="1:8" x14ac:dyDescent="0.25">
      <c r="D173" s="21"/>
      <c r="E173" s="21"/>
      <c r="F173" s="21"/>
      <c r="G173" s="21"/>
      <c r="H173" s="42"/>
    </row>
    <row r="174" spans="1:8" x14ac:dyDescent="0.25">
      <c r="A174" s="20" t="s">
        <v>277</v>
      </c>
      <c r="B174" s="20"/>
      <c r="C174" s="20" t="s">
        <v>278</v>
      </c>
      <c r="D174" s="21"/>
      <c r="E174" s="21" t="s">
        <v>276</v>
      </c>
      <c r="F174" s="21"/>
      <c r="G174" s="21"/>
      <c r="H174" s="42"/>
    </row>
    <row r="175" spans="1:8" x14ac:dyDescent="0.25">
      <c r="A175" s="20"/>
      <c r="B175" s="20"/>
      <c r="C175" s="20"/>
      <c r="D175" s="21"/>
      <c r="E175" s="21"/>
      <c r="F175" s="21"/>
      <c r="G175" s="21"/>
      <c r="H175" s="42"/>
    </row>
    <row r="176" spans="1:8" x14ac:dyDescent="0.25">
      <c r="A176" s="20" t="s">
        <v>279</v>
      </c>
      <c r="B176" s="20"/>
      <c r="C176" s="20" t="s">
        <v>280</v>
      </c>
      <c r="D176" s="21"/>
      <c r="E176" s="21" t="s">
        <v>276</v>
      </c>
      <c r="F176" s="21"/>
      <c r="G176" s="21"/>
      <c r="H176" s="42"/>
    </row>
    <row r="177" spans="1:8" x14ac:dyDescent="0.25">
      <c r="A177" s="20"/>
      <c r="B177" s="20"/>
      <c r="C177" s="20"/>
      <c r="D177" s="21"/>
      <c r="E177" s="21"/>
      <c r="F177" s="21"/>
      <c r="G177" s="21"/>
      <c r="H177" s="42"/>
    </row>
    <row r="178" spans="1:8" x14ac:dyDescent="0.25">
      <c r="A178" s="20" t="s">
        <v>281</v>
      </c>
      <c r="B178" s="20"/>
      <c r="C178" s="20" t="s">
        <v>282</v>
      </c>
      <c r="D178" s="21"/>
      <c r="E178" s="21" t="s">
        <v>276</v>
      </c>
      <c r="F178" s="21"/>
      <c r="G178" s="21"/>
      <c r="H178" s="42"/>
    </row>
    <row r="179" spans="1:8" x14ac:dyDescent="0.25">
      <c r="A179" s="20"/>
      <c r="B179" s="20"/>
      <c r="C179" s="20"/>
      <c r="D179" s="21"/>
      <c r="E179" s="21"/>
      <c r="F179" s="21"/>
      <c r="G179" s="21"/>
      <c r="H179" s="42"/>
    </row>
    <row r="180" spans="1:8" x14ac:dyDescent="0.25">
      <c r="A180" s="20" t="s">
        <v>283</v>
      </c>
      <c r="B180" s="20"/>
      <c r="C180" s="20" t="s">
        <v>284</v>
      </c>
      <c r="D180" s="21"/>
      <c r="E180" s="21" t="s">
        <v>276</v>
      </c>
      <c r="F180" s="21"/>
      <c r="G180" s="21"/>
      <c r="H180" s="42"/>
    </row>
    <row r="181" spans="1:8" x14ac:dyDescent="0.25">
      <c r="A181" s="20"/>
      <c r="B181" s="20"/>
      <c r="C181" s="20"/>
      <c r="D181" s="21"/>
      <c r="E181" s="21"/>
      <c r="F181" s="21"/>
      <c r="G181" s="21"/>
      <c r="H181" s="42"/>
    </row>
    <row r="182" spans="1:8" x14ac:dyDescent="0.25">
      <c r="A182" s="20" t="s">
        <v>285</v>
      </c>
      <c r="B182" s="20"/>
      <c r="C182" s="20" t="s">
        <v>286</v>
      </c>
      <c r="D182" s="21"/>
      <c r="E182" s="21" t="s">
        <v>276</v>
      </c>
      <c r="F182" s="21"/>
      <c r="G182" s="21"/>
      <c r="H182" s="42"/>
    </row>
    <row r="183" spans="1:8" x14ac:dyDescent="0.25">
      <c r="A183" s="20"/>
      <c r="B183" s="20"/>
      <c r="C183" s="20"/>
      <c r="D183" s="21"/>
      <c r="E183" s="21"/>
      <c r="F183" s="21"/>
      <c r="G183" s="21"/>
      <c r="H183" s="42"/>
    </row>
    <row r="184" spans="1:8" x14ac:dyDescent="0.25">
      <c r="A184" s="20" t="s">
        <v>287</v>
      </c>
      <c r="B184" s="20"/>
      <c r="C184" s="20" t="s">
        <v>288</v>
      </c>
      <c r="D184" s="21"/>
      <c r="E184" s="21" t="s">
        <v>276</v>
      </c>
      <c r="F184" s="21"/>
      <c r="G184" s="21"/>
      <c r="H184" s="42"/>
    </row>
    <row r="185" spans="1:8" x14ac:dyDescent="0.25">
      <c r="A185" s="20"/>
      <c r="B185" s="20"/>
      <c r="C185" s="20"/>
      <c r="D185" s="21"/>
      <c r="E185" s="21"/>
      <c r="F185" s="21"/>
      <c r="G185" s="21"/>
      <c r="H185" s="42"/>
    </row>
    <row r="186" spans="1:8" x14ac:dyDescent="0.25">
      <c r="A186" s="20" t="s">
        <v>289</v>
      </c>
      <c r="B186" s="20"/>
      <c r="C186" s="20" t="s">
        <v>290</v>
      </c>
      <c r="D186" s="21"/>
      <c r="E186" s="21" t="s">
        <v>276</v>
      </c>
      <c r="F186" s="21"/>
      <c r="G186" s="21"/>
      <c r="H186" s="42"/>
    </row>
    <row r="187" spans="1:8" x14ac:dyDescent="0.25">
      <c r="A187" s="20"/>
      <c r="B187" s="20"/>
      <c r="C187" s="20"/>
      <c r="D187" s="21"/>
      <c r="E187" s="21"/>
      <c r="F187" s="21"/>
      <c r="G187" s="21"/>
      <c r="H187" s="42"/>
    </row>
    <row r="188" spans="1:8" x14ac:dyDescent="0.25">
      <c r="A188" s="20" t="s">
        <v>291</v>
      </c>
      <c r="B188" s="20"/>
      <c r="C188" s="20" t="s">
        <v>292</v>
      </c>
      <c r="D188" s="21"/>
      <c r="E188" s="21" t="s">
        <v>276</v>
      </c>
      <c r="F188" s="21"/>
      <c r="G188" s="21"/>
      <c r="H188" s="42"/>
    </row>
    <row r="189" spans="1:8" x14ac:dyDescent="0.25">
      <c r="A189" s="20"/>
      <c r="B189" s="20"/>
      <c r="C189" s="20"/>
      <c r="D189" s="21"/>
      <c r="E189" s="21"/>
      <c r="F189" s="21"/>
      <c r="G189" s="21"/>
      <c r="H189" s="42"/>
    </row>
    <row r="190" spans="1:8" x14ac:dyDescent="0.25">
      <c r="A190" s="20" t="s">
        <v>293</v>
      </c>
      <c r="B190" s="20"/>
      <c r="C190" s="20" t="s">
        <v>294</v>
      </c>
      <c r="D190" s="21"/>
      <c r="E190" s="21" t="s">
        <v>276</v>
      </c>
      <c r="F190" s="21"/>
      <c r="G190" s="21"/>
      <c r="H190" s="42"/>
    </row>
    <row r="191" spans="1:8" x14ac:dyDescent="0.25">
      <c r="A191" s="20"/>
      <c r="B191" s="20"/>
      <c r="C191" s="20"/>
      <c r="D191" s="21"/>
      <c r="E191" s="21"/>
      <c r="F191" s="21"/>
      <c r="G191" s="21"/>
      <c r="H191" s="42"/>
    </row>
    <row r="192" spans="1:8" x14ac:dyDescent="0.25">
      <c r="A192" s="20" t="s">
        <v>295</v>
      </c>
      <c r="B192" s="20"/>
      <c r="C192" s="20" t="s">
        <v>296</v>
      </c>
      <c r="D192" s="21"/>
      <c r="E192" s="21" t="s">
        <v>276</v>
      </c>
      <c r="F192" s="21"/>
      <c r="G192" s="21"/>
      <c r="H192" s="42"/>
    </row>
    <row r="193" spans="1:8" x14ac:dyDescent="0.25">
      <c r="A193" s="20"/>
      <c r="B193" s="20"/>
      <c r="C193" s="20"/>
      <c r="D193" s="21"/>
      <c r="E193" s="21"/>
      <c r="F193" s="21"/>
      <c r="G193" s="21"/>
      <c r="H193" s="42"/>
    </row>
    <row r="194" spans="1:8" x14ac:dyDescent="0.25">
      <c r="D194" s="21"/>
      <c r="E194" s="21" t="s">
        <v>297</v>
      </c>
      <c r="F194" s="21"/>
      <c r="G194" s="21"/>
      <c r="H194" s="42"/>
    </row>
    <row r="195" spans="1:8" x14ac:dyDescent="0.25">
      <c r="D195" s="21"/>
      <c r="E195" s="21"/>
      <c r="F195" s="21"/>
      <c r="G195" s="21"/>
      <c r="H195" s="42"/>
    </row>
    <row r="196" spans="1:8" x14ac:dyDescent="0.25">
      <c r="A196" s="20" t="s">
        <v>298</v>
      </c>
      <c r="B196" s="20"/>
      <c r="C196" s="20" t="s">
        <v>299</v>
      </c>
      <c r="D196" s="21"/>
      <c r="E196" s="21" t="s">
        <v>297</v>
      </c>
      <c r="F196" s="21"/>
      <c r="G196" s="21"/>
      <c r="H196" s="42"/>
    </row>
    <row r="197" spans="1:8" x14ac:dyDescent="0.25">
      <c r="A197" s="20"/>
      <c r="B197" s="20"/>
      <c r="C197" s="20"/>
      <c r="D197" s="21"/>
      <c r="E197" s="21"/>
      <c r="F197" s="21"/>
      <c r="G197" s="21"/>
      <c r="H197" s="42"/>
    </row>
    <row r="198" spans="1:8" x14ac:dyDescent="0.25">
      <c r="A198" s="20" t="s">
        <v>300</v>
      </c>
      <c r="B198" s="20"/>
      <c r="C198" s="20" t="s">
        <v>301</v>
      </c>
      <c r="D198" s="21"/>
      <c r="E198" s="21" t="s">
        <v>297</v>
      </c>
      <c r="F198" s="21"/>
      <c r="G198" s="21"/>
      <c r="H198" s="42"/>
    </row>
    <row r="199" spans="1:8" x14ac:dyDescent="0.25">
      <c r="A199" s="20"/>
      <c r="B199" s="20"/>
      <c r="C199" s="20"/>
      <c r="D199" s="21"/>
      <c r="E199" s="21"/>
      <c r="F199" s="21"/>
      <c r="G199" s="21"/>
      <c r="H199" s="42"/>
    </row>
    <row r="200" spans="1:8" x14ac:dyDescent="0.25">
      <c r="A200" s="20" t="s">
        <v>302</v>
      </c>
      <c r="B200" s="20"/>
      <c r="C200" s="20" t="s">
        <v>303</v>
      </c>
      <c r="D200" s="21"/>
      <c r="E200" s="21" t="s">
        <v>297</v>
      </c>
      <c r="F200" s="21"/>
      <c r="G200" s="21"/>
      <c r="H200" s="42"/>
    </row>
    <row r="201" spans="1:8" x14ac:dyDescent="0.25">
      <c r="A201" s="20"/>
      <c r="B201" s="20"/>
      <c r="C201" s="20"/>
      <c r="D201" s="21"/>
      <c r="E201" s="21"/>
      <c r="F201" s="21"/>
      <c r="G201" s="21"/>
      <c r="H201" s="42"/>
    </row>
    <row r="202" spans="1:8" x14ac:dyDescent="0.25">
      <c r="A202" s="20" t="s">
        <v>304</v>
      </c>
      <c r="B202" s="20"/>
      <c r="C202" s="20" t="s">
        <v>305</v>
      </c>
      <c r="D202" s="21"/>
      <c r="E202" s="21" t="s">
        <v>297</v>
      </c>
      <c r="F202" s="21"/>
      <c r="G202" s="21"/>
      <c r="H202" s="42"/>
    </row>
    <row r="203" spans="1:8" x14ac:dyDescent="0.25">
      <c r="A203" s="20"/>
      <c r="B203" s="20"/>
      <c r="C203" s="20"/>
      <c r="D203" s="21"/>
      <c r="E203" s="21"/>
      <c r="F203" s="21"/>
      <c r="G203" s="21"/>
      <c r="H203" s="42"/>
    </row>
    <row r="204" spans="1:8" x14ac:dyDescent="0.25">
      <c r="D204" s="21"/>
      <c r="E204" s="21" t="s">
        <v>71</v>
      </c>
      <c r="F204" s="21"/>
      <c r="G204" s="21"/>
      <c r="H204" s="42"/>
    </row>
    <row r="205" spans="1:8" x14ac:dyDescent="0.25">
      <c r="D205" s="21"/>
      <c r="E205" s="21"/>
      <c r="F205" s="21"/>
      <c r="G205" s="21"/>
      <c r="H205" s="42"/>
    </row>
    <row r="206" spans="1:8" x14ac:dyDescent="0.25">
      <c r="A206" s="20" t="s">
        <v>306</v>
      </c>
      <c r="B206" s="20"/>
      <c r="C206" s="20" t="s">
        <v>307</v>
      </c>
      <c r="D206" s="21"/>
      <c r="E206" s="21" t="s">
        <v>71</v>
      </c>
      <c r="F206" s="21"/>
      <c r="G206" s="21"/>
      <c r="H206" s="42"/>
    </row>
    <row r="207" spans="1:8" x14ac:dyDescent="0.25">
      <c r="A207" s="20"/>
      <c r="B207" s="20"/>
      <c r="C207" s="20"/>
      <c r="D207" s="21"/>
      <c r="E207" s="21"/>
      <c r="F207" s="21"/>
      <c r="G207" s="21"/>
      <c r="H207" s="42"/>
    </row>
    <row r="208" spans="1:8" x14ac:dyDescent="0.25">
      <c r="A208" s="20" t="s">
        <v>308</v>
      </c>
      <c r="B208" s="20"/>
      <c r="C208" s="20" t="s">
        <v>309</v>
      </c>
      <c r="D208" s="21"/>
      <c r="E208" s="21" t="s">
        <v>71</v>
      </c>
      <c r="F208" s="21"/>
      <c r="G208" s="21"/>
      <c r="H208" s="42"/>
    </row>
    <row r="209" spans="1:8" x14ac:dyDescent="0.25">
      <c r="A209" s="20"/>
      <c r="B209" s="20"/>
      <c r="C209" s="20"/>
      <c r="D209" s="21"/>
      <c r="E209" s="21"/>
      <c r="F209" s="21"/>
      <c r="G209" s="21"/>
      <c r="H209" s="42"/>
    </row>
    <row r="210" spans="1:8" x14ac:dyDescent="0.25">
      <c r="D210" s="21"/>
      <c r="E210" s="21" t="s">
        <v>67</v>
      </c>
      <c r="F210" s="21"/>
      <c r="G210" s="21"/>
      <c r="H210" s="42"/>
    </row>
    <row r="211" spans="1:8" x14ac:dyDescent="0.25">
      <c r="D211" s="21"/>
      <c r="E211" s="21"/>
      <c r="F211" s="21"/>
      <c r="G211" s="21"/>
      <c r="H211" s="42"/>
    </row>
    <row r="212" spans="1:8" x14ac:dyDescent="0.25">
      <c r="A212" s="20" t="s">
        <v>310</v>
      </c>
      <c r="B212" s="20"/>
      <c r="C212" s="20" t="s">
        <v>311</v>
      </c>
      <c r="D212" s="21"/>
      <c r="E212" s="21" t="s">
        <v>67</v>
      </c>
      <c r="F212" s="21"/>
      <c r="G212" s="21"/>
      <c r="H212" s="42"/>
    </row>
    <row r="213" spans="1:8" x14ac:dyDescent="0.25">
      <c r="A213" s="20"/>
      <c r="B213" s="20"/>
      <c r="C213" s="20"/>
      <c r="D213" s="21"/>
      <c r="E213" s="21"/>
      <c r="F213" s="21"/>
      <c r="G213" s="21"/>
      <c r="H213" s="42"/>
    </row>
    <row r="214" spans="1:8" x14ac:dyDescent="0.25">
      <c r="A214" s="20" t="s">
        <v>312</v>
      </c>
      <c r="B214" s="20"/>
      <c r="C214" s="20" t="s">
        <v>313</v>
      </c>
      <c r="D214" s="21"/>
      <c r="E214" s="21" t="s">
        <v>67</v>
      </c>
      <c r="F214" s="21"/>
      <c r="G214" s="21"/>
      <c r="H214" s="42"/>
    </row>
    <row r="215" spans="1:8" x14ac:dyDescent="0.25">
      <c r="A215" s="20"/>
      <c r="B215" s="20"/>
      <c r="C215" s="20"/>
      <c r="D215" s="21"/>
      <c r="E215" s="21"/>
      <c r="F215" s="21"/>
      <c r="G215" s="21"/>
      <c r="H215" s="42"/>
    </row>
    <row r="216" spans="1:8" x14ac:dyDescent="0.25">
      <c r="A216" s="20" t="s">
        <v>314</v>
      </c>
      <c r="B216" s="20"/>
      <c r="C216" s="20" t="s">
        <v>315</v>
      </c>
      <c r="D216" s="21"/>
      <c r="E216" s="21" t="s">
        <v>67</v>
      </c>
      <c r="F216" s="21"/>
      <c r="G216" s="21"/>
      <c r="H216" s="42"/>
    </row>
    <row r="217" spans="1:8" x14ac:dyDescent="0.25">
      <c r="A217" s="20"/>
      <c r="B217" s="20"/>
      <c r="C217" s="20"/>
      <c r="D217" s="21"/>
      <c r="E217" s="21"/>
      <c r="F217" s="21"/>
      <c r="G217" s="21"/>
      <c r="H217" s="42"/>
    </row>
    <row r="218" spans="1:8" x14ac:dyDescent="0.25">
      <c r="A218" s="20" t="s">
        <v>316</v>
      </c>
      <c r="B218" s="20"/>
      <c r="C218" s="20" t="s">
        <v>317</v>
      </c>
      <c r="D218" s="21"/>
      <c r="E218" s="21" t="s">
        <v>67</v>
      </c>
      <c r="F218" s="21"/>
      <c r="G218" s="21"/>
      <c r="H218" s="42"/>
    </row>
    <row r="219" spans="1:8" x14ac:dyDescent="0.25">
      <c r="A219" s="20"/>
      <c r="B219" s="20"/>
      <c r="C219" s="20"/>
      <c r="D219" s="21"/>
      <c r="E219" s="21"/>
      <c r="F219" s="21"/>
      <c r="G219" s="21"/>
      <c r="H219" s="42"/>
    </row>
    <row r="220" spans="1:8" x14ac:dyDescent="0.25">
      <c r="A220" s="20" t="s">
        <v>318</v>
      </c>
      <c r="B220" s="20"/>
      <c r="C220" s="20" t="s">
        <v>319</v>
      </c>
      <c r="D220" s="21"/>
      <c r="E220" s="21" t="s">
        <v>67</v>
      </c>
      <c r="F220" s="21"/>
      <c r="G220" s="21"/>
      <c r="H220" s="42"/>
    </row>
    <row r="221" spans="1:8" x14ac:dyDescent="0.25">
      <c r="A221" s="20"/>
      <c r="B221" s="20"/>
      <c r="C221" s="20"/>
      <c r="D221" s="21"/>
      <c r="E221" s="21"/>
      <c r="F221" s="21"/>
      <c r="G221" s="21"/>
      <c r="H221" s="42"/>
    </row>
    <row r="222" spans="1:8" x14ac:dyDescent="0.25">
      <c r="A222" s="20" t="s">
        <v>320</v>
      </c>
      <c r="B222" s="20"/>
      <c r="C222" s="20" t="s">
        <v>321</v>
      </c>
      <c r="D222" s="21"/>
      <c r="E222" s="21" t="s">
        <v>67</v>
      </c>
      <c r="F222" s="21"/>
      <c r="G222" s="21"/>
      <c r="H222" s="42"/>
    </row>
    <row r="223" spans="1:8" x14ac:dyDescent="0.25">
      <c r="A223" s="20"/>
      <c r="B223" s="20"/>
      <c r="C223" s="20"/>
      <c r="D223" s="21"/>
      <c r="E223" s="21"/>
      <c r="F223" s="21"/>
      <c r="G223" s="21"/>
      <c r="H223" s="42"/>
    </row>
    <row r="224" spans="1:8" x14ac:dyDescent="0.25">
      <c r="A224" s="20" t="s">
        <v>322</v>
      </c>
      <c r="B224" s="20"/>
      <c r="C224" s="20" t="s">
        <v>323</v>
      </c>
      <c r="D224" s="21"/>
      <c r="E224" s="21" t="s">
        <v>67</v>
      </c>
      <c r="F224" s="21"/>
      <c r="G224" s="21"/>
      <c r="H224" s="42"/>
    </row>
    <row r="225" spans="1:8" x14ac:dyDescent="0.25">
      <c r="A225" s="20"/>
      <c r="B225" s="20"/>
      <c r="C225" s="20"/>
      <c r="D225" s="21"/>
      <c r="E225" s="21"/>
      <c r="F225" s="21"/>
      <c r="G225" s="21"/>
      <c r="H225" s="42"/>
    </row>
    <row r="226" spans="1:8" x14ac:dyDescent="0.25">
      <c r="A226" s="20" t="s">
        <v>324</v>
      </c>
      <c r="B226" s="20"/>
      <c r="C226" s="20" t="s">
        <v>325</v>
      </c>
      <c r="D226" s="21"/>
      <c r="E226" s="21" t="s">
        <v>67</v>
      </c>
      <c r="F226" s="21"/>
      <c r="G226" s="21"/>
      <c r="H226" s="42"/>
    </row>
    <row r="227" spans="1:8" x14ac:dyDescent="0.25">
      <c r="A227" s="20"/>
      <c r="B227" s="20"/>
      <c r="C227" s="20"/>
      <c r="D227" s="21"/>
      <c r="E227" s="21"/>
      <c r="F227" s="21"/>
      <c r="G227" s="21"/>
      <c r="H227" s="42"/>
    </row>
    <row r="228" spans="1:8" x14ac:dyDescent="0.25">
      <c r="D228" s="21"/>
      <c r="E228" s="21" t="s">
        <v>326</v>
      </c>
      <c r="F228" s="21"/>
      <c r="G228" s="21"/>
      <c r="H228" s="42"/>
    </row>
    <row r="229" spans="1:8" x14ac:dyDescent="0.25">
      <c r="D229" s="21"/>
      <c r="E229" s="21"/>
      <c r="F229" s="21"/>
      <c r="G229" s="21"/>
      <c r="H229" s="42"/>
    </row>
    <row r="230" spans="1:8" x14ac:dyDescent="0.25">
      <c r="A230" s="20" t="s">
        <v>327</v>
      </c>
      <c r="B230" s="20"/>
      <c r="C230" s="20" t="s">
        <v>328</v>
      </c>
      <c r="D230" s="21"/>
      <c r="E230" s="21" t="s">
        <v>326</v>
      </c>
      <c r="F230" s="21"/>
      <c r="G230" s="21"/>
      <c r="H230" s="42"/>
    </row>
    <row r="231" spans="1:8" x14ac:dyDescent="0.25">
      <c r="A231" s="20"/>
      <c r="B231" s="20"/>
      <c r="C231" s="20"/>
      <c r="D231" s="21"/>
      <c r="E231" s="21"/>
      <c r="F231" s="21"/>
      <c r="G231" s="21"/>
      <c r="H231" s="42"/>
    </row>
    <row r="232" spans="1:8" x14ac:dyDescent="0.25">
      <c r="A232" s="20" t="s">
        <v>329</v>
      </c>
      <c r="B232" s="20"/>
      <c r="C232" s="20" t="s">
        <v>330</v>
      </c>
      <c r="D232" s="21"/>
      <c r="E232" s="21" t="s">
        <v>326</v>
      </c>
      <c r="F232" s="21"/>
      <c r="G232" s="21"/>
      <c r="H232" s="42"/>
    </row>
    <row r="233" spans="1:8" x14ac:dyDescent="0.25">
      <c r="A233" s="20"/>
      <c r="B233" s="20"/>
      <c r="C233" s="20"/>
      <c r="D233" s="21"/>
      <c r="E233" s="21"/>
      <c r="F233" s="21"/>
      <c r="G233" s="21"/>
      <c r="H233" s="42"/>
    </row>
    <row r="234" spans="1:8" x14ac:dyDescent="0.25">
      <c r="A234" s="20" t="s">
        <v>269</v>
      </c>
      <c r="B234" s="20" t="s">
        <v>270</v>
      </c>
      <c r="C234" s="20" t="s">
        <v>271</v>
      </c>
      <c r="D234" s="21" t="s">
        <v>392</v>
      </c>
      <c r="E234" s="21" t="s">
        <v>326</v>
      </c>
      <c r="F234" s="21"/>
      <c r="G234" s="21"/>
      <c r="H234" s="42"/>
    </row>
    <row r="235" spans="1:8" x14ac:dyDescent="0.25">
      <c r="A235" s="20"/>
      <c r="B235" s="20" t="s">
        <v>270</v>
      </c>
      <c r="C235" s="20"/>
      <c r="D235" s="21"/>
      <c r="E235" s="21"/>
      <c r="F235" s="21"/>
      <c r="G235" s="21"/>
      <c r="H235" s="42"/>
    </row>
    <row r="236" spans="1:8" x14ac:dyDescent="0.25">
      <c r="A236" s="20" t="s">
        <v>331</v>
      </c>
      <c r="B236" s="20" t="s">
        <v>332</v>
      </c>
      <c r="C236" s="20" t="s">
        <v>333</v>
      </c>
      <c r="D236" s="21" t="s">
        <v>392</v>
      </c>
      <c r="E236" s="21" t="s">
        <v>326</v>
      </c>
      <c r="F236" s="21"/>
      <c r="G236" s="21"/>
      <c r="H236" s="42"/>
    </row>
    <row r="237" spans="1:8" x14ac:dyDescent="0.25">
      <c r="A237" s="20"/>
      <c r="B237" s="20" t="s">
        <v>332</v>
      </c>
      <c r="C237" s="20"/>
      <c r="D237" s="21"/>
      <c r="E237" s="21"/>
      <c r="F237" s="21"/>
      <c r="G237" s="21"/>
      <c r="H237" s="42"/>
    </row>
    <row r="238" spans="1:8" x14ac:dyDescent="0.25">
      <c r="A238" s="20" t="s">
        <v>141</v>
      </c>
      <c r="B238" s="20" t="s">
        <v>142</v>
      </c>
      <c r="C238" s="20" t="s">
        <v>334</v>
      </c>
      <c r="D238" s="21" t="s">
        <v>392</v>
      </c>
      <c r="E238" s="21" t="s">
        <v>326</v>
      </c>
      <c r="F238" s="21"/>
      <c r="G238" s="21"/>
      <c r="H238" s="42"/>
    </row>
    <row r="239" spans="1:8" x14ac:dyDescent="0.25">
      <c r="A239" s="20"/>
      <c r="B239" s="20" t="s">
        <v>142</v>
      </c>
      <c r="C239" s="20"/>
      <c r="D239" s="21"/>
      <c r="E239" s="21"/>
      <c r="F239" s="21"/>
      <c r="G239" s="21"/>
      <c r="H239" s="42"/>
    </row>
    <row r="240" spans="1:8" x14ac:dyDescent="0.25">
      <c r="A240" s="20" t="s">
        <v>335</v>
      </c>
      <c r="B240" s="20" t="s">
        <v>336</v>
      </c>
      <c r="C240" s="20" t="s">
        <v>337</v>
      </c>
      <c r="D240" s="21" t="s">
        <v>392</v>
      </c>
      <c r="E240" s="21" t="s">
        <v>326</v>
      </c>
      <c r="F240" s="21"/>
      <c r="G240" s="21"/>
      <c r="H240" s="42"/>
    </row>
    <row r="241" spans="1:8" x14ac:dyDescent="0.25">
      <c r="A241" s="20"/>
      <c r="B241" s="20" t="s">
        <v>336</v>
      </c>
      <c r="C241" s="20"/>
      <c r="D241" s="21"/>
      <c r="E241" s="21"/>
      <c r="F241" s="21"/>
      <c r="G241" s="21"/>
      <c r="H241" s="42"/>
    </row>
    <row r="242" spans="1:8" x14ac:dyDescent="0.25">
      <c r="A242" s="20" t="s">
        <v>338</v>
      </c>
      <c r="B242" s="20" t="s">
        <v>336</v>
      </c>
      <c r="C242" s="20" t="s">
        <v>339</v>
      </c>
      <c r="D242" s="21" t="s">
        <v>392</v>
      </c>
      <c r="E242" s="21" t="s">
        <v>326</v>
      </c>
      <c r="F242" s="21"/>
      <c r="G242" s="21"/>
      <c r="H242" s="42"/>
    </row>
    <row r="243" spans="1:8" x14ac:dyDescent="0.25">
      <c r="A243" s="20"/>
      <c r="B243" s="20" t="s">
        <v>336</v>
      </c>
      <c r="C243" s="20"/>
      <c r="D243" s="21"/>
      <c r="E243" s="21"/>
      <c r="F243" s="21"/>
      <c r="G243" s="21"/>
      <c r="H243" s="42"/>
    </row>
    <row r="244" spans="1:8" x14ac:dyDescent="0.25">
      <c r="A244" s="20" t="s">
        <v>340</v>
      </c>
      <c r="B244" s="20" t="s">
        <v>336</v>
      </c>
      <c r="C244" s="20" t="s">
        <v>341</v>
      </c>
      <c r="D244" s="21" t="s">
        <v>392</v>
      </c>
      <c r="E244" s="21" t="s">
        <v>326</v>
      </c>
      <c r="F244" s="21"/>
      <c r="G244" s="21"/>
      <c r="H244" s="42"/>
    </row>
    <row r="245" spans="1:8" x14ac:dyDescent="0.25">
      <c r="A245" s="20"/>
      <c r="B245" s="20" t="s">
        <v>336</v>
      </c>
      <c r="C245" s="20"/>
      <c r="D245" s="21"/>
      <c r="E245" s="21"/>
      <c r="F245" s="21"/>
      <c r="G245" s="21"/>
      <c r="H245" s="42"/>
    </row>
    <row r="246" spans="1:8" x14ac:dyDescent="0.25">
      <c r="A246" s="20" t="s">
        <v>342</v>
      </c>
      <c r="B246" s="20" t="s">
        <v>336</v>
      </c>
      <c r="C246" s="20" t="s">
        <v>343</v>
      </c>
      <c r="D246" s="21" t="s">
        <v>392</v>
      </c>
      <c r="E246" s="21" t="s">
        <v>326</v>
      </c>
      <c r="F246" s="21"/>
      <c r="G246" s="21"/>
      <c r="H246" s="42"/>
    </row>
    <row r="247" spans="1:8" x14ac:dyDescent="0.25">
      <c r="A247" s="20"/>
      <c r="B247" s="20" t="s">
        <v>336</v>
      </c>
      <c r="C247" s="20"/>
      <c r="D247" s="21"/>
      <c r="E247" s="21"/>
      <c r="F247" s="21"/>
      <c r="G247" s="21"/>
      <c r="H247" s="42"/>
    </row>
    <row r="248" spans="1:8" x14ac:dyDescent="0.25">
      <c r="A248" s="20" t="s">
        <v>344</v>
      </c>
      <c r="B248" s="20" t="s">
        <v>336</v>
      </c>
      <c r="C248" s="20" t="s">
        <v>345</v>
      </c>
      <c r="D248" s="21" t="s">
        <v>392</v>
      </c>
      <c r="E248" s="21" t="s">
        <v>326</v>
      </c>
      <c r="F248" s="21"/>
      <c r="G248" s="21"/>
      <c r="H248" s="42"/>
    </row>
    <row r="249" spans="1:8" x14ac:dyDescent="0.25">
      <c r="A249" s="20"/>
      <c r="B249" s="20" t="s">
        <v>336</v>
      </c>
      <c r="C249" s="20"/>
      <c r="D249" s="21"/>
      <c r="E249" s="21"/>
      <c r="F249" s="21"/>
      <c r="G249" s="21"/>
      <c r="H249" s="42"/>
    </row>
    <row r="250" spans="1:8" x14ac:dyDescent="0.25">
      <c r="A250" s="20" t="s">
        <v>346</v>
      </c>
      <c r="B250" s="20" t="s">
        <v>336</v>
      </c>
      <c r="C250" s="20" t="s">
        <v>347</v>
      </c>
      <c r="D250" s="21" t="s">
        <v>392</v>
      </c>
      <c r="E250" s="21" t="s">
        <v>326</v>
      </c>
      <c r="F250" s="21"/>
      <c r="G250" s="21"/>
      <c r="H250" s="42"/>
    </row>
    <row r="251" spans="1:8" x14ac:dyDescent="0.25">
      <c r="A251" s="20"/>
      <c r="B251" s="20" t="s">
        <v>336</v>
      </c>
      <c r="C251" s="20"/>
      <c r="D251" s="21"/>
      <c r="E251" s="21"/>
      <c r="F251" s="21"/>
      <c r="G251" s="21"/>
      <c r="H251" s="42"/>
    </row>
    <row r="252" spans="1:8" x14ac:dyDescent="0.25">
      <c r="A252" s="20" t="s">
        <v>348</v>
      </c>
      <c r="B252" s="20" t="s">
        <v>336</v>
      </c>
      <c r="C252" s="20" t="s">
        <v>349</v>
      </c>
      <c r="D252" s="21" t="s">
        <v>392</v>
      </c>
      <c r="E252" s="21" t="s">
        <v>326</v>
      </c>
      <c r="F252" s="21"/>
      <c r="G252" s="21"/>
      <c r="H252" s="42"/>
    </row>
    <row r="253" spans="1:8" x14ac:dyDescent="0.25">
      <c r="A253" s="20"/>
      <c r="B253" s="20" t="s">
        <v>336</v>
      </c>
      <c r="C253" s="20"/>
      <c r="D253" s="21"/>
      <c r="E253" s="21"/>
      <c r="F253" s="21"/>
      <c r="G253" s="21"/>
      <c r="H253" s="42"/>
    </row>
    <row r="254" spans="1:8" x14ac:dyDescent="0.25">
      <c r="A254" s="20" t="s">
        <v>350</v>
      </c>
      <c r="B254" s="20" t="s">
        <v>336</v>
      </c>
      <c r="C254" s="20" t="s">
        <v>351</v>
      </c>
      <c r="D254" s="21" t="s">
        <v>392</v>
      </c>
      <c r="E254" s="21" t="s">
        <v>326</v>
      </c>
      <c r="F254" s="21"/>
      <c r="G254" s="21"/>
      <c r="H254" s="42"/>
    </row>
    <row r="255" spans="1:8" x14ac:dyDescent="0.25">
      <c r="A255" s="20"/>
      <c r="B255" s="20" t="s">
        <v>336</v>
      </c>
      <c r="C255" s="20"/>
      <c r="D255" s="21"/>
      <c r="E255" s="21"/>
      <c r="F255" s="21"/>
      <c r="G255" s="21"/>
      <c r="H255" s="42"/>
    </row>
    <row r="256" spans="1:8" x14ac:dyDescent="0.25">
      <c r="A256" s="20" t="s">
        <v>352</v>
      </c>
      <c r="B256" s="20" t="s">
        <v>336</v>
      </c>
      <c r="C256" s="20" t="s">
        <v>353</v>
      </c>
      <c r="D256" s="21" t="s">
        <v>392</v>
      </c>
      <c r="E256" s="21" t="s">
        <v>326</v>
      </c>
      <c r="F256" s="21"/>
      <c r="G256" s="21"/>
      <c r="H256" s="42"/>
    </row>
    <row r="257" spans="1:8" x14ac:dyDescent="0.25">
      <c r="A257" s="20"/>
      <c r="B257" s="20" t="s">
        <v>336</v>
      </c>
      <c r="C257" s="20"/>
      <c r="D257" s="21"/>
      <c r="E257" s="21"/>
      <c r="F257" s="21"/>
      <c r="G257" s="21"/>
      <c r="H257" s="42"/>
    </row>
    <row r="258" spans="1:8" x14ac:dyDescent="0.25">
      <c r="A258" s="20" t="s">
        <v>354</v>
      </c>
      <c r="B258" s="20" t="s">
        <v>336</v>
      </c>
      <c r="C258" s="20" t="s">
        <v>355</v>
      </c>
      <c r="D258" s="21" t="s">
        <v>392</v>
      </c>
      <c r="E258" s="21" t="s">
        <v>326</v>
      </c>
      <c r="F258" s="21"/>
      <c r="G258" s="21"/>
      <c r="H258" s="42"/>
    </row>
    <row r="259" spans="1:8" x14ac:dyDescent="0.25">
      <c r="A259" s="20"/>
      <c r="B259" s="20" t="s">
        <v>336</v>
      </c>
      <c r="C259" s="20"/>
      <c r="D259" s="21"/>
      <c r="E259" s="21"/>
      <c r="F259" s="21"/>
      <c r="G259" s="21"/>
      <c r="H259" s="42"/>
    </row>
    <row r="260" spans="1:8" x14ac:dyDescent="0.25">
      <c r="A260" s="20" t="s">
        <v>356</v>
      </c>
      <c r="B260" s="20" t="s">
        <v>336</v>
      </c>
      <c r="C260" s="20" t="s">
        <v>357</v>
      </c>
      <c r="D260" s="21" t="s">
        <v>392</v>
      </c>
      <c r="E260" s="21" t="s">
        <v>326</v>
      </c>
      <c r="F260" s="21"/>
      <c r="G260" s="21"/>
      <c r="H260" s="42"/>
    </row>
    <row r="261" spans="1:8" x14ac:dyDescent="0.25">
      <c r="A261" s="20"/>
      <c r="B261" s="20" t="s">
        <v>336</v>
      </c>
      <c r="C261" s="20"/>
      <c r="D261" s="21"/>
      <c r="E261" s="21"/>
      <c r="F261" s="21"/>
      <c r="G261" s="21"/>
      <c r="H261" s="42"/>
    </row>
    <row r="262" spans="1:8" x14ac:dyDescent="0.25">
      <c r="A262" s="20" t="s">
        <v>358</v>
      </c>
      <c r="B262" s="20" t="s">
        <v>336</v>
      </c>
      <c r="C262" s="20" t="s">
        <v>359</v>
      </c>
      <c r="D262" s="21" t="s">
        <v>392</v>
      </c>
      <c r="E262" s="21" t="s">
        <v>326</v>
      </c>
      <c r="F262" s="21"/>
      <c r="G262" s="21"/>
      <c r="H262" s="42"/>
    </row>
    <row r="263" spans="1:8" x14ac:dyDescent="0.25">
      <c r="A263" s="20"/>
      <c r="B263" s="20" t="s">
        <v>336</v>
      </c>
      <c r="C263" s="20"/>
      <c r="D263" s="21"/>
      <c r="E263" s="21"/>
      <c r="F263" s="21"/>
      <c r="G263" s="21"/>
      <c r="H263" s="42"/>
    </row>
    <row r="264" spans="1:8" x14ac:dyDescent="0.25">
      <c r="D264" s="21"/>
      <c r="E264" s="21" t="s">
        <v>360</v>
      </c>
      <c r="F264" s="21"/>
      <c r="G264" s="21"/>
      <c r="H264" s="42"/>
    </row>
    <row r="265" spans="1:8" x14ac:dyDescent="0.25">
      <c r="D265" s="21"/>
      <c r="E265" s="21"/>
      <c r="F265" s="21"/>
      <c r="G265" s="21"/>
      <c r="H265" s="42"/>
    </row>
    <row r="266" spans="1:8" x14ac:dyDescent="0.25">
      <c r="A266" s="20" t="s">
        <v>361</v>
      </c>
      <c r="B266" s="20" t="s">
        <v>362</v>
      </c>
      <c r="C266" s="20" t="s">
        <v>363</v>
      </c>
      <c r="D266" s="21"/>
      <c r="E266" s="21" t="s">
        <v>360</v>
      </c>
      <c r="F266" s="21"/>
      <c r="G266" s="21"/>
      <c r="H266" s="42"/>
    </row>
    <row r="267" spans="1:8" x14ac:dyDescent="0.25">
      <c r="A267" s="20"/>
      <c r="B267" s="20" t="s">
        <v>362</v>
      </c>
      <c r="C267" s="20"/>
      <c r="D267" s="21"/>
      <c r="E267" s="21"/>
      <c r="F267" s="21"/>
      <c r="G267" s="21"/>
      <c r="H267" s="42"/>
    </row>
    <row r="268" spans="1:8" x14ac:dyDescent="0.25">
      <c r="A268" s="20" t="s">
        <v>364</v>
      </c>
      <c r="B268" s="20" t="s">
        <v>362</v>
      </c>
      <c r="C268" s="20" t="s">
        <v>365</v>
      </c>
      <c r="D268" s="21"/>
      <c r="E268" s="21" t="s">
        <v>360</v>
      </c>
      <c r="F268" s="21"/>
      <c r="G268" s="21"/>
      <c r="H268" s="42"/>
    </row>
    <row r="269" spans="1:8" x14ac:dyDescent="0.25">
      <c r="A269" s="20"/>
      <c r="B269" s="20" t="s">
        <v>362</v>
      </c>
      <c r="C269" s="20"/>
      <c r="D269" s="21"/>
      <c r="E269" s="21"/>
      <c r="F269" s="21"/>
      <c r="G269" s="21"/>
      <c r="H269" s="42"/>
    </row>
    <row r="270" spans="1:8" x14ac:dyDescent="0.25">
      <c r="D270" s="21"/>
      <c r="E270" s="21" t="s">
        <v>366</v>
      </c>
      <c r="F270" s="21"/>
      <c r="G270" s="21"/>
      <c r="H270" s="42"/>
    </row>
    <row r="271" spans="1:8" x14ac:dyDescent="0.25">
      <c r="D271" s="21"/>
      <c r="E271" s="21"/>
      <c r="F271" s="21"/>
      <c r="G271" s="21"/>
      <c r="H271" s="42"/>
    </row>
    <row r="272" spans="1:8" x14ac:dyDescent="0.25">
      <c r="A272" s="20" t="s">
        <v>361</v>
      </c>
      <c r="B272" s="20" t="s">
        <v>362</v>
      </c>
      <c r="C272" s="20" t="s">
        <v>363</v>
      </c>
      <c r="D272" s="21" t="s">
        <v>392</v>
      </c>
      <c r="E272" s="21" t="s">
        <v>366</v>
      </c>
      <c r="F272" s="21"/>
      <c r="G272" s="21"/>
      <c r="H272" s="42"/>
    </row>
    <row r="273" spans="1:8" x14ac:dyDescent="0.25">
      <c r="A273" s="20"/>
      <c r="B273" s="20" t="s">
        <v>362</v>
      </c>
      <c r="C273" s="20"/>
      <c r="D273" s="21"/>
      <c r="E273" s="21"/>
      <c r="F273" s="21"/>
      <c r="G273" s="21"/>
      <c r="H273" s="42"/>
    </row>
    <row r="274" spans="1:8" x14ac:dyDescent="0.25">
      <c r="A274" s="20" t="s">
        <v>331</v>
      </c>
      <c r="B274" s="20" t="s">
        <v>332</v>
      </c>
      <c r="C274" s="20" t="s">
        <v>333</v>
      </c>
      <c r="D274" s="21" t="s">
        <v>392</v>
      </c>
      <c r="E274" s="21" t="s">
        <v>366</v>
      </c>
      <c r="F274" s="21"/>
      <c r="G274" s="21"/>
      <c r="H274" s="42"/>
    </row>
    <row r="275" spans="1:8" x14ac:dyDescent="0.25">
      <c r="A275" s="20"/>
      <c r="B275" s="20" t="s">
        <v>332</v>
      </c>
      <c r="C275" s="20"/>
      <c r="D275" s="21"/>
      <c r="E275" s="21"/>
      <c r="F275" s="21"/>
      <c r="G275" s="21"/>
      <c r="H275" s="42"/>
    </row>
    <row r="276" spans="1:8" x14ac:dyDescent="0.25">
      <c r="A276" s="20" t="s">
        <v>364</v>
      </c>
      <c r="B276" s="20" t="s">
        <v>362</v>
      </c>
      <c r="C276" s="20" t="s">
        <v>365</v>
      </c>
      <c r="D276" s="21" t="s">
        <v>392</v>
      </c>
      <c r="E276" s="21" t="s">
        <v>366</v>
      </c>
      <c r="F276" s="21"/>
      <c r="G276" s="21"/>
      <c r="H276" s="42"/>
    </row>
    <row r="277" spans="1:8" x14ac:dyDescent="0.25">
      <c r="A277" s="20"/>
      <c r="B277" s="20" t="s">
        <v>362</v>
      </c>
      <c r="C277" s="20"/>
      <c r="D277" s="21"/>
      <c r="E277" s="21"/>
      <c r="F277" s="21"/>
      <c r="G277" s="21"/>
      <c r="H277" s="42"/>
    </row>
    <row r="278" spans="1:8" x14ac:dyDescent="0.25">
      <c r="A278" s="20" t="s">
        <v>367</v>
      </c>
      <c r="B278" s="20"/>
      <c r="C278" s="20" t="s">
        <v>368</v>
      </c>
      <c r="D278" s="21"/>
      <c r="E278" s="21" t="s">
        <v>366</v>
      </c>
      <c r="F278" s="21"/>
      <c r="G278" s="21"/>
      <c r="H278" s="42"/>
    </row>
    <row r="279" spans="1:8" x14ac:dyDescent="0.25">
      <c r="A279" s="20"/>
      <c r="B279" s="20"/>
      <c r="C279" s="20"/>
      <c r="D279" s="21"/>
      <c r="E279" s="21"/>
      <c r="F279" s="21"/>
      <c r="G279" s="21"/>
      <c r="H279" s="42"/>
    </row>
    <row r="280" spans="1:8" x14ac:dyDescent="0.25">
      <c r="A280" s="20" t="s">
        <v>369</v>
      </c>
      <c r="B280" s="20"/>
      <c r="C280" s="20" t="s">
        <v>370</v>
      </c>
      <c r="D280" s="21"/>
      <c r="E280" s="21" t="s">
        <v>366</v>
      </c>
      <c r="F280" s="21"/>
      <c r="G280" s="21"/>
      <c r="H280" s="42"/>
    </row>
    <row r="281" spans="1:8" x14ac:dyDescent="0.25">
      <c r="A281" s="20"/>
      <c r="B281" s="20"/>
      <c r="C281" s="20"/>
      <c r="D281" s="21"/>
      <c r="E281" s="21"/>
      <c r="F281" s="21"/>
      <c r="G281" s="21"/>
      <c r="H281" s="42"/>
    </row>
    <row r="282" spans="1:8" x14ac:dyDescent="0.25">
      <c r="D282" s="21"/>
      <c r="E282" s="21" t="s">
        <v>371</v>
      </c>
      <c r="F282" s="21"/>
      <c r="G282" s="21"/>
      <c r="H282" s="42"/>
    </row>
    <row r="283" spans="1:8" x14ac:dyDescent="0.25">
      <c r="D283" s="21"/>
      <c r="E283" s="21"/>
      <c r="F283" s="21"/>
      <c r="G283" s="21"/>
      <c r="H283" s="42"/>
    </row>
    <row r="284" spans="1:8" x14ac:dyDescent="0.25">
      <c r="A284" s="20">
        <v>2507000</v>
      </c>
      <c r="B284" s="20"/>
      <c r="C284" s="20" t="s">
        <v>371</v>
      </c>
      <c r="D284" s="21"/>
      <c r="E284" s="21" t="s">
        <v>371</v>
      </c>
      <c r="F284" s="21"/>
      <c r="G284" s="21"/>
      <c r="H284" s="42"/>
    </row>
    <row r="285" spans="1:8" x14ac:dyDescent="0.25">
      <c r="A285" s="20"/>
      <c r="B285" s="20"/>
      <c r="C285" s="20"/>
      <c r="D285" s="21"/>
      <c r="E285" s="21"/>
      <c r="F285" s="21"/>
      <c r="G285" s="21"/>
      <c r="H285" s="42"/>
    </row>
    <row r="286" spans="1:8" x14ac:dyDescent="0.25">
      <c r="A286" s="20" t="s">
        <v>372</v>
      </c>
      <c r="B286" s="20"/>
      <c r="C286" s="20"/>
      <c r="D286" s="21"/>
      <c r="E286" s="21" t="s">
        <v>371</v>
      </c>
      <c r="F286" s="21"/>
      <c r="G286" s="21"/>
      <c r="H286" s="42"/>
    </row>
    <row r="287" spans="1:8" x14ac:dyDescent="0.25">
      <c r="A287" s="20"/>
      <c r="B287" s="20"/>
      <c r="C287" s="20"/>
      <c r="D287" s="21"/>
      <c r="E287" s="21"/>
      <c r="F287" s="21"/>
      <c r="G287" s="21"/>
      <c r="H287" s="42"/>
    </row>
    <row r="288" spans="1:8" x14ac:dyDescent="0.25">
      <c r="D288" s="21"/>
      <c r="E288" s="21" t="s">
        <v>373</v>
      </c>
      <c r="F288" s="21"/>
      <c r="G288" s="21"/>
      <c r="H288" s="42"/>
    </row>
    <row r="289" spans="1:8" x14ac:dyDescent="0.25">
      <c r="D289" s="21"/>
      <c r="E289" s="21"/>
      <c r="F289" s="21"/>
      <c r="G289" s="21"/>
      <c r="H289" s="42"/>
    </row>
    <row r="290" spans="1:8" x14ac:dyDescent="0.25">
      <c r="A290" s="20" t="s">
        <v>340</v>
      </c>
      <c r="B290" s="20" t="s">
        <v>336</v>
      </c>
      <c r="C290" s="20" t="s">
        <v>341</v>
      </c>
      <c r="D290" s="21"/>
      <c r="E290" s="21" t="s">
        <v>373</v>
      </c>
      <c r="F290" s="21"/>
      <c r="G290" s="21"/>
      <c r="H290" s="42"/>
    </row>
    <row r="291" spans="1:8" x14ac:dyDescent="0.25">
      <c r="A291" s="20"/>
      <c r="B291" s="20" t="s">
        <v>336</v>
      </c>
      <c r="C291" s="20"/>
      <c r="D291" s="21"/>
      <c r="E291" s="21"/>
      <c r="F291" s="21"/>
      <c r="G291" s="21"/>
      <c r="H291" s="42"/>
    </row>
    <row r="292" spans="1:8" x14ac:dyDescent="0.25">
      <c r="A292" s="20" t="s">
        <v>342</v>
      </c>
      <c r="B292" s="20" t="s">
        <v>336</v>
      </c>
      <c r="C292" s="20" t="s">
        <v>343</v>
      </c>
      <c r="D292" s="21"/>
      <c r="E292" s="21" t="s">
        <v>373</v>
      </c>
      <c r="F292" s="21"/>
      <c r="G292" s="21"/>
      <c r="H292" s="42"/>
    </row>
    <row r="293" spans="1:8" x14ac:dyDescent="0.25">
      <c r="A293" s="20"/>
      <c r="B293" s="20" t="s">
        <v>336</v>
      </c>
      <c r="C293" s="20"/>
      <c r="D293" s="21"/>
      <c r="E293" s="21"/>
      <c r="F293" s="21"/>
      <c r="G293" s="21"/>
      <c r="H293" s="42"/>
    </row>
    <row r="294" spans="1:8" x14ac:dyDescent="0.25">
      <c r="A294" s="20" t="s">
        <v>344</v>
      </c>
      <c r="B294" s="20" t="s">
        <v>336</v>
      </c>
      <c r="C294" s="20" t="s">
        <v>345</v>
      </c>
      <c r="D294" s="21"/>
      <c r="E294" s="21" t="s">
        <v>373</v>
      </c>
      <c r="F294" s="21"/>
      <c r="G294" s="21"/>
      <c r="H294" s="42"/>
    </row>
    <row r="295" spans="1:8" x14ac:dyDescent="0.25">
      <c r="A295" s="20"/>
      <c r="B295" s="20" t="s">
        <v>336</v>
      </c>
      <c r="C295" s="20"/>
      <c r="D295" s="21"/>
      <c r="E295" s="21"/>
      <c r="F295" s="21"/>
      <c r="G295" s="21"/>
      <c r="H295" s="42"/>
    </row>
    <row r="296" spans="1:8" x14ac:dyDescent="0.25">
      <c r="A296" s="20" t="s">
        <v>346</v>
      </c>
      <c r="B296" s="20" t="s">
        <v>336</v>
      </c>
      <c r="C296" s="20" t="s">
        <v>347</v>
      </c>
      <c r="D296" s="21"/>
      <c r="E296" s="21" t="s">
        <v>373</v>
      </c>
      <c r="F296" s="21"/>
      <c r="G296" s="21"/>
      <c r="H296" s="42"/>
    </row>
    <row r="297" spans="1:8" x14ac:dyDescent="0.25">
      <c r="A297" s="20"/>
      <c r="B297" s="20" t="s">
        <v>336</v>
      </c>
      <c r="C297" s="20"/>
      <c r="D297" s="21"/>
      <c r="E297" s="21"/>
      <c r="F297" s="21"/>
      <c r="G297" s="21"/>
      <c r="H297" s="42"/>
    </row>
    <row r="298" spans="1:8" x14ac:dyDescent="0.25">
      <c r="A298" s="20" t="s">
        <v>348</v>
      </c>
      <c r="B298" s="20" t="s">
        <v>336</v>
      </c>
      <c r="C298" s="20" t="s">
        <v>349</v>
      </c>
      <c r="D298" s="21"/>
      <c r="E298" s="21" t="s">
        <v>373</v>
      </c>
      <c r="F298" s="21"/>
      <c r="G298" s="21"/>
      <c r="H298" s="42"/>
    </row>
    <row r="299" spans="1:8" x14ac:dyDescent="0.25">
      <c r="A299" s="20"/>
      <c r="B299" s="20" t="s">
        <v>336</v>
      </c>
      <c r="C299" s="20"/>
      <c r="D299" s="21"/>
      <c r="E299" s="21"/>
      <c r="F299" s="21"/>
      <c r="G299" s="21"/>
      <c r="H299" s="42"/>
    </row>
    <row r="300" spans="1:8" x14ac:dyDescent="0.25">
      <c r="A300" s="20" t="s">
        <v>350</v>
      </c>
      <c r="B300" s="20" t="s">
        <v>336</v>
      </c>
      <c r="C300" s="20" t="s">
        <v>351</v>
      </c>
      <c r="D300" s="21"/>
      <c r="E300" s="21" t="s">
        <v>373</v>
      </c>
      <c r="F300" s="21"/>
      <c r="G300" s="21"/>
      <c r="H300" s="42"/>
    </row>
    <row r="301" spans="1:8" x14ac:dyDescent="0.25">
      <c r="A301" s="20"/>
      <c r="B301" s="20" t="s">
        <v>336</v>
      </c>
      <c r="C301" s="20"/>
      <c r="D301" s="21"/>
      <c r="E301" s="21"/>
      <c r="F301" s="21"/>
      <c r="G301" s="21"/>
      <c r="H301" s="42"/>
    </row>
    <row r="302" spans="1:8" x14ac:dyDescent="0.25">
      <c r="A302" s="20" t="s">
        <v>352</v>
      </c>
      <c r="B302" s="20" t="s">
        <v>336</v>
      </c>
      <c r="C302" s="20" t="s">
        <v>353</v>
      </c>
      <c r="D302" s="21"/>
      <c r="E302" s="21" t="s">
        <v>373</v>
      </c>
      <c r="F302" s="21"/>
      <c r="G302" s="21"/>
      <c r="H302" s="42"/>
    </row>
    <row r="303" spans="1:8" x14ac:dyDescent="0.25">
      <c r="A303" s="20"/>
      <c r="B303" s="20" t="s">
        <v>336</v>
      </c>
      <c r="C303" s="20"/>
      <c r="D303" s="21"/>
      <c r="E303" s="21"/>
      <c r="F303" s="21"/>
      <c r="G303" s="21"/>
      <c r="H303" s="42"/>
    </row>
    <row r="304" spans="1:8" x14ac:dyDescent="0.25">
      <c r="A304" s="20" t="s">
        <v>354</v>
      </c>
      <c r="B304" s="20" t="s">
        <v>336</v>
      </c>
      <c r="C304" s="20" t="s">
        <v>355</v>
      </c>
      <c r="D304" s="21"/>
      <c r="E304" s="21" t="s">
        <v>373</v>
      </c>
      <c r="F304" s="21"/>
      <c r="G304" s="21"/>
      <c r="H304" s="42"/>
    </row>
    <row r="305" spans="1:8" x14ac:dyDescent="0.25">
      <c r="A305" s="20"/>
      <c r="B305" s="20" t="s">
        <v>336</v>
      </c>
      <c r="C305" s="20"/>
      <c r="D305" s="21"/>
      <c r="E305" s="21"/>
      <c r="F305" s="21"/>
      <c r="G305" s="21"/>
      <c r="H305" s="42"/>
    </row>
    <row r="306" spans="1:8" x14ac:dyDescent="0.25">
      <c r="A306" s="20" t="s">
        <v>356</v>
      </c>
      <c r="B306" s="20" t="s">
        <v>336</v>
      </c>
      <c r="C306" s="20" t="s">
        <v>357</v>
      </c>
      <c r="D306" s="21"/>
      <c r="E306" s="21" t="s">
        <v>373</v>
      </c>
      <c r="F306" s="21"/>
      <c r="G306" s="21"/>
      <c r="H306" s="42"/>
    </row>
    <row r="307" spans="1:8" x14ac:dyDescent="0.25">
      <c r="A307" s="20"/>
      <c r="B307" s="20" t="s">
        <v>336</v>
      </c>
      <c r="C307" s="20"/>
      <c r="D307" s="21"/>
      <c r="E307" s="21"/>
      <c r="F307" s="21"/>
      <c r="G307" s="21"/>
      <c r="H307" s="42"/>
    </row>
    <row r="308" spans="1:8" x14ac:dyDescent="0.25">
      <c r="A308" s="20" t="s">
        <v>358</v>
      </c>
      <c r="B308" s="20" t="s">
        <v>336</v>
      </c>
      <c r="C308" s="20" t="s">
        <v>359</v>
      </c>
      <c r="D308" s="21"/>
      <c r="E308" s="21" t="s">
        <v>373</v>
      </c>
      <c r="F308" s="21"/>
      <c r="G308" s="21"/>
      <c r="H308" s="42"/>
    </row>
    <row r="309" spans="1:8" x14ac:dyDescent="0.25">
      <c r="A309" s="20"/>
      <c r="B309" s="20" t="s">
        <v>336</v>
      </c>
      <c r="C309" s="20"/>
      <c r="D309" s="21"/>
      <c r="E309" s="21"/>
      <c r="F309" s="21"/>
      <c r="G309" s="21"/>
      <c r="H309" s="42"/>
    </row>
    <row r="310" spans="1:8" x14ac:dyDescent="0.25">
      <c r="D310" s="21"/>
      <c r="E310" s="21" t="s">
        <v>374</v>
      </c>
      <c r="F310" s="21"/>
      <c r="G310" s="21"/>
      <c r="H310" s="42"/>
    </row>
    <row r="311" spans="1:8" x14ac:dyDescent="0.25">
      <c r="D311" s="21"/>
      <c r="E311" s="21"/>
      <c r="F311" s="21"/>
      <c r="G311" s="21"/>
      <c r="H311" s="42"/>
    </row>
    <row r="312" spans="1:8" x14ac:dyDescent="0.25">
      <c r="A312" s="20" t="s">
        <v>335</v>
      </c>
      <c r="B312" s="20" t="s">
        <v>336</v>
      </c>
      <c r="C312" s="20" t="s">
        <v>337</v>
      </c>
      <c r="D312" s="21"/>
      <c r="E312" s="21" t="s">
        <v>374</v>
      </c>
      <c r="F312" s="21"/>
      <c r="G312" s="21"/>
      <c r="H312" s="42"/>
    </row>
    <row r="313" spans="1:8" x14ac:dyDescent="0.25">
      <c r="A313" s="20"/>
      <c r="B313" s="20" t="s">
        <v>336</v>
      </c>
      <c r="C313" s="20"/>
      <c r="D313" s="21"/>
      <c r="E313" s="21"/>
      <c r="F313" s="21"/>
      <c r="G313" s="21"/>
      <c r="H313" s="42"/>
    </row>
    <row r="314" spans="1:8" x14ac:dyDescent="0.25">
      <c r="A314" s="20" t="s">
        <v>338</v>
      </c>
      <c r="B314" s="20" t="s">
        <v>336</v>
      </c>
      <c r="C314" s="20" t="s">
        <v>339</v>
      </c>
      <c r="D314" s="21"/>
      <c r="E314" s="21" t="s">
        <v>374</v>
      </c>
      <c r="F314" s="21"/>
      <c r="G314" s="21"/>
      <c r="H314" s="42"/>
    </row>
    <row r="315" spans="1:8" x14ac:dyDescent="0.25">
      <c r="A315" s="20"/>
      <c r="B315" s="20" t="s">
        <v>336</v>
      </c>
      <c r="C315" s="20"/>
      <c r="D315" s="21"/>
      <c r="E315" s="21"/>
      <c r="F315" s="21"/>
      <c r="G315" s="21"/>
      <c r="H315" s="42"/>
    </row>
  </sheetData>
  <mergeCells count="737">
    <mergeCell ref="D312:D313"/>
    <mergeCell ref="D314:D315"/>
    <mergeCell ref="D286:D287"/>
    <mergeCell ref="D288:D289"/>
    <mergeCell ref="D290:D291"/>
    <mergeCell ref="D292:D293"/>
    <mergeCell ref="D294:D295"/>
    <mergeCell ref="D296:D297"/>
    <mergeCell ref="D264:D265"/>
    <mergeCell ref="D266:D267"/>
    <mergeCell ref="D268:D269"/>
    <mergeCell ref="D270:D271"/>
    <mergeCell ref="D272:D273"/>
    <mergeCell ref="D274:D275"/>
    <mergeCell ref="D230:D231"/>
    <mergeCell ref="D232:D233"/>
    <mergeCell ref="D234:D235"/>
    <mergeCell ref="D236:D237"/>
    <mergeCell ref="D238:D239"/>
    <mergeCell ref="D240:D241"/>
    <mergeCell ref="D212:D213"/>
    <mergeCell ref="D214:D215"/>
    <mergeCell ref="D216:D217"/>
    <mergeCell ref="D218:D219"/>
    <mergeCell ref="D220:D221"/>
    <mergeCell ref="D222:D223"/>
    <mergeCell ref="D196:D197"/>
    <mergeCell ref="D198:D199"/>
    <mergeCell ref="D200:D201"/>
    <mergeCell ref="D202:D203"/>
    <mergeCell ref="D204:D205"/>
    <mergeCell ref="D206:D207"/>
    <mergeCell ref="D168:D169"/>
    <mergeCell ref="D170:D171"/>
    <mergeCell ref="D172:D173"/>
    <mergeCell ref="D174:D175"/>
    <mergeCell ref="D176:D177"/>
    <mergeCell ref="D178:D179"/>
    <mergeCell ref="D146:D147"/>
    <mergeCell ref="D148:D149"/>
    <mergeCell ref="D150:D151"/>
    <mergeCell ref="D152:D153"/>
    <mergeCell ref="D154:D155"/>
    <mergeCell ref="D156:D157"/>
    <mergeCell ref="D30:D31"/>
    <mergeCell ref="D32:D33"/>
    <mergeCell ref="D34:D35"/>
    <mergeCell ref="D36:D37"/>
    <mergeCell ref="D38:D39"/>
    <mergeCell ref="D40:D41"/>
    <mergeCell ref="E310:G311"/>
    <mergeCell ref="A312:A313"/>
    <mergeCell ref="B312:B313"/>
    <mergeCell ref="C312:C313"/>
    <mergeCell ref="E312:G313"/>
    <mergeCell ref="A314:A315"/>
    <mergeCell ref="B314:B315"/>
    <mergeCell ref="C314:C315"/>
    <mergeCell ref="E314:G315"/>
    <mergeCell ref="D310:D311"/>
    <mergeCell ref="A306:A307"/>
    <mergeCell ref="B306:B307"/>
    <mergeCell ref="C306:C307"/>
    <mergeCell ref="E306:G307"/>
    <mergeCell ref="A308:A309"/>
    <mergeCell ref="B308:B309"/>
    <mergeCell ref="C308:C309"/>
    <mergeCell ref="E308:G309"/>
    <mergeCell ref="D306:D307"/>
    <mergeCell ref="D308:D309"/>
    <mergeCell ref="A302:A303"/>
    <mergeCell ref="B302:B303"/>
    <mergeCell ref="C302:C303"/>
    <mergeCell ref="E302:G303"/>
    <mergeCell ref="A304:A305"/>
    <mergeCell ref="B304:B305"/>
    <mergeCell ref="C304:C305"/>
    <mergeCell ref="E304:G305"/>
    <mergeCell ref="D302:D303"/>
    <mergeCell ref="D304:D305"/>
    <mergeCell ref="A298:A299"/>
    <mergeCell ref="B298:B299"/>
    <mergeCell ref="C298:C299"/>
    <mergeCell ref="E298:G299"/>
    <mergeCell ref="A300:A301"/>
    <mergeCell ref="B300:B301"/>
    <mergeCell ref="C300:C301"/>
    <mergeCell ref="E300:G301"/>
    <mergeCell ref="D298:D299"/>
    <mergeCell ref="D300:D301"/>
    <mergeCell ref="A294:A295"/>
    <mergeCell ref="B294:B295"/>
    <mergeCell ref="C294:C295"/>
    <mergeCell ref="E294:G295"/>
    <mergeCell ref="A296:A297"/>
    <mergeCell ref="B296:B297"/>
    <mergeCell ref="C296:C297"/>
    <mergeCell ref="E296:G297"/>
    <mergeCell ref="E288:G289"/>
    <mergeCell ref="A290:A291"/>
    <mergeCell ref="B290:B291"/>
    <mergeCell ref="C290:C291"/>
    <mergeCell ref="E290:G291"/>
    <mergeCell ref="A292:A293"/>
    <mergeCell ref="B292:B293"/>
    <mergeCell ref="C292:C293"/>
    <mergeCell ref="E292:G293"/>
    <mergeCell ref="E282:G283"/>
    <mergeCell ref="A284:A285"/>
    <mergeCell ref="B284:B285"/>
    <mergeCell ref="C284:C287"/>
    <mergeCell ref="E284:G285"/>
    <mergeCell ref="A286:A287"/>
    <mergeCell ref="B286:B287"/>
    <mergeCell ref="E286:G287"/>
    <mergeCell ref="D282:D283"/>
    <mergeCell ref="D284:D285"/>
    <mergeCell ref="A278:A279"/>
    <mergeCell ref="B278:B279"/>
    <mergeCell ref="C278:C279"/>
    <mergeCell ref="E278:G279"/>
    <mergeCell ref="A280:A281"/>
    <mergeCell ref="B280:B281"/>
    <mergeCell ref="C280:C281"/>
    <mergeCell ref="E280:G281"/>
    <mergeCell ref="D278:D279"/>
    <mergeCell ref="D280:D281"/>
    <mergeCell ref="A274:A275"/>
    <mergeCell ref="B274:B275"/>
    <mergeCell ref="C274:C275"/>
    <mergeCell ref="E274:G275"/>
    <mergeCell ref="A276:A277"/>
    <mergeCell ref="B276:B277"/>
    <mergeCell ref="C276:C277"/>
    <mergeCell ref="E276:G277"/>
    <mergeCell ref="D276:D277"/>
    <mergeCell ref="A268:A269"/>
    <mergeCell ref="B268:B269"/>
    <mergeCell ref="C268:C269"/>
    <mergeCell ref="E268:G269"/>
    <mergeCell ref="E270:G271"/>
    <mergeCell ref="A272:A273"/>
    <mergeCell ref="B272:B273"/>
    <mergeCell ref="C272:C273"/>
    <mergeCell ref="E272:G273"/>
    <mergeCell ref="A262:A263"/>
    <mergeCell ref="B262:B263"/>
    <mergeCell ref="C262:C263"/>
    <mergeCell ref="E262:G263"/>
    <mergeCell ref="E264:G265"/>
    <mergeCell ref="A266:A267"/>
    <mergeCell ref="B266:B267"/>
    <mergeCell ref="C266:C267"/>
    <mergeCell ref="E266:G267"/>
    <mergeCell ref="D262:D263"/>
    <mergeCell ref="A258:A259"/>
    <mergeCell ref="B258:B259"/>
    <mergeCell ref="C258:C259"/>
    <mergeCell ref="E258:G259"/>
    <mergeCell ref="A260:A261"/>
    <mergeCell ref="B260:B261"/>
    <mergeCell ref="C260:C261"/>
    <mergeCell ref="E260:G261"/>
    <mergeCell ref="D258:D259"/>
    <mergeCell ref="D260:D261"/>
    <mergeCell ref="A254:A255"/>
    <mergeCell ref="B254:B255"/>
    <mergeCell ref="C254:C255"/>
    <mergeCell ref="E254:G255"/>
    <mergeCell ref="A256:A257"/>
    <mergeCell ref="B256:B257"/>
    <mergeCell ref="C256:C257"/>
    <mergeCell ref="E256:G257"/>
    <mergeCell ref="D254:D255"/>
    <mergeCell ref="D256:D257"/>
    <mergeCell ref="A250:A251"/>
    <mergeCell ref="B250:B251"/>
    <mergeCell ref="C250:C251"/>
    <mergeCell ref="E250:G251"/>
    <mergeCell ref="A252:A253"/>
    <mergeCell ref="B252:B253"/>
    <mergeCell ref="C252:C253"/>
    <mergeCell ref="E252:G253"/>
    <mergeCell ref="D250:D251"/>
    <mergeCell ref="D252:D253"/>
    <mergeCell ref="A246:A247"/>
    <mergeCell ref="B246:B247"/>
    <mergeCell ref="C246:C247"/>
    <mergeCell ref="E246:G247"/>
    <mergeCell ref="A248:A249"/>
    <mergeCell ref="B248:B249"/>
    <mergeCell ref="C248:C249"/>
    <mergeCell ref="E248:G249"/>
    <mergeCell ref="D246:D247"/>
    <mergeCell ref="D248:D249"/>
    <mergeCell ref="A242:A243"/>
    <mergeCell ref="B242:B243"/>
    <mergeCell ref="C242:C243"/>
    <mergeCell ref="E242:G243"/>
    <mergeCell ref="A244:A245"/>
    <mergeCell ref="B244:B245"/>
    <mergeCell ref="C244:C245"/>
    <mergeCell ref="E244:G245"/>
    <mergeCell ref="D242:D243"/>
    <mergeCell ref="D244:D245"/>
    <mergeCell ref="A238:A239"/>
    <mergeCell ref="B238:B239"/>
    <mergeCell ref="C238:C239"/>
    <mergeCell ref="E238:G239"/>
    <mergeCell ref="A240:A241"/>
    <mergeCell ref="B240:B241"/>
    <mergeCell ref="C240:C241"/>
    <mergeCell ref="E240:G241"/>
    <mergeCell ref="A234:A235"/>
    <mergeCell ref="B234:B235"/>
    <mergeCell ref="C234:C235"/>
    <mergeCell ref="E234:G235"/>
    <mergeCell ref="A236:A237"/>
    <mergeCell ref="B236:B237"/>
    <mergeCell ref="C236:C237"/>
    <mergeCell ref="E236:G237"/>
    <mergeCell ref="E228:G229"/>
    <mergeCell ref="A230:A231"/>
    <mergeCell ref="B230:B231"/>
    <mergeCell ref="C230:C231"/>
    <mergeCell ref="E230:G231"/>
    <mergeCell ref="A232:A233"/>
    <mergeCell ref="B232:B233"/>
    <mergeCell ref="C232:C233"/>
    <mergeCell ref="E232:G233"/>
    <mergeCell ref="D228:D229"/>
    <mergeCell ref="A224:A225"/>
    <mergeCell ref="B224:B225"/>
    <mergeCell ref="C224:C225"/>
    <mergeCell ref="E224:G225"/>
    <mergeCell ref="A226:A227"/>
    <mergeCell ref="B226:B227"/>
    <mergeCell ref="C226:C227"/>
    <mergeCell ref="E226:G227"/>
    <mergeCell ref="D224:D225"/>
    <mergeCell ref="D226:D227"/>
    <mergeCell ref="A220:A221"/>
    <mergeCell ref="B220:B221"/>
    <mergeCell ref="C220:C221"/>
    <mergeCell ref="E220:G221"/>
    <mergeCell ref="A222:A223"/>
    <mergeCell ref="B222:B223"/>
    <mergeCell ref="C222:C223"/>
    <mergeCell ref="E222:G223"/>
    <mergeCell ref="A216:A217"/>
    <mergeCell ref="B216:B217"/>
    <mergeCell ref="C216:C217"/>
    <mergeCell ref="E216:G217"/>
    <mergeCell ref="A218:A219"/>
    <mergeCell ref="B218:B219"/>
    <mergeCell ref="C218:C219"/>
    <mergeCell ref="E218:G219"/>
    <mergeCell ref="E210:G211"/>
    <mergeCell ref="A212:A213"/>
    <mergeCell ref="B212:B213"/>
    <mergeCell ref="C212:C213"/>
    <mergeCell ref="E212:G213"/>
    <mergeCell ref="A214:A215"/>
    <mergeCell ref="B214:B215"/>
    <mergeCell ref="C214:C215"/>
    <mergeCell ref="E214:G215"/>
    <mergeCell ref="D210:D211"/>
    <mergeCell ref="E204:G205"/>
    <mergeCell ref="A206:A207"/>
    <mergeCell ref="B206:B207"/>
    <mergeCell ref="C206:C207"/>
    <mergeCell ref="E206:G207"/>
    <mergeCell ref="A208:A209"/>
    <mergeCell ref="B208:B209"/>
    <mergeCell ref="C208:C209"/>
    <mergeCell ref="E208:G209"/>
    <mergeCell ref="D208:D209"/>
    <mergeCell ref="A200:A201"/>
    <mergeCell ref="B200:B201"/>
    <mergeCell ref="C200:C201"/>
    <mergeCell ref="E200:G201"/>
    <mergeCell ref="A202:A203"/>
    <mergeCell ref="B202:B203"/>
    <mergeCell ref="C202:C203"/>
    <mergeCell ref="E202:G203"/>
    <mergeCell ref="E194:G195"/>
    <mergeCell ref="A196:A197"/>
    <mergeCell ref="B196:B197"/>
    <mergeCell ref="C196:C197"/>
    <mergeCell ref="E196:G197"/>
    <mergeCell ref="A198:A199"/>
    <mergeCell ref="B198:B199"/>
    <mergeCell ref="C198:C199"/>
    <mergeCell ref="E198:G199"/>
    <mergeCell ref="D194:D195"/>
    <mergeCell ref="A190:A191"/>
    <mergeCell ref="B190:B191"/>
    <mergeCell ref="C190:C191"/>
    <mergeCell ref="E190:G191"/>
    <mergeCell ref="A192:A193"/>
    <mergeCell ref="B192:B193"/>
    <mergeCell ref="C192:C193"/>
    <mergeCell ref="E192:G193"/>
    <mergeCell ref="D190:D191"/>
    <mergeCell ref="D192:D193"/>
    <mergeCell ref="A186:A187"/>
    <mergeCell ref="B186:B187"/>
    <mergeCell ref="C186:C187"/>
    <mergeCell ref="E186:G187"/>
    <mergeCell ref="A188:A189"/>
    <mergeCell ref="B188:B189"/>
    <mergeCell ref="C188:C189"/>
    <mergeCell ref="E188:G189"/>
    <mergeCell ref="D186:D187"/>
    <mergeCell ref="D188:D189"/>
    <mergeCell ref="A182:A183"/>
    <mergeCell ref="B182:B183"/>
    <mergeCell ref="C182:C183"/>
    <mergeCell ref="E182:G183"/>
    <mergeCell ref="A184:A185"/>
    <mergeCell ref="B184:B185"/>
    <mergeCell ref="C184:C185"/>
    <mergeCell ref="E184:G185"/>
    <mergeCell ref="D182:D183"/>
    <mergeCell ref="D184:D185"/>
    <mergeCell ref="A178:A179"/>
    <mergeCell ref="B178:B179"/>
    <mergeCell ref="C178:C179"/>
    <mergeCell ref="E178:G179"/>
    <mergeCell ref="A180:A181"/>
    <mergeCell ref="B180:B181"/>
    <mergeCell ref="C180:C181"/>
    <mergeCell ref="E180:G181"/>
    <mergeCell ref="D180:D181"/>
    <mergeCell ref="E172:G173"/>
    <mergeCell ref="A174:A175"/>
    <mergeCell ref="B174:B175"/>
    <mergeCell ref="C174:C175"/>
    <mergeCell ref="E174:G175"/>
    <mergeCell ref="A176:A177"/>
    <mergeCell ref="B176:B177"/>
    <mergeCell ref="C176:C177"/>
    <mergeCell ref="E176:G177"/>
    <mergeCell ref="E166:G167"/>
    <mergeCell ref="A168:A169"/>
    <mergeCell ref="B168:B169"/>
    <mergeCell ref="C168:C169"/>
    <mergeCell ref="E168:G169"/>
    <mergeCell ref="A170:A171"/>
    <mergeCell ref="B170:B171"/>
    <mergeCell ref="C170:C171"/>
    <mergeCell ref="E170:G171"/>
    <mergeCell ref="D166:D167"/>
    <mergeCell ref="A162:A163"/>
    <mergeCell ref="B162:B163"/>
    <mergeCell ref="C162:C163"/>
    <mergeCell ref="E162:G163"/>
    <mergeCell ref="A164:A165"/>
    <mergeCell ref="B164:B165"/>
    <mergeCell ref="C164:C165"/>
    <mergeCell ref="E164:G165"/>
    <mergeCell ref="D162:D163"/>
    <mergeCell ref="D164:D165"/>
    <mergeCell ref="A158:A159"/>
    <mergeCell ref="B158:B159"/>
    <mergeCell ref="C158:C159"/>
    <mergeCell ref="E158:G159"/>
    <mergeCell ref="A160:A161"/>
    <mergeCell ref="B160:B161"/>
    <mergeCell ref="C160:C161"/>
    <mergeCell ref="E160:G161"/>
    <mergeCell ref="D158:D159"/>
    <mergeCell ref="D160:D161"/>
    <mergeCell ref="A154:A155"/>
    <mergeCell ref="B154:B155"/>
    <mergeCell ref="C154:C155"/>
    <mergeCell ref="E154:G155"/>
    <mergeCell ref="A156:A157"/>
    <mergeCell ref="B156:B157"/>
    <mergeCell ref="C156:C157"/>
    <mergeCell ref="E156:G157"/>
    <mergeCell ref="A150:A151"/>
    <mergeCell ref="B150:B151"/>
    <mergeCell ref="C150:C151"/>
    <mergeCell ref="E150:G151"/>
    <mergeCell ref="A152:A153"/>
    <mergeCell ref="B152:B153"/>
    <mergeCell ref="C152:C153"/>
    <mergeCell ref="E152:G153"/>
    <mergeCell ref="A144:A145"/>
    <mergeCell ref="B144:B145"/>
    <mergeCell ref="C144:C145"/>
    <mergeCell ref="E144:G145"/>
    <mergeCell ref="E146:G147"/>
    <mergeCell ref="A148:A149"/>
    <mergeCell ref="B148:B149"/>
    <mergeCell ref="C148:C149"/>
    <mergeCell ref="E148:G149"/>
    <mergeCell ref="D144:D145"/>
    <mergeCell ref="A140:A141"/>
    <mergeCell ref="B140:B141"/>
    <mergeCell ref="C140:C141"/>
    <mergeCell ref="E140:G141"/>
    <mergeCell ref="A142:A143"/>
    <mergeCell ref="B142:B143"/>
    <mergeCell ref="C142:C143"/>
    <mergeCell ref="E142:G143"/>
    <mergeCell ref="D140:D141"/>
    <mergeCell ref="D142:D143"/>
    <mergeCell ref="A136:A137"/>
    <mergeCell ref="B136:B137"/>
    <mergeCell ref="C136:C137"/>
    <mergeCell ref="E136:G137"/>
    <mergeCell ref="A138:A139"/>
    <mergeCell ref="B138:B139"/>
    <mergeCell ref="C138:C139"/>
    <mergeCell ref="E138:G139"/>
    <mergeCell ref="D136:D137"/>
    <mergeCell ref="D138:D139"/>
    <mergeCell ref="A132:A133"/>
    <mergeCell ref="B132:B133"/>
    <mergeCell ref="C132:C133"/>
    <mergeCell ref="E132:G133"/>
    <mergeCell ref="A134:A135"/>
    <mergeCell ref="B134:B135"/>
    <mergeCell ref="C134:C135"/>
    <mergeCell ref="E134:G135"/>
    <mergeCell ref="D132:D133"/>
    <mergeCell ref="D134:D135"/>
    <mergeCell ref="A128:A129"/>
    <mergeCell ref="B128:B129"/>
    <mergeCell ref="C128:C129"/>
    <mergeCell ref="E128:G129"/>
    <mergeCell ref="A130:A131"/>
    <mergeCell ref="B130:B131"/>
    <mergeCell ref="C130:C131"/>
    <mergeCell ref="E130:G131"/>
    <mergeCell ref="D128:D129"/>
    <mergeCell ref="D130:D131"/>
    <mergeCell ref="A124:A125"/>
    <mergeCell ref="B124:B125"/>
    <mergeCell ref="C124:C125"/>
    <mergeCell ref="E124:G125"/>
    <mergeCell ref="A126:A127"/>
    <mergeCell ref="B126:B127"/>
    <mergeCell ref="C126:C127"/>
    <mergeCell ref="E126:G127"/>
    <mergeCell ref="D124:D125"/>
    <mergeCell ref="D126:D127"/>
    <mergeCell ref="A120:A121"/>
    <mergeCell ref="B120:B121"/>
    <mergeCell ref="C120:C121"/>
    <mergeCell ref="E120:G121"/>
    <mergeCell ref="A122:A123"/>
    <mergeCell ref="B122:B123"/>
    <mergeCell ref="C122:C123"/>
    <mergeCell ref="E122:G123"/>
    <mergeCell ref="D120:D121"/>
    <mergeCell ref="D122:D123"/>
    <mergeCell ref="A116:A117"/>
    <mergeCell ref="B116:B117"/>
    <mergeCell ref="C116:C117"/>
    <mergeCell ref="E116:G117"/>
    <mergeCell ref="A118:A119"/>
    <mergeCell ref="B118:B119"/>
    <mergeCell ref="C118:C119"/>
    <mergeCell ref="E118:G119"/>
    <mergeCell ref="D116:D117"/>
    <mergeCell ref="D118:D119"/>
    <mergeCell ref="A112:A113"/>
    <mergeCell ref="B112:B113"/>
    <mergeCell ref="C112:C113"/>
    <mergeCell ref="E112:G113"/>
    <mergeCell ref="A114:A115"/>
    <mergeCell ref="B114:B115"/>
    <mergeCell ref="C114:C115"/>
    <mergeCell ref="E114:G115"/>
    <mergeCell ref="D112:D113"/>
    <mergeCell ref="D114:D115"/>
    <mergeCell ref="A108:A109"/>
    <mergeCell ref="B108:B109"/>
    <mergeCell ref="C108:C109"/>
    <mergeCell ref="E108:G109"/>
    <mergeCell ref="A110:A111"/>
    <mergeCell ref="B110:B111"/>
    <mergeCell ref="C110:C111"/>
    <mergeCell ref="E110:G111"/>
    <mergeCell ref="D108:D109"/>
    <mergeCell ref="D110:D111"/>
    <mergeCell ref="A104:A105"/>
    <mergeCell ref="B104:B105"/>
    <mergeCell ref="C104:C105"/>
    <mergeCell ref="E104:G105"/>
    <mergeCell ref="A106:A107"/>
    <mergeCell ref="B106:B107"/>
    <mergeCell ref="C106:C107"/>
    <mergeCell ref="E106:G107"/>
    <mergeCell ref="D104:D105"/>
    <mergeCell ref="D106:D107"/>
    <mergeCell ref="A100:A101"/>
    <mergeCell ref="B100:B101"/>
    <mergeCell ref="C100:C101"/>
    <mergeCell ref="E100:G101"/>
    <mergeCell ref="A102:A103"/>
    <mergeCell ref="B102:B103"/>
    <mergeCell ref="C102:C103"/>
    <mergeCell ref="E102:G103"/>
    <mergeCell ref="D100:D101"/>
    <mergeCell ref="D102:D103"/>
    <mergeCell ref="A96:A97"/>
    <mergeCell ref="B96:B97"/>
    <mergeCell ref="C96:C97"/>
    <mergeCell ref="E96:G97"/>
    <mergeCell ref="A98:A99"/>
    <mergeCell ref="B98:B99"/>
    <mergeCell ref="C98:C99"/>
    <mergeCell ref="E98:G99"/>
    <mergeCell ref="D96:D97"/>
    <mergeCell ref="D98:D99"/>
    <mergeCell ref="A92:A93"/>
    <mergeCell ref="B92:B93"/>
    <mergeCell ref="C92:C93"/>
    <mergeCell ref="E92:G93"/>
    <mergeCell ref="A94:A95"/>
    <mergeCell ref="B94:B95"/>
    <mergeCell ref="C94:C95"/>
    <mergeCell ref="E94:G95"/>
    <mergeCell ref="D92:D93"/>
    <mergeCell ref="D94:D95"/>
    <mergeCell ref="A88:A89"/>
    <mergeCell ref="B88:B89"/>
    <mergeCell ref="C88:C89"/>
    <mergeCell ref="E88:G89"/>
    <mergeCell ref="A90:A91"/>
    <mergeCell ref="B90:B91"/>
    <mergeCell ref="C90:C91"/>
    <mergeCell ref="E90:G91"/>
    <mergeCell ref="D88:D89"/>
    <mergeCell ref="D90:D91"/>
    <mergeCell ref="A84:A85"/>
    <mergeCell ref="B84:B85"/>
    <mergeCell ref="C84:C85"/>
    <mergeCell ref="E84:G85"/>
    <mergeCell ref="A86:A87"/>
    <mergeCell ref="B86:B87"/>
    <mergeCell ref="C86:C87"/>
    <mergeCell ref="E86:G87"/>
    <mergeCell ref="D84:D85"/>
    <mergeCell ref="D86:D87"/>
    <mergeCell ref="A80:A81"/>
    <mergeCell ref="B80:B81"/>
    <mergeCell ref="C80:C81"/>
    <mergeCell ref="E80:G81"/>
    <mergeCell ref="A82:A83"/>
    <mergeCell ref="B82:B83"/>
    <mergeCell ref="C82:C83"/>
    <mergeCell ref="E82:G83"/>
    <mergeCell ref="D80:D81"/>
    <mergeCell ref="D82:D83"/>
    <mergeCell ref="A76:A77"/>
    <mergeCell ref="B76:B77"/>
    <mergeCell ref="C76:C77"/>
    <mergeCell ref="E76:G77"/>
    <mergeCell ref="A78:A79"/>
    <mergeCell ref="B78:B79"/>
    <mergeCell ref="C78:C79"/>
    <mergeCell ref="E78:G79"/>
    <mergeCell ref="D76:D77"/>
    <mergeCell ref="D78:D79"/>
    <mergeCell ref="A72:A73"/>
    <mergeCell ref="B72:B73"/>
    <mergeCell ref="C72:C73"/>
    <mergeCell ref="E72:G73"/>
    <mergeCell ref="A74:A75"/>
    <mergeCell ref="B74:B75"/>
    <mergeCell ref="C74:C75"/>
    <mergeCell ref="E74:G75"/>
    <mergeCell ref="D72:D73"/>
    <mergeCell ref="D74:D75"/>
    <mergeCell ref="A68:A69"/>
    <mergeCell ref="B68:B69"/>
    <mergeCell ref="C68:C69"/>
    <mergeCell ref="E68:G69"/>
    <mergeCell ref="A70:A71"/>
    <mergeCell ref="B70:B71"/>
    <mergeCell ref="C70:C71"/>
    <mergeCell ref="E70:G71"/>
    <mergeCell ref="D68:D69"/>
    <mergeCell ref="D70:D71"/>
    <mergeCell ref="A64:A65"/>
    <mergeCell ref="B64:B65"/>
    <mergeCell ref="C64:C65"/>
    <mergeCell ref="E64:G65"/>
    <mergeCell ref="A66:A67"/>
    <mergeCell ref="B66:B67"/>
    <mergeCell ref="C66:C67"/>
    <mergeCell ref="E66:G67"/>
    <mergeCell ref="D64:D65"/>
    <mergeCell ref="D66:D67"/>
    <mergeCell ref="A60:A61"/>
    <mergeCell ref="B60:B61"/>
    <mergeCell ref="C60:C61"/>
    <mergeCell ref="E60:G61"/>
    <mergeCell ref="A62:A63"/>
    <mergeCell ref="B62:B63"/>
    <mergeCell ref="C62:C63"/>
    <mergeCell ref="E62:G63"/>
    <mergeCell ref="D60:D61"/>
    <mergeCell ref="D62:D63"/>
    <mergeCell ref="A56:A57"/>
    <mergeCell ref="B56:B57"/>
    <mergeCell ref="C56:C57"/>
    <mergeCell ref="E56:G57"/>
    <mergeCell ref="A58:A59"/>
    <mergeCell ref="B58:B59"/>
    <mergeCell ref="C58:C59"/>
    <mergeCell ref="E58:G59"/>
    <mergeCell ref="D56:D57"/>
    <mergeCell ref="D58:D59"/>
    <mergeCell ref="A52:A53"/>
    <mergeCell ref="B52:B53"/>
    <mergeCell ref="C52:C53"/>
    <mergeCell ref="E52:G53"/>
    <mergeCell ref="A54:A55"/>
    <mergeCell ref="B54:B55"/>
    <mergeCell ref="C54:C55"/>
    <mergeCell ref="E54:G55"/>
    <mergeCell ref="D52:D53"/>
    <mergeCell ref="D54:D55"/>
    <mergeCell ref="A48:A49"/>
    <mergeCell ref="B48:B49"/>
    <mergeCell ref="C48:C49"/>
    <mergeCell ref="E48:G49"/>
    <mergeCell ref="A50:A51"/>
    <mergeCell ref="B50:B51"/>
    <mergeCell ref="C50:C51"/>
    <mergeCell ref="E50:G51"/>
    <mergeCell ref="D48:D49"/>
    <mergeCell ref="D50:D51"/>
    <mergeCell ref="A44:A45"/>
    <mergeCell ref="B44:B45"/>
    <mergeCell ref="C44:C45"/>
    <mergeCell ref="E44:G45"/>
    <mergeCell ref="A46:A47"/>
    <mergeCell ref="B46:B47"/>
    <mergeCell ref="C46:C47"/>
    <mergeCell ref="E46:G47"/>
    <mergeCell ref="D44:D45"/>
    <mergeCell ref="D46:D47"/>
    <mergeCell ref="A40:A41"/>
    <mergeCell ref="B40:B41"/>
    <mergeCell ref="C40:C41"/>
    <mergeCell ref="E40:G41"/>
    <mergeCell ref="A42:A43"/>
    <mergeCell ref="B42:B43"/>
    <mergeCell ref="C42:C43"/>
    <mergeCell ref="E42:G43"/>
    <mergeCell ref="D42:D43"/>
    <mergeCell ref="E34:G35"/>
    <mergeCell ref="A36:A37"/>
    <mergeCell ref="B36:B37"/>
    <mergeCell ref="C36:C37"/>
    <mergeCell ref="E36:G37"/>
    <mergeCell ref="A38:A39"/>
    <mergeCell ref="B38:B39"/>
    <mergeCell ref="C38:C39"/>
    <mergeCell ref="E38:G39"/>
    <mergeCell ref="A28:A29"/>
    <mergeCell ref="B28:B29"/>
    <mergeCell ref="C28:C29"/>
    <mergeCell ref="E28:G29"/>
    <mergeCell ref="E30:G31"/>
    <mergeCell ref="A32:A33"/>
    <mergeCell ref="B32:B33"/>
    <mergeCell ref="C32:C33"/>
    <mergeCell ref="E32:G33"/>
    <mergeCell ref="D28:D29"/>
    <mergeCell ref="A24:A25"/>
    <mergeCell ref="B24:B25"/>
    <mergeCell ref="C24:C25"/>
    <mergeCell ref="E24:G25"/>
    <mergeCell ref="A26:A27"/>
    <mergeCell ref="B26:B27"/>
    <mergeCell ref="C26:C27"/>
    <mergeCell ref="E26:G27"/>
    <mergeCell ref="D24:D25"/>
    <mergeCell ref="D26:D27"/>
    <mergeCell ref="A20:A21"/>
    <mergeCell ref="B20:B21"/>
    <mergeCell ref="C20:C21"/>
    <mergeCell ref="E20:G21"/>
    <mergeCell ref="A22:A23"/>
    <mergeCell ref="B22:B23"/>
    <mergeCell ref="C22:C23"/>
    <mergeCell ref="E22:G23"/>
    <mergeCell ref="D20:D21"/>
    <mergeCell ref="D22:D23"/>
    <mergeCell ref="A16:A17"/>
    <mergeCell ref="B16:B17"/>
    <mergeCell ref="C16:C17"/>
    <mergeCell ref="E16:G17"/>
    <mergeCell ref="A18:A19"/>
    <mergeCell ref="B18:B19"/>
    <mergeCell ref="C18:C19"/>
    <mergeCell ref="E18:G19"/>
    <mergeCell ref="D16:D17"/>
    <mergeCell ref="D18:D19"/>
    <mergeCell ref="A12:A13"/>
    <mergeCell ref="B12:B13"/>
    <mergeCell ref="C12:C13"/>
    <mergeCell ref="E12:G13"/>
    <mergeCell ref="A14:A15"/>
    <mergeCell ref="B14:B15"/>
    <mergeCell ref="C14:C15"/>
    <mergeCell ref="E14:G15"/>
    <mergeCell ref="D12:D13"/>
    <mergeCell ref="D14:D15"/>
    <mergeCell ref="A8:A9"/>
    <mergeCell ref="B8:B9"/>
    <mergeCell ref="C8:C9"/>
    <mergeCell ref="E8:G9"/>
    <mergeCell ref="A10:A11"/>
    <mergeCell ref="B10:B11"/>
    <mergeCell ref="C10:C11"/>
    <mergeCell ref="E10:G11"/>
    <mergeCell ref="D8:D9"/>
    <mergeCell ref="D10:D11"/>
    <mergeCell ref="A4:A5"/>
    <mergeCell ref="B4:B5"/>
    <mergeCell ref="C4:C5"/>
    <mergeCell ref="E4:G5"/>
    <mergeCell ref="A6:A7"/>
    <mergeCell ref="B6:B7"/>
    <mergeCell ref="C6:C7"/>
    <mergeCell ref="E6:G7"/>
    <mergeCell ref="D4:D5"/>
    <mergeCell ref="D6:D7"/>
  </mergeCells>
  <hyperlinks>
    <hyperlink ref="A1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B1" workbookViewId="0">
      <selection activeCell="J18" sqref="J18"/>
    </sheetView>
  </sheetViews>
  <sheetFormatPr defaultRowHeight="15" outlineLevelRow="1" x14ac:dyDescent="0.25"/>
  <cols>
    <col min="1" max="1" width="3.85546875" bestFit="1" customWidth="1"/>
    <col min="2" max="2" width="60.42578125" customWidth="1"/>
    <col min="3" max="3" width="14.7109375" style="18" customWidth="1"/>
    <col min="4" max="5" width="15" customWidth="1"/>
    <col min="7" max="7" width="6.7109375" bestFit="1" customWidth="1"/>
    <col min="8" max="8" width="68.42578125" customWidth="1"/>
    <col min="9" max="10" width="13.42578125" style="18" bestFit="1" customWidth="1"/>
    <col min="11" max="11" width="14.5703125" style="18" customWidth="1"/>
    <col min="13" max="13" width="10.7109375" customWidth="1"/>
    <col min="14" max="14" width="14.7109375" customWidth="1"/>
    <col min="15" max="15" width="13.85546875" customWidth="1"/>
  </cols>
  <sheetData>
    <row r="1" spans="1:15" ht="15" customHeight="1" x14ac:dyDescent="0.25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</row>
    <row r="2" spans="1:15" ht="24.75" customHeight="1" x14ac:dyDescent="0.25">
      <c r="A2" s="1"/>
      <c r="B2" s="1"/>
      <c r="C2" s="1"/>
      <c r="D2" s="1"/>
      <c r="E2" s="1"/>
      <c r="G2" s="1"/>
      <c r="H2" s="1"/>
      <c r="I2" s="1"/>
      <c r="J2" s="1"/>
      <c r="K2" s="1"/>
    </row>
    <row r="4" spans="1:15" ht="25.5" x14ac:dyDescent="0.25">
      <c r="A4" s="2"/>
      <c r="B4" s="2" t="s">
        <v>2</v>
      </c>
      <c r="C4" s="3" t="s">
        <v>3</v>
      </c>
      <c r="D4" s="3" t="s">
        <v>4</v>
      </c>
      <c r="E4" s="3" t="s">
        <v>5</v>
      </c>
      <c r="G4" s="2"/>
      <c r="H4" s="2" t="s">
        <v>2</v>
      </c>
      <c r="I4" s="3" t="s">
        <v>3</v>
      </c>
      <c r="J4" s="3" t="s">
        <v>4</v>
      </c>
      <c r="K4" s="3" t="s">
        <v>5</v>
      </c>
      <c r="L4" s="4"/>
    </row>
    <row r="5" spans="1:15" ht="15.75" x14ac:dyDescent="0.25">
      <c r="A5" s="5" t="s">
        <v>6</v>
      </c>
      <c r="B5" s="6" t="s">
        <v>7</v>
      </c>
      <c r="C5" s="3">
        <v>7.99</v>
      </c>
      <c r="D5" s="3">
        <v>8.5</v>
      </c>
      <c r="E5" s="3" t="s">
        <v>8</v>
      </c>
      <c r="G5" s="7" t="s">
        <v>6</v>
      </c>
      <c r="H5" s="6" t="s">
        <v>7</v>
      </c>
      <c r="I5" s="3">
        <v>7.99</v>
      </c>
      <c r="J5" s="3">
        <v>8.5</v>
      </c>
      <c r="K5" s="3" t="s">
        <v>8</v>
      </c>
      <c r="L5" s="4"/>
    </row>
    <row r="6" spans="1:15" ht="15.75" x14ac:dyDescent="0.25">
      <c r="A6" s="8" t="s">
        <v>9</v>
      </c>
      <c r="B6" s="9" t="s">
        <v>10</v>
      </c>
      <c r="C6" s="45">
        <f>176.33*7.99*1000000</f>
        <v>1408876700</v>
      </c>
      <c r="D6" s="45">
        <v>1576000000</v>
      </c>
      <c r="E6" s="45">
        <v>1694800000</v>
      </c>
      <c r="G6" s="11" t="s">
        <v>9</v>
      </c>
      <c r="H6" s="9" t="s">
        <v>10</v>
      </c>
      <c r="I6" s="45">
        <f>176.33*7.99*1000000</f>
        <v>1408876700</v>
      </c>
      <c r="J6" s="45">
        <v>1576000000</v>
      </c>
      <c r="K6" s="45">
        <v>1694800000</v>
      </c>
      <c r="L6" s="4"/>
    </row>
    <row r="7" spans="1:15" ht="15.75" x14ac:dyDescent="0.25">
      <c r="A7" s="8" t="s">
        <v>11</v>
      </c>
      <c r="B7" s="9" t="s">
        <v>12</v>
      </c>
      <c r="C7" s="10">
        <f>SUM(C14:C24)+C8</f>
        <v>688174665.53999996</v>
      </c>
      <c r="D7" s="10">
        <f>SUM(D14:D24)+D8</f>
        <v>683907237.29999995</v>
      </c>
      <c r="E7" s="10">
        <f t="shared" ref="E7" si="0">SUM(E14:E24)+E8</f>
        <v>697126633.5</v>
      </c>
      <c r="G7" s="11" t="s">
        <v>11</v>
      </c>
      <c r="H7" s="9" t="s">
        <v>13</v>
      </c>
      <c r="I7" s="10">
        <f>I8+I19+I20+I25+I31+I33+I35+I39+I34</f>
        <v>688174665.50000012</v>
      </c>
      <c r="J7" s="10">
        <f t="shared" ref="J7:K7" si="1">J8+J19+J20+J25+J31+J33+J35+J39+J34</f>
        <v>718955176.10000002</v>
      </c>
      <c r="K7" s="10">
        <f t="shared" si="1"/>
        <v>730286922.0999999</v>
      </c>
      <c r="L7" s="4"/>
      <c r="M7" s="12">
        <f>I7-C7</f>
        <v>-3.9999842643737793E-2</v>
      </c>
      <c r="N7" s="12">
        <f t="shared" ref="N7:O7" si="2">J7-D7</f>
        <v>35047938.800000072</v>
      </c>
      <c r="O7" s="12">
        <f t="shared" si="2"/>
        <v>33160288.599999905</v>
      </c>
    </row>
    <row r="8" spans="1:15" ht="15.75" x14ac:dyDescent="0.25">
      <c r="A8" s="7" t="s">
        <v>14</v>
      </c>
      <c r="B8" s="13" t="s">
        <v>15</v>
      </c>
      <c r="C8" s="14">
        <f>SUM(C9:C13)</f>
        <v>286701008.5</v>
      </c>
      <c r="D8" s="14">
        <v>282133880.39999998</v>
      </c>
      <c r="E8" s="14">
        <v>286921318.89999998</v>
      </c>
      <c r="G8" s="7" t="s">
        <v>14</v>
      </c>
      <c r="H8" s="13" t="s">
        <v>16</v>
      </c>
      <c r="I8" s="48">
        <f>I10+I9+I17</f>
        <v>413605316.00000006</v>
      </c>
      <c r="J8" s="48">
        <v>422447001.69999999</v>
      </c>
      <c r="K8" s="48">
        <v>446228291.80000001</v>
      </c>
      <c r="L8" s="4"/>
    </row>
    <row r="9" spans="1:15" ht="31.5" x14ac:dyDescent="0.25">
      <c r="A9" s="7" t="s">
        <v>17</v>
      </c>
      <c r="B9" s="15" t="s">
        <v>18</v>
      </c>
      <c r="C9" s="46">
        <v>12133771.399999987</v>
      </c>
      <c r="D9" s="46">
        <v>5892443.3999999976</v>
      </c>
      <c r="E9" s="46">
        <v>5440806.799999997</v>
      </c>
      <c r="G9" s="7" t="s">
        <v>17</v>
      </c>
      <c r="H9" s="13" t="s">
        <v>19</v>
      </c>
      <c r="I9" s="47">
        <v>38807222.099999994</v>
      </c>
      <c r="J9" s="47">
        <v>69980783</v>
      </c>
      <c r="K9" s="47">
        <v>68562475.400000006</v>
      </c>
      <c r="L9" s="4"/>
    </row>
    <row r="10" spans="1:15" ht="15.75" x14ac:dyDescent="0.25">
      <c r="A10" s="7" t="s">
        <v>20</v>
      </c>
      <c r="B10" s="15" t="s">
        <v>21</v>
      </c>
      <c r="C10" s="16">
        <f>I24</f>
        <v>249479222.59999999</v>
      </c>
      <c r="D10" s="16">
        <f>J24</f>
        <v>252755016.90000001</v>
      </c>
      <c r="E10" s="16">
        <f t="shared" ref="E10" si="3">K24</f>
        <v>255483512.09999999</v>
      </c>
      <c r="G10" s="7" t="s">
        <v>20</v>
      </c>
      <c r="H10" s="13" t="s">
        <v>22</v>
      </c>
      <c r="I10" s="48">
        <f>I11+I12+I13+I14+I15+I16</f>
        <v>373960236.20000005</v>
      </c>
      <c r="J10" s="48">
        <v>351164635.30000001</v>
      </c>
      <c r="K10" s="48">
        <v>372931772.10000002</v>
      </c>
      <c r="L10" s="4"/>
    </row>
    <row r="11" spans="1:15" x14ac:dyDescent="0.25">
      <c r="A11" s="7" t="s">
        <v>23</v>
      </c>
      <c r="B11" s="15" t="s">
        <v>24</v>
      </c>
      <c r="C11" s="16">
        <v>8899821.1999999993</v>
      </c>
      <c r="D11" s="16">
        <f>J31+J33</f>
        <v>9797871.9000000004</v>
      </c>
      <c r="E11" s="16">
        <f>K31+K33</f>
        <v>6439421.0999999996</v>
      </c>
      <c r="G11" s="7" t="s">
        <v>25</v>
      </c>
      <c r="H11" s="15" t="s">
        <v>26</v>
      </c>
      <c r="I11" s="47">
        <v>311111027.10000002</v>
      </c>
      <c r="J11" s="47">
        <v>282461930.80000001</v>
      </c>
      <c r="K11" s="47">
        <v>299196044.80000001</v>
      </c>
      <c r="L11" s="4"/>
    </row>
    <row r="12" spans="1:15" ht="26.25" x14ac:dyDescent="0.25">
      <c r="A12" s="7" t="s">
        <v>27</v>
      </c>
      <c r="B12" s="15" t="s">
        <v>28</v>
      </c>
      <c r="C12" s="16">
        <v>10023688</v>
      </c>
      <c r="D12" s="16">
        <f>J35</f>
        <v>11407499</v>
      </c>
      <c r="E12" s="16">
        <f>K35</f>
        <v>10780781</v>
      </c>
      <c r="G12" s="7" t="s">
        <v>29</v>
      </c>
      <c r="H12" s="15" t="s">
        <v>30</v>
      </c>
      <c r="I12" s="47">
        <v>58708255.600000001</v>
      </c>
      <c r="J12" s="47">
        <v>64881085.100000001</v>
      </c>
      <c r="K12" s="47">
        <v>68873338.099999994</v>
      </c>
      <c r="L12" s="4"/>
    </row>
    <row r="13" spans="1:15" ht="26.25" x14ac:dyDescent="0.25">
      <c r="A13" s="7" t="s">
        <v>31</v>
      </c>
      <c r="B13" s="15" t="s">
        <v>32</v>
      </c>
      <c r="C13" s="16">
        <f>I39-I44</f>
        <v>6164505.2999999989</v>
      </c>
      <c r="D13" s="16">
        <f t="shared" ref="D13:E13" si="4">J39-J44</f>
        <v>6675991</v>
      </c>
      <c r="E13" s="16">
        <f t="shared" si="4"/>
        <v>6576288.5</v>
      </c>
      <c r="G13" s="7" t="s">
        <v>33</v>
      </c>
      <c r="H13" s="15" t="s">
        <v>34</v>
      </c>
      <c r="I13" s="47">
        <v>2064017.3</v>
      </c>
      <c r="J13" s="47">
        <v>1006946.9</v>
      </c>
      <c r="K13" s="47">
        <v>1456271.2</v>
      </c>
      <c r="L13" s="4"/>
    </row>
    <row r="14" spans="1:15" ht="26.25" x14ac:dyDescent="0.25">
      <c r="A14" s="7" t="s">
        <v>35</v>
      </c>
      <c r="B14" s="13" t="s">
        <v>36</v>
      </c>
      <c r="C14" s="14">
        <f>I18</f>
        <v>167145606.50000006</v>
      </c>
      <c r="D14" s="16">
        <f>J18</f>
        <v>179888152.80000001</v>
      </c>
      <c r="E14" s="16">
        <f>K18</f>
        <v>179821958.39999998</v>
      </c>
      <c r="G14" s="7" t="s">
        <v>37</v>
      </c>
      <c r="H14" s="15" t="s">
        <v>38</v>
      </c>
      <c r="I14" s="47">
        <v>1137227.2</v>
      </c>
      <c r="J14" s="47">
        <v>1589152</v>
      </c>
      <c r="K14" s="47">
        <v>2003162</v>
      </c>
      <c r="L14" s="4"/>
    </row>
    <row r="15" spans="1:15" ht="26.25" x14ac:dyDescent="0.25">
      <c r="A15" s="7" t="s">
        <v>39</v>
      </c>
      <c r="B15" s="13" t="s">
        <v>40</v>
      </c>
      <c r="C15" s="43">
        <v>47335346.100000009</v>
      </c>
      <c r="D15" s="44">
        <v>48384666.000000007</v>
      </c>
      <c r="E15" s="44">
        <v>45484922.000000007</v>
      </c>
      <c r="G15" s="7" t="s">
        <v>41</v>
      </c>
      <c r="H15" s="15" t="s">
        <v>42</v>
      </c>
      <c r="I15" s="47">
        <v>762379</v>
      </c>
      <c r="J15" s="47">
        <v>1047650.7</v>
      </c>
      <c r="K15" s="47">
        <v>1225481.6000000001</v>
      </c>
      <c r="L15" s="4"/>
    </row>
    <row r="16" spans="1:15" ht="15.75" x14ac:dyDescent="0.25">
      <c r="A16" s="7" t="s">
        <v>43</v>
      </c>
      <c r="B16" s="13" t="s">
        <v>44</v>
      </c>
      <c r="C16" s="43">
        <v>42182089.140000001</v>
      </c>
      <c r="D16" s="44">
        <v>25758685.700000003</v>
      </c>
      <c r="E16" s="44">
        <v>23484516.099999998</v>
      </c>
      <c r="G16" s="7" t="s">
        <v>45</v>
      </c>
      <c r="H16" s="15" t="s">
        <v>46</v>
      </c>
      <c r="I16" s="47">
        <v>177330</v>
      </c>
      <c r="J16" s="47">
        <v>177869.8</v>
      </c>
      <c r="K16" s="47">
        <v>177474.2</v>
      </c>
      <c r="L16" s="4"/>
    </row>
    <row r="17" spans="1:12" ht="15.75" x14ac:dyDescent="0.25">
      <c r="A17" s="7" t="s">
        <v>47</v>
      </c>
      <c r="B17" s="13" t="s">
        <v>48</v>
      </c>
      <c r="C17" s="43">
        <v>33702668.599999994</v>
      </c>
      <c r="D17" s="44">
        <v>31993040.200000003</v>
      </c>
      <c r="E17" s="44">
        <v>31009875.900000002</v>
      </c>
      <c r="G17" s="7" t="s">
        <v>49</v>
      </c>
      <c r="H17" s="13" t="s">
        <v>50</v>
      </c>
      <c r="I17" s="47">
        <v>837857.69999999902</v>
      </c>
      <c r="J17" s="47">
        <v>1301583.3999999999</v>
      </c>
      <c r="K17" s="47">
        <v>4734044.3</v>
      </c>
      <c r="L17" s="4"/>
    </row>
    <row r="18" spans="1:12" ht="15.75" x14ac:dyDescent="0.25">
      <c r="A18" s="7" t="s">
        <v>51</v>
      </c>
      <c r="B18" s="13" t="s">
        <v>52</v>
      </c>
      <c r="C18" s="43">
        <v>29582930.800000001</v>
      </c>
      <c r="D18" s="44">
        <v>34966548</v>
      </c>
      <c r="E18" s="44">
        <v>46014804.299999997</v>
      </c>
      <c r="G18" s="7" t="s">
        <v>35</v>
      </c>
      <c r="H18" s="13" t="s">
        <v>53</v>
      </c>
      <c r="I18" s="17">
        <f>I19+I20+I21+I22+I23</f>
        <v>167145606.50000006</v>
      </c>
      <c r="J18" s="17">
        <f t="shared" ref="J18:K18" si="5">J19+J20+J21+J22+J23</f>
        <v>179888152.80000001</v>
      </c>
      <c r="K18" s="17">
        <f t="shared" si="5"/>
        <v>179821958.39999998</v>
      </c>
      <c r="L18" s="4"/>
    </row>
    <row r="19" spans="1:12" ht="15.75" x14ac:dyDescent="0.25">
      <c r="A19" s="7" t="s">
        <v>54</v>
      </c>
      <c r="B19" s="13" t="s">
        <v>55</v>
      </c>
      <c r="C19" s="43">
        <v>28424632.500000004</v>
      </c>
      <c r="D19" s="44">
        <v>25763357.499999996</v>
      </c>
      <c r="E19" s="44">
        <v>23454989.100000001</v>
      </c>
      <c r="G19" s="7" t="s">
        <v>56</v>
      </c>
      <c r="H19" s="15" t="s">
        <v>57</v>
      </c>
      <c r="I19" s="47">
        <v>65633486.600000076</v>
      </c>
      <c r="J19" s="47">
        <v>72644683.400000006</v>
      </c>
      <c r="K19" s="47">
        <v>65105067.700000003</v>
      </c>
      <c r="L19" s="4"/>
    </row>
    <row r="20" spans="1:12" ht="15.75" x14ac:dyDescent="0.25">
      <c r="A20" s="7" t="s">
        <v>58</v>
      </c>
      <c r="B20" s="13" t="s">
        <v>59</v>
      </c>
      <c r="C20" s="43">
        <v>18617034.899999991</v>
      </c>
      <c r="D20" s="44">
        <v>21188591.699999999</v>
      </c>
      <c r="E20" s="44">
        <v>23361982.100000005</v>
      </c>
      <c r="G20" s="7" t="s">
        <v>60</v>
      </c>
      <c r="H20" s="15" t="s">
        <v>61</v>
      </c>
      <c r="I20" s="47">
        <v>-1137227.2</v>
      </c>
      <c r="J20" s="47">
        <v>-1589152</v>
      </c>
      <c r="K20" s="47">
        <v>-2003162.2</v>
      </c>
      <c r="L20" s="4"/>
    </row>
    <row r="21" spans="1:12" ht="15.75" x14ac:dyDescent="0.25">
      <c r="A21" s="7" t="s">
        <v>62</v>
      </c>
      <c r="B21" s="13" t="s">
        <v>63</v>
      </c>
      <c r="C21" s="43">
        <v>14186113.40000001</v>
      </c>
      <c r="D21" s="44">
        <v>10001840.29999999</v>
      </c>
      <c r="E21" s="44">
        <v>15629072.799999997</v>
      </c>
      <c r="G21" s="7" t="s">
        <v>64</v>
      </c>
      <c r="H21" s="15" t="s">
        <v>65</v>
      </c>
      <c r="I21" s="47">
        <v>51649947.29999999</v>
      </c>
      <c r="J21" s="47">
        <v>55695424.600000001</v>
      </c>
      <c r="K21" s="47">
        <v>60500938.799999997</v>
      </c>
      <c r="L21" s="4"/>
    </row>
    <row r="22" spans="1:12" ht="15.75" x14ac:dyDescent="0.25">
      <c r="A22" s="7" t="s">
        <v>66</v>
      </c>
      <c r="B22" s="13" t="s">
        <v>67</v>
      </c>
      <c r="C22" s="43">
        <v>9588813.5000000019</v>
      </c>
      <c r="D22" s="44">
        <v>10479739.300000001</v>
      </c>
      <c r="E22" s="44">
        <v>10497199.699999999</v>
      </c>
      <c r="G22" s="7" t="s">
        <v>68</v>
      </c>
      <c r="H22" s="15" t="s">
        <v>69</v>
      </c>
      <c r="I22" s="47">
        <v>5904434.7000000002</v>
      </c>
      <c r="J22" s="47">
        <v>1312123</v>
      </c>
      <c r="K22" s="47">
        <v>1374194.5</v>
      </c>
      <c r="L22" s="4"/>
    </row>
    <row r="23" spans="1:12" ht="15.75" x14ac:dyDescent="0.25">
      <c r="A23" s="7" t="s">
        <v>70</v>
      </c>
      <c r="B23" s="13" t="s">
        <v>71</v>
      </c>
      <c r="C23" s="43">
        <v>8268698.2000000002</v>
      </c>
      <c r="D23" s="44">
        <v>10823594.800000001</v>
      </c>
      <c r="E23" s="44">
        <v>8953625.3000000007</v>
      </c>
      <c r="G23" s="7" t="s">
        <v>72</v>
      </c>
      <c r="H23" s="15" t="s">
        <v>73</v>
      </c>
      <c r="I23" s="47">
        <v>45094965.100000001</v>
      </c>
      <c r="J23" s="47">
        <v>51825073.799999997</v>
      </c>
      <c r="K23" s="47">
        <v>54844919.599999994</v>
      </c>
      <c r="L23" s="4"/>
    </row>
    <row r="24" spans="1:12" ht="15.75" x14ac:dyDescent="0.25">
      <c r="A24" s="7" t="s">
        <v>74</v>
      </c>
      <c r="B24" s="13" t="s">
        <v>75</v>
      </c>
      <c r="C24" s="43">
        <v>2439723.4000000004</v>
      </c>
      <c r="D24" s="44">
        <v>2525140.6</v>
      </c>
      <c r="E24" s="44">
        <v>2492368.9</v>
      </c>
      <c r="G24" s="7" t="s">
        <v>39</v>
      </c>
      <c r="H24" s="13" t="s">
        <v>76</v>
      </c>
      <c r="I24" s="47">
        <f>I25+I26+I28+I29+I27</f>
        <v>249479222.59999999</v>
      </c>
      <c r="J24" s="47">
        <v>252755016.90000001</v>
      </c>
      <c r="K24" s="47">
        <v>255483512.09999999</v>
      </c>
      <c r="L24" s="4"/>
    </row>
    <row r="25" spans="1:12" x14ac:dyDescent="0.25">
      <c r="G25" s="7" t="s">
        <v>77</v>
      </c>
      <c r="H25" s="15" t="s">
        <v>78</v>
      </c>
      <c r="I25" s="47">
        <v>184350393.19999999</v>
      </c>
      <c r="J25" s="47">
        <v>197400595.09999999</v>
      </c>
      <c r="K25" s="47">
        <v>196974862.30000001</v>
      </c>
      <c r="L25" s="4"/>
    </row>
    <row r="26" spans="1:12" ht="26.25" x14ac:dyDescent="0.25">
      <c r="C26"/>
      <c r="G26" s="7" t="s">
        <v>79</v>
      </c>
      <c r="H26" s="15" t="s">
        <v>80</v>
      </c>
      <c r="I26" s="47">
        <v>49170216.700000003</v>
      </c>
      <c r="J26" s="47">
        <v>61469768.299999997</v>
      </c>
      <c r="K26" s="47">
        <v>65693707.799999997</v>
      </c>
      <c r="L26" s="4"/>
    </row>
    <row r="27" spans="1:12" ht="26.25" x14ac:dyDescent="0.25">
      <c r="G27" s="7" t="s">
        <v>81</v>
      </c>
      <c r="H27" s="15" t="s">
        <v>82</v>
      </c>
      <c r="I27" s="47">
        <v>15323930.300000001</v>
      </c>
      <c r="J27" s="47">
        <v>21763797.699999999</v>
      </c>
      <c r="K27" s="47">
        <v>18102584</v>
      </c>
      <c r="L27" s="19"/>
    </row>
    <row r="28" spans="1:12" ht="26.25" x14ac:dyDescent="0.25">
      <c r="G28" s="7" t="s">
        <v>83</v>
      </c>
      <c r="H28" s="15" t="s">
        <v>84</v>
      </c>
      <c r="I28" s="47">
        <v>154842.9</v>
      </c>
      <c r="J28" s="47">
        <v>83347.600000000006</v>
      </c>
      <c r="K28" s="47">
        <v>105870.9</v>
      </c>
      <c r="L28" s="4"/>
    </row>
    <row r="29" spans="1:12" ht="26.25" outlineLevel="1" x14ac:dyDescent="0.25">
      <c r="G29" s="7" t="s">
        <v>85</v>
      </c>
      <c r="H29" s="15" t="s">
        <v>86</v>
      </c>
      <c r="I29" s="47">
        <v>479839.5</v>
      </c>
      <c r="J29" s="47">
        <v>109569.60000000001</v>
      </c>
      <c r="K29" s="47">
        <v>79978.7</v>
      </c>
      <c r="L29" s="4"/>
    </row>
    <row r="30" spans="1:12" ht="31.5" outlineLevel="1" x14ac:dyDescent="0.25">
      <c r="G30" s="7" t="s">
        <v>43</v>
      </c>
      <c r="H30" s="13" t="s">
        <v>87</v>
      </c>
      <c r="I30" s="17">
        <f>I31+I32+I33+I34</f>
        <v>9082459.5</v>
      </c>
      <c r="J30" s="17">
        <f t="shared" ref="J30:K30" si="6">J31+J32+J33+J34</f>
        <v>9906622.5999999996</v>
      </c>
      <c r="K30" s="17">
        <f t="shared" si="6"/>
        <v>6554645.0999999996</v>
      </c>
      <c r="L30" s="4"/>
    </row>
    <row r="31" spans="1:12" outlineLevel="1" x14ac:dyDescent="0.25">
      <c r="G31" s="7" t="s">
        <v>88</v>
      </c>
      <c r="H31" s="15" t="s">
        <v>89</v>
      </c>
      <c r="I31" s="47">
        <v>8822140</v>
      </c>
      <c r="J31" s="47">
        <v>9714845.9000000004</v>
      </c>
      <c r="K31" s="47">
        <v>6403039.7999999998</v>
      </c>
      <c r="L31" s="4"/>
    </row>
    <row r="32" spans="1:12" outlineLevel="1" x14ac:dyDescent="0.25">
      <c r="G32" s="7" t="s">
        <v>90</v>
      </c>
      <c r="H32" s="15" t="s">
        <v>91</v>
      </c>
      <c r="I32" s="47">
        <v>27795.4</v>
      </c>
      <c r="J32" s="47">
        <v>25403.1</v>
      </c>
      <c r="K32" s="47">
        <v>9353.1</v>
      </c>
      <c r="L32" s="4"/>
    </row>
    <row r="33" spans="7:13" outlineLevel="1" x14ac:dyDescent="0.25">
      <c r="G33" s="7" t="s">
        <v>92</v>
      </c>
      <c r="H33" s="15" t="s">
        <v>93</v>
      </c>
      <c r="I33" s="47">
        <v>77681.2</v>
      </c>
      <c r="J33" s="47">
        <v>83026</v>
      </c>
      <c r="K33" s="47">
        <v>36381.300000000003</v>
      </c>
      <c r="L33" s="4"/>
      <c r="M33" s="18"/>
    </row>
    <row r="34" spans="7:13" ht="26.25" x14ac:dyDescent="0.25">
      <c r="G34" s="7" t="s">
        <v>94</v>
      </c>
      <c r="H34" s="15" t="s">
        <v>95</v>
      </c>
      <c r="I34" s="47">
        <v>154842.9</v>
      </c>
      <c r="J34" s="47">
        <v>83347.600000000006</v>
      </c>
      <c r="K34" s="47">
        <v>105870.9</v>
      </c>
      <c r="L34" s="4"/>
    </row>
    <row r="35" spans="7:13" ht="31.5" outlineLevel="1" x14ac:dyDescent="0.25">
      <c r="G35" s="7" t="s">
        <v>47</v>
      </c>
      <c r="H35" s="13" t="s">
        <v>96</v>
      </c>
      <c r="I35" s="47">
        <f>I36+I37+I38</f>
        <v>10023688</v>
      </c>
      <c r="J35" s="47">
        <v>11407499</v>
      </c>
      <c r="K35" s="47">
        <v>10780781</v>
      </c>
      <c r="L35" s="4"/>
    </row>
    <row r="36" spans="7:13" ht="26.25" outlineLevel="1" x14ac:dyDescent="0.25">
      <c r="G36" s="7" t="s">
        <v>97</v>
      </c>
      <c r="H36" s="15" t="s">
        <v>98</v>
      </c>
      <c r="I36" s="47">
        <v>9709319</v>
      </c>
      <c r="J36" s="47">
        <v>11063372</v>
      </c>
      <c r="K36" s="47">
        <v>9520745</v>
      </c>
      <c r="L36" s="4"/>
    </row>
    <row r="37" spans="7:13" x14ac:dyDescent="0.25">
      <c r="G37" s="7" t="s">
        <v>99</v>
      </c>
      <c r="H37" s="15" t="s">
        <v>100</v>
      </c>
      <c r="I37" s="47">
        <v>245168</v>
      </c>
      <c r="J37" s="47">
        <v>259633</v>
      </c>
      <c r="K37" s="47">
        <v>222486</v>
      </c>
      <c r="L37" s="4"/>
    </row>
    <row r="38" spans="7:13" outlineLevel="1" x14ac:dyDescent="0.25">
      <c r="G38" s="7" t="s">
        <v>101</v>
      </c>
      <c r="H38" s="15" t="s">
        <v>102</v>
      </c>
      <c r="I38" s="47">
        <v>69201</v>
      </c>
      <c r="J38" s="47">
        <v>84494</v>
      </c>
      <c r="K38" s="47">
        <v>82932</v>
      </c>
      <c r="L38" s="4"/>
    </row>
    <row r="39" spans="7:13" ht="31.5" outlineLevel="1" x14ac:dyDescent="0.25">
      <c r="G39" s="7" t="s">
        <v>51</v>
      </c>
      <c r="H39" s="13" t="s">
        <v>103</v>
      </c>
      <c r="I39" s="17">
        <f>I40+I41+I42+I43+I44</f>
        <v>6644344.7999999989</v>
      </c>
      <c r="J39" s="17">
        <f t="shared" ref="J39:K39" si="7">J40+J41+J42+J43+J44</f>
        <v>6763329.4000000004</v>
      </c>
      <c r="K39" s="17">
        <f t="shared" si="7"/>
        <v>6655789.5</v>
      </c>
      <c r="L39" s="4"/>
    </row>
    <row r="40" spans="7:13" outlineLevel="1" x14ac:dyDescent="0.25">
      <c r="G40" s="7" t="s">
        <v>104</v>
      </c>
      <c r="H40" s="15" t="s">
        <v>105</v>
      </c>
      <c r="I40" s="47">
        <v>6117121.5999999996</v>
      </c>
      <c r="J40" s="47">
        <v>6615266</v>
      </c>
      <c r="K40" s="47">
        <v>6541578</v>
      </c>
      <c r="L40" s="4"/>
    </row>
    <row r="41" spans="7:13" ht="26.25" outlineLevel="1" x14ac:dyDescent="0.25">
      <c r="G41" s="7" t="s">
        <v>106</v>
      </c>
      <c r="H41" s="15" t="s">
        <v>107</v>
      </c>
      <c r="I41" s="47">
        <v>9004.1</v>
      </c>
      <c r="J41" s="47">
        <v>4330.3999999999996</v>
      </c>
      <c r="K41" s="47">
        <v>6455.8</v>
      </c>
      <c r="L41" s="4"/>
    </row>
    <row r="42" spans="7:13" ht="26.25" outlineLevel="1" x14ac:dyDescent="0.25">
      <c r="G42" s="7" t="s">
        <v>108</v>
      </c>
      <c r="H42" s="15" t="s">
        <v>109</v>
      </c>
      <c r="I42" s="47">
        <v>10940.6</v>
      </c>
      <c r="J42" s="47">
        <v>16704.599999999999</v>
      </c>
      <c r="K42" s="47">
        <v>23680.400000000001</v>
      </c>
      <c r="L42" s="4"/>
    </row>
    <row r="43" spans="7:13" ht="26.25" x14ac:dyDescent="0.25">
      <c r="G43" s="7" t="s">
        <v>110</v>
      </c>
      <c r="H43" s="15" t="s">
        <v>111</v>
      </c>
      <c r="I43" s="47">
        <v>27439</v>
      </c>
      <c r="J43" s="47">
        <v>39690</v>
      </c>
      <c r="K43" s="47">
        <v>4574.3</v>
      </c>
      <c r="L43" s="4"/>
    </row>
    <row r="44" spans="7:13" ht="26.25" x14ac:dyDescent="0.25">
      <c r="G44" s="7" t="s">
        <v>112</v>
      </c>
      <c r="H44" s="15" t="s">
        <v>95</v>
      </c>
      <c r="I44" s="47">
        <v>479839.5</v>
      </c>
      <c r="J44" s="47">
        <v>87338.4</v>
      </c>
      <c r="K44" s="47">
        <v>79501</v>
      </c>
      <c r="L44" s="4"/>
    </row>
  </sheetData>
  <mergeCells count="2">
    <mergeCell ref="A1:E2"/>
    <mergeCell ref="G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 План_факт_2013</vt:lpstr>
      <vt:lpstr>Розподіл_2013</vt:lpstr>
      <vt:lpstr>Баланс_2014</vt:lpstr>
      <vt:lpstr>Лист1</vt:lpstr>
      <vt:lpstr>' План_факт_2013'!_FilterDatabase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2019-07-01T15:25:00Z</dcterms:modified>
</cp:coreProperties>
</file>