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30" activeTab="9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30" i="8" l="1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I428" i="8"/>
  <c r="C430" i="8"/>
  <c r="L430" i="7"/>
  <c r="M430" i="7"/>
  <c r="I428" i="7"/>
  <c r="C430" i="7"/>
  <c r="D430" i="7"/>
  <c r="E430" i="7" s="1"/>
  <c r="L429" i="6"/>
  <c r="D429" i="6" s="1"/>
  <c r="M429" i="6"/>
  <c r="I427" i="6"/>
  <c r="C429" i="6"/>
  <c r="L430" i="5"/>
  <c r="M430" i="5"/>
  <c r="C430" i="5"/>
  <c r="D430" i="5"/>
  <c r="E430" i="5" s="1"/>
  <c r="A1" i="27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51" i="20"/>
  <c r="B352" i="20"/>
  <c r="B353" i="20"/>
  <c r="B354" i="20"/>
  <c r="B355" i="20"/>
  <c r="B294" i="25"/>
  <c r="B295" i="25"/>
  <c r="B296" i="25"/>
  <c r="B297" i="25"/>
  <c r="B298" i="25"/>
  <c r="B299" i="25"/>
  <c r="B300" i="25"/>
  <c r="B301" i="25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T345" i="20"/>
  <c r="U345" i="20"/>
  <c r="V345" i="20"/>
  <c r="AC345" i="20" s="1"/>
  <c r="X345" i="20"/>
  <c r="Y345" i="20"/>
  <c r="AA345" i="20"/>
  <c r="AB345" i="20"/>
  <c r="AD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BA345" i="20"/>
  <c r="BB345" i="20"/>
  <c r="BC345" i="20"/>
  <c r="BD345" i="20"/>
  <c r="AX345" i="20" l="1"/>
  <c r="Z345" i="20"/>
  <c r="W345" i="20"/>
  <c r="B346" i="20"/>
  <c r="B347" i="20"/>
  <c r="B348" i="20"/>
  <c r="B349" i="20"/>
  <c r="B350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4" i="20"/>
  <c r="U344" i="20"/>
  <c r="W344" i="20" s="1"/>
  <c r="V344" i="20"/>
  <c r="Y344" i="20"/>
  <c r="AA344" i="20"/>
  <c r="AC344" i="20"/>
  <c r="AE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AT344" i="20"/>
  <c r="AU344" i="20"/>
  <c r="AW344" i="20"/>
  <c r="AY344" i="20"/>
  <c r="AZ344" i="20"/>
  <c r="BA344" i="20"/>
  <c r="BB344" i="20"/>
  <c r="BC344" i="20"/>
  <c r="BD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AV344" i="20" l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3" i="20"/>
  <c r="U343" i="20"/>
  <c r="V343" i="20"/>
  <c r="W343" i="20" s="1"/>
  <c r="X343" i="20"/>
  <c r="Z343" i="20"/>
  <c r="AA343" i="20"/>
  <c r="AB343" i="20"/>
  <c r="AD343" i="20"/>
  <c r="AE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AT343" i="20"/>
  <c r="AU343" i="20"/>
  <c r="AV343" i="20"/>
  <c r="AW343" i="20"/>
  <c r="AX343" i="20"/>
  <c r="AY343" i="20"/>
  <c r="AZ343" i="20"/>
  <c r="BA343" i="20"/>
  <c r="BB343" i="20"/>
  <c r="BC343" i="20"/>
  <c r="BD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C343" i="20" l="1"/>
  <c r="Y343" i="20"/>
  <c r="G433" i="10"/>
  <c r="G432" i="9"/>
  <c r="G432" i="11"/>
  <c r="G426" i="8"/>
  <c r="G426" i="7"/>
  <c r="G425" i="6"/>
  <c r="G426" i="5"/>
  <c r="S342" i="20"/>
  <c r="T342" i="20"/>
  <c r="U342" i="20"/>
  <c r="V342" i="20"/>
  <c r="Y342" i="20" s="1"/>
  <c r="W342" i="20"/>
  <c r="X342" i="20"/>
  <c r="Z342" i="20"/>
  <c r="AA342" i="20"/>
  <c r="AB342" i="20"/>
  <c r="AD342" i="20"/>
  <c r="AE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AT342" i="20"/>
  <c r="AU342" i="20"/>
  <c r="AV342" i="20"/>
  <c r="AW342" i="20"/>
  <c r="AX342" i="20"/>
  <c r="AY342" i="20"/>
  <c r="AZ342" i="20"/>
  <c r="BA342" i="20"/>
  <c r="BB342" i="20"/>
  <c r="BC342" i="20"/>
  <c r="BD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C342" i="20" l="1"/>
  <c r="G432" i="10"/>
  <c r="G431" i="9"/>
  <c r="G431" i="11"/>
  <c r="G425" i="8"/>
  <c r="G425" i="7"/>
  <c r="G424" i="6"/>
  <c r="G425" i="5"/>
  <c r="S341" i="20"/>
  <c r="T341" i="20"/>
  <c r="U341" i="20"/>
  <c r="V341" i="20"/>
  <c r="Y341" i="20" s="1"/>
  <c r="W341" i="20"/>
  <c r="X341" i="20"/>
  <c r="Z341" i="20"/>
  <c r="AA341" i="20"/>
  <c r="AB341" i="20"/>
  <c r="AD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AT341" i="20"/>
  <c r="AU341" i="20"/>
  <c r="AV341" i="20"/>
  <c r="AW341" i="20"/>
  <c r="AX341" i="20"/>
  <c r="AY341" i="20"/>
  <c r="AZ341" i="20"/>
  <c r="BA341" i="20"/>
  <c r="BB341" i="20"/>
  <c r="BC341" i="20"/>
  <c r="BD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C341" i="20" l="1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0" i="20"/>
  <c r="U340" i="20"/>
  <c r="W340" i="20" s="1"/>
  <c r="V340" i="20"/>
  <c r="Y340" i="20"/>
  <c r="AA340" i="20"/>
  <c r="AC340" i="20"/>
  <c r="AE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AT340" i="20"/>
  <c r="AU340" i="20"/>
  <c r="AW340" i="20"/>
  <c r="AY340" i="20"/>
  <c r="AZ340" i="20"/>
  <c r="BA340" i="20"/>
  <c r="BB340" i="20"/>
  <c r="BC340" i="20"/>
  <c r="BD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G430" i="10" l="1"/>
  <c r="G429" i="9"/>
  <c r="G429" i="11"/>
  <c r="G423" i="8"/>
  <c r="G423" i="7"/>
  <c r="G422" i="6"/>
  <c r="G423" i="5"/>
  <c r="X340" i="20"/>
  <c r="AX340" i="20"/>
  <c r="AD340" i="20"/>
  <c r="Z340" i="20"/>
  <c r="AV340" i="20"/>
  <c r="AB340" i="20"/>
  <c r="S339" i="20"/>
  <c r="T339" i="20"/>
  <c r="U339" i="20"/>
  <c r="AB339" i="20" s="1"/>
  <c r="V339" i="20"/>
  <c r="Y339" i="20"/>
  <c r="AA339" i="20"/>
  <c r="AC339" i="20"/>
  <c r="AE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AT339" i="20"/>
  <c r="AU339" i="20"/>
  <c r="AV339" i="20"/>
  <c r="AW339" i="20"/>
  <c r="AY339" i="20"/>
  <c r="AZ339" i="20"/>
  <c r="BA339" i="20"/>
  <c r="BB339" i="20"/>
  <c r="BC339" i="20"/>
  <c r="BD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W339" i="20" l="1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8" i="20"/>
  <c r="U338" i="20"/>
  <c r="AB338" i="20" s="1"/>
  <c r="V338" i="20"/>
  <c r="Y338" i="20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AT338" i="20"/>
  <c r="AU338" i="20"/>
  <c r="AW338" i="20"/>
  <c r="AY338" i="20"/>
  <c r="AZ338" i="20"/>
  <c r="BA338" i="20"/>
  <c r="BB338" i="20"/>
  <c r="BC338" i="20"/>
  <c r="BD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W338" i="20" l="1"/>
  <c r="AX338" i="20"/>
  <c r="AD338" i="20"/>
  <c r="Z338" i="20"/>
  <c r="X338" i="20"/>
  <c r="AV338" i="20"/>
  <c r="G427" i="9"/>
  <c r="G421" i="7"/>
  <c r="G421" i="5"/>
  <c r="I419" i="5"/>
  <c r="S337" i="20"/>
  <c r="T337" i="20"/>
  <c r="U337" i="20"/>
  <c r="V337" i="20"/>
  <c r="W337" i="20"/>
  <c r="X337" i="20"/>
  <c r="Y337" i="20"/>
  <c r="Z337" i="20"/>
  <c r="AA337" i="20"/>
  <c r="AB337" i="20"/>
  <c r="AC337" i="20"/>
  <c r="AD337" i="20"/>
  <c r="AE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AT337" i="20"/>
  <c r="AU337" i="20"/>
  <c r="AV337" i="20"/>
  <c r="AW337" i="20"/>
  <c r="AX337" i="20"/>
  <c r="AY337" i="20"/>
  <c r="AZ337" i="20"/>
  <c r="BA337" i="20"/>
  <c r="BB337" i="20"/>
  <c r="BC337" i="20"/>
  <c r="BD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G427" i="10" l="1"/>
  <c r="G426" i="9"/>
  <c r="G426" i="11"/>
  <c r="G420" i="8"/>
  <c r="G420" i="7"/>
  <c r="G419" i="6"/>
  <c r="S336" i="20"/>
  <c r="T336" i="20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AT336" i="20"/>
  <c r="AU336" i="20"/>
  <c r="AW336" i="20"/>
  <c r="AY336" i="20"/>
  <c r="AZ336" i="20"/>
  <c r="BA336" i="20"/>
  <c r="BB336" i="20"/>
  <c r="BC336" i="20"/>
  <c r="BD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W336" i="20" l="1"/>
  <c r="AX336" i="20"/>
  <c r="AD336" i="20"/>
  <c r="Z336" i="20"/>
  <c r="AV336" i="20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5" i="20"/>
  <c r="U335" i="20"/>
  <c r="V335" i="20"/>
  <c r="Y335" i="20" s="1"/>
  <c r="W335" i="20"/>
  <c r="X335" i="20"/>
  <c r="Z335" i="20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T335" i="20"/>
  <c r="AU335" i="20"/>
  <c r="AV335" i="20"/>
  <c r="AW335" i="20"/>
  <c r="AX335" i="20"/>
  <c r="AY335" i="20"/>
  <c r="AZ335" i="20"/>
  <c r="BA335" i="20"/>
  <c r="BB335" i="20"/>
  <c r="BC335" i="20"/>
  <c r="BD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AC335" i="20" l="1"/>
  <c r="G425" i="10"/>
  <c r="G424" i="9"/>
  <c r="G424" i="11"/>
  <c r="G418" i="8"/>
  <c r="G418" i="7"/>
  <c r="G417" i="6"/>
  <c r="G418" i="5"/>
  <c r="I416" i="5"/>
  <c r="S334" i="20" l="1"/>
  <c r="T334" i="20"/>
  <c r="U334" i="20"/>
  <c r="W334" i="20" s="1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T334" i="20"/>
  <c r="AU334" i="20"/>
  <c r="AW334" i="20"/>
  <c r="AY334" i="20"/>
  <c r="AZ334" i="20"/>
  <c r="BA334" i="20"/>
  <c r="BB334" i="20"/>
  <c r="BC334" i="20"/>
  <c r="BD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AX334" i="20" l="1"/>
  <c r="AD334" i="20"/>
  <c r="Z334" i="20"/>
  <c r="AV334" i="20"/>
  <c r="AB334" i="20"/>
  <c r="X334" i="20"/>
  <c r="S333" i="20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B333" i="20" l="1"/>
  <c r="AX333" i="20"/>
  <c r="Z333" i="20"/>
  <c r="AV333" i="20"/>
  <c r="X333" i="20"/>
  <c r="W333" i="20"/>
  <c r="G423" i="10"/>
  <c r="G422" i="9"/>
  <c r="G422" i="11"/>
  <c r="G416" i="8"/>
  <c r="G416" i="7"/>
  <c r="G415" i="6"/>
  <c r="G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Z332" i="20" l="1"/>
  <c r="G422" i="10"/>
  <c r="G421" i="9"/>
  <c r="G421" i="11"/>
  <c r="G415" i="8"/>
  <c r="G415" i="7"/>
  <c r="G414" i="6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W331" i="20" l="1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G419" i="9"/>
  <c r="G419" i="11"/>
  <c r="G413" i="8"/>
  <c r="G413" i="7"/>
  <c r="G412" i="6"/>
  <c r="G413" i="5"/>
  <c r="AX330" i="20"/>
  <c r="Z330" i="20"/>
  <c r="Y330" i="20"/>
  <c r="S329" i="20" l="1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G415" i="10" l="1"/>
  <c r="G414" i="9"/>
  <c r="G414" i="11"/>
  <c r="G408" i="8"/>
  <c r="G408" i="7"/>
  <c r="G407" i="6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AC324" i="20" l="1"/>
  <c r="Y324" i="20"/>
  <c r="AE324" i="20"/>
  <c r="G413" i="9"/>
  <c r="G413" i="11"/>
  <c r="G407" i="8"/>
  <c r="G407" i="7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AC322" i="20" l="1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<sst xmlns="http://schemas.openxmlformats.org/spreadsheetml/2006/main" count="591" uniqueCount="495">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</sst>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</xdr:row>
          <xdr:rowOff>152400</xdr:rowOff>
        </xdr:from>
        <xdr:to>
          <xdr:col>6</xdr:col>
          <xdr:colOff>69850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25400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1</xdr:row>
          <xdr:rowOff>0</xdr:rowOff>
        </xdr:from>
        <xdr:to>
          <xdr:col>6</xdr:col>
          <xdr:colOff>501650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81640625" bestFit="1" customWidth="1" collapsed="1"/>
    <col min="6" max="6" width="11.6328125" bestFit="1" customWidth="1" collapsed="1"/>
    <col min="10" max="13" width="16.08984375" customWidth="1" collapsed="1"/>
  </cols>
  <sheetData>
    <row r="1" spans="1:14" ht="13.5" x14ac:dyDescent="0.15">
      <c r="A1" s="1">
        <f ca="1">TODAY()-1</f>
        <v>43011</v>
      </c>
    </row>
    <row r="2" spans="1:14" ht="13.5" x14ac:dyDescent="0.15">
      <c r="A2" t="s">
        <v>390</v>
      </c>
      <c r="B2" s="39">
        <v>6.6802200000000003</v>
      </c>
      <c r="C2" s="1">
        <v>43011</v>
      </c>
      <c r="D2" s="41">
        <v>13</v>
      </c>
    </row>
    <row r="3" spans="1:14" x14ac:dyDescent="0.25">
      <c r="A3" t="s">
        <v>391</v>
      </c>
      <c r="B3" s="39">
        <v>6.6707999999999998</v>
      </c>
      <c r="C3" s="1">
        <v>43011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6.6654999999999998</v>
      </c>
      <c r="C4" s="1">
        <v>43012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3836.5012999999999</v>
      </c>
      <c r="C5" s="41">
        <v>3822.5385999999999</v>
      </c>
      <c r="D5" s="25">
        <v>3.7000000000000002E-3</v>
      </c>
      <c r="J5" s="71"/>
      <c r="K5" s="72"/>
      <c r="L5" s="73"/>
      <c r="M5" s="74"/>
    </row>
    <row r="6" spans="1:14" x14ac:dyDescent="0.25">
      <c r="A6" t="s">
        <v>349</v>
      </c>
      <c r="B6" s="39">
        <v>3348.9431</v>
      </c>
      <c r="C6" s="41">
        <v>3339.6421</v>
      </c>
      <c r="D6" s="25">
        <v>2.8E-3</v>
      </c>
      <c r="J6" s="75"/>
      <c r="K6" s="76"/>
      <c r="L6" s="77"/>
      <c r="M6" s="78"/>
    </row>
    <row r="7" spans="1:14" x14ac:dyDescent="0.25">
      <c r="A7" t="s">
        <v>350</v>
      </c>
      <c r="B7">
        <v>1866.982</v>
      </c>
      <c r="C7" s="39">
        <v>1854.7339999999999</v>
      </c>
      <c r="D7" s="25">
        <v>6.6E-3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11087.187</v>
      </c>
      <c r="C8" s="39">
        <v>11031.422</v>
      </c>
      <c r="D8" s="25">
        <v>5.1000000000000004E-3</v>
      </c>
      <c r="J8" s="83"/>
      <c r="K8" s="84"/>
      <c r="L8" s="85"/>
      <c r="M8" s="86"/>
    </row>
    <row r="9" spans="1:14" x14ac:dyDescent="0.25">
      <c r="A9" t="s">
        <v>352</v>
      </c>
      <c r="B9">
        <v>6603.2587000000003</v>
      </c>
      <c r="C9" s="39">
        <v>6567.7915000000003</v>
      </c>
      <c r="D9" s="25">
        <v>5.4000000000000003E-3</v>
      </c>
      <c r="J9" s="87"/>
      <c r="K9" s="88"/>
      <c r="L9" s="89"/>
      <c r="M9" s="90"/>
    </row>
    <row r="10" spans="1:14" ht="13.5" x14ac:dyDescent="0.15">
      <c r="A10" t="s">
        <v>353</v>
      </c>
      <c r="B10">
        <v>14</v>
      </c>
      <c r="C10" s="39">
        <v>13.801</v>
      </c>
      <c r="D10" s="1">
        <v>43011</v>
      </c>
    </row>
    <row r="11" spans="1:14" ht="13.5" x14ac:dyDescent="0.15">
      <c r="A11" t="s">
        <v>354</v>
      </c>
      <c r="B11">
        <v>14.38</v>
      </c>
      <c r="C11" s="39">
        <v>14.0931</v>
      </c>
      <c r="D11" s="1">
        <v>43007</v>
      </c>
    </row>
    <row r="12" spans="1:14" x14ac:dyDescent="0.25">
      <c r="A12" t="s">
        <v>355</v>
      </c>
      <c r="B12">
        <v>8.06</v>
      </c>
      <c r="C12" s="39">
        <v>8.0719999999999992</v>
      </c>
      <c r="D12" s="1">
        <v>43007</v>
      </c>
      <c r="J12" s="53"/>
      <c r="K12" s="56"/>
      <c r="L12" s="59"/>
      <c r="M12" s="62"/>
      <c r="N12" s="65"/>
    </row>
    <row r="13" spans="1:14" x14ac:dyDescent="0.25">
      <c r="A13" t="s">
        <v>356</v>
      </c>
      <c r="B13">
        <v>47.05</v>
      </c>
      <c r="C13" s="39">
        <v>46.051000000000002</v>
      </c>
      <c r="D13" s="1">
        <v>43007</v>
      </c>
      <c r="J13" s="54"/>
      <c r="K13" s="57"/>
      <c r="L13" s="60"/>
      <c r="M13" s="63"/>
      <c r="N13" s="66"/>
    </row>
    <row r="14" spans="1:14" x14ac:dyDescent="0.25">
      <c r="A14" t="s">
        <v>357</v>
      </c>
      <c r="B14">
        <v>45.53</v>
      </c>
      <c r="C14" s="39">
        <v>43.7</v>
      </c>
      <c r="D14" s="1">
        <v>43010</v>
      </c>
      <c r="J14" s="55"/>
      <c r="K14" s="58"/>
      <c r="L14" s="61"/>
      <c r="M14" s="64"/>
      <c r="N14" s="67"/>
    </row>
    <row r="15" spans="1:14" ht="13.5" x14ac:dyDescent="0.15">
      <c r="A15" t="s">
        <v>358</v>
      </c>
      <c r="B15">
        <v>35.07</v>
      </c>
      <c r="C15">
        <v>34.150100000000002</v>
      </c>
      <c r="D15" s="1">
        <v>43010</v>
      </c>
    </row>
    <row r="16" spans="1:14" x14ac:dyDescent="0.25">
      <c r="A16" t="s">
        <v>359</v>
      </c>
      <c r="B16">
        <v>29.95</v>
      </c>
      <c r="C16">
        <v>29.1007</v>
      </c>
      <c r="D16" s="1">
        <v>43010</v>
      </c>
    </row>
    <row r="17" spans="1:16" x14ac:dyDescent="0.25">
      <c r="A17" t="s">
        <v>360</v>
      </c>
      <c r="B17">
        <v>37.159999999999997</v>
      </c>
      <c r="C17" s="39">
        <v>36.055300000000003</v>
      </c>
      <c r="D17" s="1">
        <v>43010</v>
      </c>
    </row>
    <row r="18" spans="1:16" x14ac:dyDescent="0.25">
      <c r="A18" t="s">
        <v>361</v>
      </c>
      <c r="B18">
        <v>11962.6</v>
      </c>
      <c r="C18" s="1"/>
      <c r="D18" s="1"/>
    </row>
    <row r="19" spans="1:16" x14ac:dyDescent="0.25">
      <c r="A19" t="s">
        <v>362</v>
      </c>
      <c r="B19">
        <v>19916.740000000002</v>
      </c>
      <c r="C19" s="1"/>
      <c r="D19" s="94"/>
    </row>
    <row r="20" spans="1:16" s="97" customFormat="1" x14ac:dyDescent="0.25">
      <c r="A20" s="100" t="s">
        <v>400</v>
      </c>
      <c r="B20" s="100">
        <v>6.6368999999999998</v>
      </c>
      <c r="C20" s="98">
        <v>43012</v>
      </c>
      <c r="D20" s="99">
        <v>0.30853009259259262</v>
      </c>
    </row>
    <row r="21" spans="1:16" s="97" customFormat="1" x14ac:dyDescent="0.25">
      <c r="A21" s="97" t="s">
        <v>363</v>
      </c>
      <c r="B21" s="97">
        <v>931</v>
      </c>
      <c r="C21" s="39">
        <v>935</v>
      </c>
      <c r="D21" s="99">
        <v>940</v>
      </c>
      <c r="E21" s="97" t="s">
        <v>364</v>
      </c>
      <c r="F21" s="97" t="s">
        <v>365</v>
      </c>
      <c r="G21" s="97" t="s">
        <v>366</v>
      </c>
      <c r="H21" s="97" t="s">
        <v>367</v>
      </c>
      <c r="I21" s="97" t="s">
        <v>368</v>
      </c>
      <c r="J21" s="97" t="s">
        <v>369</v>
      </c>
      <c r="K21" s="97" t="s">
        <v>370</v>
      </c>
      <c r="L21" s="97" t="s">
        <v>371</v>
      </c>
      <c r="M21" s="97" t="s">
        <v>372</v>
      </c>
      <c r="N21" s="97" t="s">
        <v>373</v>
      </c>
      <c r="O21" s="97" t="s">
        <v>374</v>
      </c>
      <c r="P21" s="97" t="s">
        <v>375</v>
      </c>
    </row>
    <row r="22" spans="1:16" x14ac:dyDescent="0.25">
      <c r="A22">
        <v>3340.31</v>
      </c>
      <c r="B22">
        <v>3342.8</v>
      </c>
      <c r="C22" s="41">
        <v>3344.74</v>
      </c>
      <c r="D22" s="41">
        <v>3347.36</v>
      </c>
      <c r="E22">
        <v>3348.48</v>
      </c>
      <c r="F22">
        <v>3356.91</v>
      </c>
      <c r="G22">
        <v>3340.31</v>
      </c>
      <c r="H22">
        <v>1009</v>
      </c>
      <c r="I22">
        <v>930</v>
      </c>
      <c r="J22">
        <v>3348.35</v>
      </c>
      <c r="K22">
        <v>3350.51</v>
      </c>
      <c r="L22">
        <v>3348.94</v>
      </c>
      <c r="M22">
        <v>3352.36</v>
      </c>
      <c r="N22">
        <v>3343.54</v>
      </c>
      <c r="O22">
        <v>1323</v>
      </c>
      <c r="P22">
        <v>1408</v>
      </c>
    </row>
    <row r="23" spans="1:16" x14ac:dyDescent="0.25">
      <c r="C23" s="39"/>
      <c r="D23" s="41"/>
    </row>
    <row r="24" spans="1:16" x14ac:dyDescent="0.25">
      <c r="D24" s="101"/>
    </row>
    <row r="25" spans="1:16" x14ac:dyDescent="0.25">
      <c r="A25" s="39"/>
      <c r="B25" s="39"/>
      <c r="C25" s="39"/>
      <c r="D25" s="101"/>
    </row>
    <row r="26" spans="1:16" x14ac:dyDescent="0.25">
      <c r="C26" s="39"/>
      <c r="D26" s="101"/>
    </row>
    <row r="27" spans="1:16" x14ac:dyDescent="0.25">
      <c r="D27" s="1"/>
    </row>
    <row r="28" spans="1:16" x14ac:dyDescent="0.25">
      <c r="D28" s="98"/>
    </row>
    <row r="29" spans="1:16" x14ac:dyDescent="0.25">
      <c r="D29" s="1"/>
    </row>
    <row r="30" spans="1:16" x14ac:dyDescent="0.25">
      <c r="C30" s="1"/>
      <c r="D30" s="9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98"/>
      <c r="D38" s="99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25400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25400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44450</xdr:colOff>
                    <xdr:row>1</xdr:row>
                    <xdr:rowOff>0</xdr:rowOff>
                  </from>
                  <to>
                    <xdr:col>6</xdr:col>
                    <xdr:colOff>501650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01"/>
  <sheetViews>
    <sheetView zoomScale="115" zoomScaleNormal="115" workbookViewId="0">
      <pane xSplit="1" ySplit="1" topLeftCell="I283" activePane="bottomRight" state="frozen"/>
      <selection pane="topRight" activeCell="B1" sqref="B1"/>
      <selection pane="bottomLeft" activeCell="A2" sqref="A2"/>
      <selection pane="bottomRight" activeCell="M293" sqref="M293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17968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8164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81640625" bestFit="1" customWidth="1"/>
  </cols>
  <sheetData>
    <row r="1" spans="1:13" ht="14.4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4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4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4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4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4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4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4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4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4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4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4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4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4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4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4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4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4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4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4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4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4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4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4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4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4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4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4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4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4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4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4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4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4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4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4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4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4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4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4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4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4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4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4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4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4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4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4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ht="14.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ht="14.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ht="14.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93" si="15">LN(C220/C219)</f>
        <v>5.8655326653686257E-5</v>
      </c>
      <c r="H220">
        <v>6.8302350000000001</v>
      </c>
      <c r="I220" s="25">
        <f t="shared" ref="I220:I293" si="16">LN(H220/H219)</f>
        <v>1.1859738836099735E-4</v>
      </c>
      <c r="J220">
        <v>6.8346549999999997</v>
      </c>
      <c r="K220" s="25">
        <f t="shared" ref="K220:K293" si="17">LN(J220/J219)</f>
        <v>6.0958008553464011E-4</v>
      </c>
      <c r="L220">
        <v>6.837275</v>
      </c>
      <c r="M220" s="25">
        <f t="shared" ref="M220:M293" si="18">LN(L220/L219)</f>
        <v>9.1891665030134411E-4</v>
      </c>
    </row>
    <row r="221" spans="1:14" ht="14.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ht="14.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ht="14.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ht="14.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ht="14.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ht="14.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ht="14.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ht="14.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ht="14.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ht="14.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ht="14.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ht="14.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ht="14.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ht="14.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ht="14.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ht="14.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ht="14.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ht="14.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ht="14.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ht="14.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ht="14.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ht="14.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ht="14.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ht="14.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ht="14.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ht="14.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ht="14.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ht="14.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ht="14.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ht="14.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2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2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478</v>
      </c>
    </row>
    <row r="287" spans="1:14" x14ac:dyDescent="0.2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2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486</v>
      </c>
    </row>
    <row r="289" spans="1:14" x14ac:dyDescent="0.2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2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25">
      <c r="A291" s="98">
        <v>43007</v>
      </c>
      <c r="B291" s="41">
        <f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25">
      <c r="A292" s="98">
        <v>43010</v>
      </c>
      <c r="B292" s="41">
        <f>WEEKDAY(A292,2)</f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490</v>
      </c>
    </row>
    <row r="293" spans="1:14" x14ac:dyDescent="0.25">
      <c r="A293" s="98">
        <v>43011</v>
      </c>
      <c r="B293" s="41">
        <f>WEEKDAY(A293,2)</f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25">
      <c r="A294" s="98">
        <v>43012</v>
      </c>
      <c r="B294" s="41">
        <f t="shared" ref="B293:B301" si="20">WEEKDAY(A294,2)</f>
        <v>3</v>
      </c>
    </row>
    <row r="295" spans="1:14" x14ac:dyDescent="0.25">
      <c r="A295" s="98">
        <v>43013</v>
      </c>
      <c r="B295" s="41">
        <f t="shared" si="20"/>
        <v>4</v>
      </c>
    </row>
    <row r="296" spans="1:14" x14ac:dyDescent="0.25">
      <c r="A296" s="98">
        <v>43014</v>
      </c>
      <c r="B296" s="41">
        <f t="shared" si="20"/>
        <v>5</v>
      </c>
    </row>
    <row r="297" spans="1:14" x14ac:dyDescent="0.25">
      <c r="A297" s="98">
        <v>43017</v>
      </c>
      <c r="B297" s="41">
        <f t="shared" si="20"/>
        <v>1</v>
      </c>
    </row>
    <row r="298" spans="1:14" x14ac:dyDescent="0.25">
      <c r="A298" s="98">
        <v>43018</v>
      </c>
      <c r="B298" s="41">
        <f t="shared" si="20"/>
        <v>2</v>
      </c>
    </row>
    <row r="299" spans="1:14" x14ac:dyDescent="0.25">
      <c r="A299" s="98">
        <v>43019</v>
      </c>
      <c r="B299" s="41">
        <f t="shared" si="20"/>
        <v>3</v>
      </c>
    </row>
    <row r="300" spans="1:14" x14ac:dyDescent="0.25">
      <c r="A300" s="98">
        <v>43020</v>
      </c>
      <c r="B300" s="41">
        <f t="shared" si="20"/>
        <v>4</v>
      </c>
    </row>
    <row r="301" spans="1:14" x14ac:dyDescent="0.25">
      <c r="A301" s="98">
        <v>43021</v>
      </c>
      <c r="B301" s="41">
        <f t="shared" si="2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5"/>
  <sheetViews>
    <sheetView zoomScale="115" zoomScaleNormal="115" workbookViewId="0">
      <pane xSplit="2" ySplit="6" topLeftCell="C341" activePane="bottomRight" state="frozen"/>
      <selection pane="topRight" activeCell="C1" sqref="C1"/>
      <selection pane="bottomLeft" activeCell="A3" sqref="A3"/>
      <selection pane="bottomRight" activeCell="A346" sqref="A346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8164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17968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1796875" bestFit="1" customWidth="1" collapsed="1"/>
    <col min="37" max="37" width="10.453125" bestFit="1" customWidth="1" collapsed="1"/>
    <col min="38" max="38" width="10.81640625" bestFit="1" customWidth="1" collapsed="1"/>
    <col min="39" max="42" width="10.6328125" bestFit="1" customWidth="1" collapsed="1"/>
    <col min="43" max="43" width="11.08984375" customWidth="1" collapsed="1"/>
    <col min="44" max="44" width="10.8164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81640625" bestFit="1" customWidth="1" collapsed="1"/>
    <col min="50" max="50" width="10.6328125" bestFit="1" customWidth="1" collapsed="1"/>
    <col min="51" max="51" width="10.81640625" bestFit="1" customWidth="1" collapsed="1"/>
    <col min="52" max="52" width="10.6328125" bestFit="1" customWidth="1" collapsed="1"/>
    <col min="53" max="53" width="14.17968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3.5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3.5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3.5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3.5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3.5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3.5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3.5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3.5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3.5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3.5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3.5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3.5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3.5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3.5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3.5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3.5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3.5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3.5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3.5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3.5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3.5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3.5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3.5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3.5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3.5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3.5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3.5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3.5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3.5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3.5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3.5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3.5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3.5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3.5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3.5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3.5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3.5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3.5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3.5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3.5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3.5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3.5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3.5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3.5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3.5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3.5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3.5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3.5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3.5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3.5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3.5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3.5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3.5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3.5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3.5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3.5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3.5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3.5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3.5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3.5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3.5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3.5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3.5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3.5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3.5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3.5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3.5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3.5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3.5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3.5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3.5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3.5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3.5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3.5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3.5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3.5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3.5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3.5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3.5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3.5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3.5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3.5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3.5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3.5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3.5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3.5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3.5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3.5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3.5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3.5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3.5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3.5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3.5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3.5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3.5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3.5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3.5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3.5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3.5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3.5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3.5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3.5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3.5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3.5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3.5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3.5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3.5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3.5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3.5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3.5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3.5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3.5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3.5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3.5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3.5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3.5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3.5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3.5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3.5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3.5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3.5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3.5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3.5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3.5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3.5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3.5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3.5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3.5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3.5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3.5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3.5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3.5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3.5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3.5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3.5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3.5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3.5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3.5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3.5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3.5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3.5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3.5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3.5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3.5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3.5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3.5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3.5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3.5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3.5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3.5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3.5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3.5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3.5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3.5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3.5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3.5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3.5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3.5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3.5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3.5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3.5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3.5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3.5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3.5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3.5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3.5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3.5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3.5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3.5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3.5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3.5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3.5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3.5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3.5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3.5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3.5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3.5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3.5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3.5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3.5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3.5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3.5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3.5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3.5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3.5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3.5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3.5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3.5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3.5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3.5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3.5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3.5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3.5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3.5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3.5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3.5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3.5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3.5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3.5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3.5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3.5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3.5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3.5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3.5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3.5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3.5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3.5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3.5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3.5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3.5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3.5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3.5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3.5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3.5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3.5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3.5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3.5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3.5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3.5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3.5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3.5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3.5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3.5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3.5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3.5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3.5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3.5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3.5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3.5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3.5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3.5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3.5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3.5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3.5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3.5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3.5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3.5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3.5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3.5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3.5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3.5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3.5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3.5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3.5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3.5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3.5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3.5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3.5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3.5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3.5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3.5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3.5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3.5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3.5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3.5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3.5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3.5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3.5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3.5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3.5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3.5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3.5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3.5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3.5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3.5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3.5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3.5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3.5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3.5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3.5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3.5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3.5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3.5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3.5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3.5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3.5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3.5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3.5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3.5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3.5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3.5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3.5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3.5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3.5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3.5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3.5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3.5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3.5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3.5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3.5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3.5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3.5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3.5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3.5" x14ac:dyDescent="0.15">
      <c r="A330" s="98">
        <v>42986</v>
      </c>
      <c r="B330" s="41">
        <f t="shared" ref="B330:B35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3.5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3.5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3.5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3.5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3.5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ht="13.5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ht="13.5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ht="13.5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ht="13.5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ht="13.5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ht="13.5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ht="13.5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483</v>
      </c>
    </row>
    <row r="343" spans="1:62" ht="13.5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ht="13.5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ht="13.5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ht="14.4" x14ac:dyDescent="0.25">
      <c r="A346" s="98">
        <v>43010</v>
      </c>
      <c r="B346" s="41">
        <f t="shared" si="4153"/>
        <v>1</v>
      </c>
    </row>
    <row r="347" spans="1:62" ht="14.4" x14ac:dyDescent="0.25">
      <c r="A347" s="98">
        <v>43011</v>
      </c>
      <c r="B347" s="41">
        <f t="shared" si="4153"/>
        <v>2</v>
      </c>
    </row>
    <row r="348" spans="1:62" ht="14.4" x14ac:dyDescent="0.25">
      <c r="A348" s="98">
        <v>43012</v>
      </c>
      <c r="B348" s="41">
        <f t="shared" si="4153"/>
        <v>3</v>
      </c>
    </row>
    <row r="349" spans="1:62" x14ac:dyDescent="0.25">
      <c r="A349" s="98">
        <v>43013</v>
      </c>
      <c r="B349" s="41">
        <f t="shared" si="4153"/>
        <v>4</v>
      </c>
    </row>
    <row r="350" spans="1:62" x14ac:dyDescent="0.25">
      <c r="A350" s="98">
        <v>43014</v>
      </c>
      <c r="B350" s="41">
        <f t="shared" si="4153"/>
        <v>5</v>
      </c>
    </row>
    <row r="351" spans="1:62" x14ac:dyDescent="0.25">
      <c r="A351" s="98">
        <v>43017</v>
      </c>
      <c r="B351" s="41">
        <f t="shared" si="4153"/>
        <v>1</v>
      </c>
    </row>
    <row r="352" spans="1:62" x14ac:dyDescent="0.25">
      <c r="A352" s="98">
        <v>43018</v>
      </c>
      <c r="B352" s="41">
        <f t="shared" si="4153"/>
        <v>2</v>
      </c>
    </row>
    <row r="353" spans="1:2" x14ac:dyDescent="0.25">
      <c r="A353" s="98">
        <v>43019</v>
      </c>
      <c r="B353" s="41">
        <f t="shared" si="4153"/>
        <v>3</v>
      </c>
    </row>
    <row r="354" spans="1:2" x14ac:dyDescent="0.25">
      <c r="A354" s="98">
        <v>43020</v>
      </c>
      <c r="B354" s="41">
        <f t="shared" si="4153"/>
        <v>4</v>
      </c>
    </row>
    <row r="355" spans="1:2" x14ac:dyDescent="0.25">
      <c r="A355" s="98">
        <v>43021</v>
      </c>
      <c r="B35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38"/>
  <sheetViews>
    <sheetView zoomScale="115" zoomScaleNormal="115" workbookViewId="0">
      <pane xSplit="1" ySplit="2" topLeftCell="B416" activePane="bottomRight" state="frozen"/>
      <selection pane="topRight" activeCell="B1" sqref="B1"/>
      <selection pane="bottomLeft" activeCell="A3" sqref="A3"/>
      <selection pane="bottomRight" activeCell="H430" sqref="H430"/>
    </sheetView>
  </sheetViews>
  <sheetFormatPr defaultRowHeight="14" x14ac:dyDescent="0.25"/>
  <cols>
    <col min="1" max="1" width="11.816406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81640625" bestFit="1" customWidth="1" collapsed="1"/>
    <col min="12" max="12" width="13.90625" bestFit="1" customWidth="1" collapsed="1"/>
    <col min="14" max="14" width="38.81640625" style="50" customWidth="1" collapsed="1"/>
    <col min="15" max="15" width="38.8164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3.5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3.5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3.5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3.5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3.5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3.5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3.5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3.5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3.5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3.5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3.5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3.5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3.5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3.5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3.5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3.5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3.5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3.5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3.5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3.5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3.5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3.5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3.5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3.5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3.5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3.5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3.5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3.5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3.5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3.5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3.5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3.5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3.5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3.5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3.5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3.5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3.5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3.5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3.5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3.5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3.5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3.5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3.5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3.5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3.5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3.5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3.5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3.5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3.5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3.5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3.5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3.5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3.5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3.5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3.5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3.5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3.5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3.5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3.5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3.5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3.5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3.5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3.5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3.5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3.5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3.5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3.5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3.5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3.5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3.5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3.5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3.5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3.5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3.5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3.5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3.5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3.5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3.5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3.5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3.5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3.5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3.5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3.5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3.5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3.5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3.5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3.5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3.5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3.5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3.5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3.5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3.5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3.5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3.5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3.5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3.5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3.5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3.5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3.5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3.5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3.5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3.5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3.5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3.5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3.5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3.5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3.5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3.5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3.5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3.5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3.5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3.5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3.5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3.5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3.5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3.5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3.5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3.5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3.5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3.5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3.5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3.5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3.5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3.5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3.5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3.5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3.5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3.5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3.5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3.5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3.5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3.5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3.5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3.5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3.5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3.5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3.5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3.5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3.5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3.5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3.5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3.5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3.5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3.5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3.5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3.5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3.5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3.5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3.5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3.5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3.5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3.5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3.5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3.5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3.5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3.5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3.5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3.5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3.5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3.5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3.5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3.5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3.5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3.5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3.5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3.5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3.5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3.5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3.5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3.5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3.5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3.5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3.5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3.5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3.5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3.5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3.5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ht="13.5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30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ht="13.5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ht="13.5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ht="13.5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ht="13.5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ht="13.5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ht="13.5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ht="13.5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ht="13.5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ht="13.5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ht="13.5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ht="13.5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ht="13.5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ht="13.5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ht="13.5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ht="13.5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ht="13.5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ht="13.5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ht="13.5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ht="13.5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ht="13.5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ht="13.5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ht="13.5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ht="13.5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ht="13.5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ht="13.5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ht="13.5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ht="13.5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2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2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8" x14ac:dyDescent="0.2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487</v>
      </c>
    </row>
    <row r="428" spans="1:14" x14ac:dyDescent="0.2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2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2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25">
      <c r="A431" s="98">
        <v>43012</v>
      </c>
    </row>
    <row r="432" spans="1:14" x14ac:dyDescent="0.25">
      <c r="A432" s="98">
        <v>43013</v>
      </c>
    </row>
    <row r="433" spans="1:1" x14ac:dyDescent="0.25">
      <c r="A433" s="98">
        <v>43014</v>
      </c>
    </row>
    <row r="434" spans="1:1" x14ac:dyDescent="0.25">
      <c r="A434" s="98">
        <v>43017</v>
      </c>
    </row>
    <row r="435" spans="1:1" x14ac:dyDescent="0.25">
      <c r="A435" s="98">
        <v>43018</v>
      </c>
    </row>
    <row r="436" spans="1:1" x14ac:dyDescent="0.25">
      <c r="A436" s="98">
        <v>43019</v>
      </c>
    </row>
    <row r="437" spans="1:1" x14ac:dyDescent="0.25">
      <c r="A437" s="98">
        <v>43020</v>
      </c>
    </row>
    <row r="438" spans="1:1" x14ac:dyDescent="0.25">
      <c r="A438" s="98">
        <v>43021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37"/>
  <sheetViews>
    <sheetView zoomScale="115" zoomScaleNormal="115" workbookViewId="0">
      <pane xSplit="1" ySplit="2" topLeftCell="B412" activePane="bottomRight" state="frozen"/>
      <selection pane="topRight" activeCell="B1" sqref="B1"/>
      <selection pane="bottomLeft" activeCell="A3" sqref="A3"/>
      <selection pane="bottomRight" activeCell="H429" sqref="H42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29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ht="13.5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3.5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3.5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3.5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3.5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3.5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3.5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3.5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3.5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ht="13.5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ht="13.5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ht="13.5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ht="13.5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ht="13.5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ht="13.5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ht="13.5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ht="13.5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ht="13.5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x14ac:dyDescent="0.2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2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2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2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2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2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2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2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2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>
        <v>14.1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-1.4184397163120588E-3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2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14.1</v>
      </c>
      <c r="E429" s="26">
        <f>D429*(1-VLOOKUP(A429,FX!A:K,9,0))</f>
        <v>14.074257526886806</v>
      </c>
      <c r="F429">
        <v>14.07</v>
      </c>
      <c r="G429" s="101">
        <f t="shared" ref="G429" si="655">+B429/D429-1</f>
        <v>1.9858156028368823E-2</v>
      </c>
      <c r="H429" s="101">
        <f>(+B429/(D429*(1-VLOOKUP(A429,FX!A:K,9,0)))-1)</f>
        <v>2.1723524138244521E-2</v>
      </c>
      <c r="I429" s="101">
        <f t="shared" si="292"/>
        <v>2.2032693674484793E-2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25">
      <c r="A430" s="98">
        <v>43012</v>
      </c>
    </row>
    <row r="431" spans="1:14" x14ac:dyDescent="0.25">
      <c r="A431" s="98">
        <v>43013</v>
      </c>
    </row>
    <row r="432" spans="1:14" x14ac:dyDescent="0.25">
      <c r="A432" s="98">
        <v>43014</v>
      </c>
    </row>
    <row r="433" spans="1:1" x14ac:dyDescent="0.25">
      <c r="A433" s="98">
        <v>43017</v>
      </c>
    </row>
    <row r="434" spans="1:1" x14ac:dyDescent="0.25">
      <c r="A434" s="98">
        <v>43018</v>
      </c>
    </row>
    <row r="435" spans="1:1" x14ac:dyDescent="0.25">
      <c r="A435" s="98">
        <v>43019</v>
      </c>
    </row>
    <row r="436" spans="1:1" x14ac:dyDescent="0.25">
      <c r="A436" s="98">
        <v>43020</v>
      </c>
    </row>
    <row r="437" spans="1:1" x14ac:dyDescent="0.25">
      <c r="A437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38"/>
  <sheetViews>
    <sheetView zoomScale="115" zoomScaleNormal="115" workbookViewId="0">
      <pane xSplit="1" ySplit="2" topLeftCell="B416" activePane="bottomRight" state="frozen"/>
      <selection pane="topRight" activeCell="B1" sqref="B1"/>
      <selection pane="bottomLeft" activeCell="A3" sqref="A3"/>
      <selection pane="bottomRight" activeCell="H430" sqref="H43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3.5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3.5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3.5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3.5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3.5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3.5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3.5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9.75</v>
      </c>
      <c r="M57">
        <f t="shared" si="5"/>
        <v>4</v>
      </c>
      <c r="N57" s="50"/>
    </row>
    <row r="58" spans="1:14" ht="13.5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3.5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3.5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3.5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3.5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3.5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3.5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3.5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3.5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3.5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3.5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3.5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3.5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3.5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3.5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3.5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3.5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3.5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3.5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3.5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3.5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3.5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3.5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3.5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3.5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3.5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3.5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3.5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3.5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3.5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3.5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3.5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3.5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3.5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3.5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3.5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3.5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3.5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3.5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3.5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3.5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3.5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3.5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3.5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3.5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3.5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3.5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3.5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3.5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3.5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3.5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3.5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3.5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3.5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3.5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3.5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3.5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3.5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3.5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3.5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3.5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3.5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3.5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3.5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3.5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3.5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3.5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3.5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3.5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3.5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3.5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3.5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3.5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3.5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3.5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3.5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3.5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3.5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3.5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3.5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3.5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3.5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3.5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3.5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3.5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3.5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3.5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3.5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3.5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3.5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3.5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3.5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3.5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3.5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3.5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3.5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3.5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3.5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3.5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3.5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3.5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3.5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3.5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3.5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3.5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3.5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3.5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3.5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3.5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3.5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3.5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3.5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3.5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3.5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3.5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3.5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3.5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3.5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3.5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3.5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3.5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3.5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3.5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3.5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3.5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3.5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3.5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3.5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3.5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3.5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3.5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3.5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3.5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3.5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3.5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3.5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3.5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3.5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3.5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3.5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3.5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3.5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3.5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3.5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3.5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3.5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3.5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3.5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3.5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3.5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3.5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3.5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3.5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3.5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3.5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3.5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3.5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3.5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3.5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3.5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3.5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3.5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3.5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3.5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3.5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3.5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3.5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3.5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3.5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3.5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3.5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3.5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3.5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3.5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3.5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3.5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3.5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3.5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3.5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3.5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3.5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3.5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3.5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3.5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3.5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3.5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3.5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3.5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3.5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3.5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3.5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3.5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3.5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3.5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3.5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3.5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3.5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3.5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3.5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3.5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3.5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3.5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3.5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3.5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3.5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3.5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3.5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3.5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3.5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3.5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3.5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3.5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3.5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3.5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3.5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3.5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3.5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3.5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3.5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3.5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3.5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3.5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3.5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3.5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3.5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3.5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3.5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3.5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3.5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3.5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3.5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3.5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3.5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3.5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3.5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3.5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3.5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3.5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3.5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3.5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3.5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3.5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3.5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3.5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3.5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3.5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3.5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3.5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3.5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3.5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3.5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3.5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3.5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3.5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3.5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3.5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3.5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3.5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3.5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3.5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3.5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3.5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3.5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3.5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3.5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3.5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3.5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3.5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3.5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3.5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3.5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3.5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3.5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3.5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3.5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3.5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3.5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3.5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3.5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3.5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3.5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3.5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3.5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3.5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3.5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3.5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3.5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3.5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3.5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3.5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3.5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3.5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3.5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3.5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3.5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3.5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3.5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3.5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3.5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3.5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3.5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3.5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3.5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3.5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3.5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3.5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3.5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3.5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3.5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3.5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3.5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3.5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3.5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3.5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3.5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3.5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3.5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3.5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3.5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3.5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3.5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3.5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3.5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3.5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3.5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3.5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3.5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3.5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30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3.5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3.5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3.5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ht="13.5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3.5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ht="13.5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3.5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ht="13.5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ht="13.5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ht="13.5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ht="13.5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ht="13.5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ht="13.5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ht="13.5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ht="13.5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ht="13.5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ht="13.5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ht="13.5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ht="13.5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2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x14ac:dyDescent="0.2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x14ac:dyDescent="0.2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x14ac:dyDescent="0.2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 x14ac:dyDescent="0.2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 x14ac:dyDescent="0.2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 x14ac:dyDescent="0.2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>
        <v>8.08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-9.9009900990099098E-3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</row>
    <row r="430" spans="1:14" x14ac:dyDescent="0.2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8.08</v>
      </c>
      <c r="E430" s="38">
        <f>D430*(1-VLOOKUP(A430,FX!A:K,9,0))</f>
        <v>8.0652482849110214</v>
      </c>
      <c r="F430">
        <v>8.07</v>
      </c>
      <c r="G430" s="42">
        <f t="shared" ref="G430" si="646">+B430/D430-1</f>
        <v>-2.4752475247524774E-3</v>
      </c>
      <c r="H430" s="42">
        <f>(+B430/(D430*(1-VLOOKUP(A430,FX!A:K,9,0)))-1)</f>
        <v>-6.5072825108680732E-4</v>
      </c>
      <c r="I430" s="101">
        <f t="shared" si="511"/>
        <v>-1.2391573729862992E-3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</row>
    <row r="431" spans="1:14" x14ac:dyDescent="0.25">
      <c r="A431" s="98">
        <v>43012</v>
      </c>
    </row>
    <row r="432" spans="1:14" x14ac:dyDescent="0.25">
      <c r="A432" s="98">
        <v>43013</v>
      </c>
    </row>
    <row r="433" spans="1:1" x14ac:dyDescent="0.25">
      <c r="A433" s="98">
        <v>43014</v>
      </c>
    </row>
    <row r="434" spans="1:1" x14ac:dyDescent="0.25">
      <c r="A434" s="98">
        <v>43017</v>
      </c>
    </row>
    <row r="435" spans="1:1" x14ac:dyDescent="0.25">
      <c r="A435" s="98">
        <v>43018</v>
      </c>
    </row>
    <row r="436" spans="1:1" x14ac:dyDescent="0.25">
      <c r="A436" s="98">
        <v>43019</v>
      </c>
    </row>
    <row r="437" spans="1:1" x14ac:dyDescent="0.25">
      <c r="A437" s="98">
        <v>43020</v>
      </c>
    </row>
    <row r="438" spans="1:1" x14ac:dyDescent="0.25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8"/>
  <sheetViews>
    <sheetView zoomScale="115" zoomScaleNormal="115" workbookViewId="0">
      <pane xSplit="1" ySplit="2" topLeftCell="J413" activePane="bottomRight" state="frozen"/>
      <selection pane="topRight" activeCell="B1" sqref="B1"/>
      <selection pane="bottomLeft" activeCell="A3" sqref="A3"/>
      <selection pane="bottomRight" activeCell="A430" sqref="A430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0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3.5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ht="13.5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3.5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3.5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3.5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ht="13.5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3.5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3.5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3.5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ht="13.5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ht="13.5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ht="13.5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ht="13.5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ht="13.5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ht="13.5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ht="13.5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2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2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2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2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2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2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x14ac:dyDescent="0.2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2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2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2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2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2.2826086956521774E-2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492</v>
      </c>
    </row>
    <row r="431" spans="1:14" x14ac:dyDescent="0.25">
      <c r="A431" s="98">
        <v>43012</v>
      </c>
    </row>
    <row r="432" spans="1:14" x14ac:dyDescent="0.25">
      <c r="A432" s="98">
        <v>43013</v>
      </c>
    </row>
    <row r="433" spans="1:1" x14ac:dyDescent="0.25">
      <c r="A433" s="98">
        <v>43014</v>
      </c>
    </row>
    <row r="434" spans="1:1" x14ac:dyDescent="0.25">
      <c r="A434" s="98">
        <v>43017</v>
      </c>
    </row>
    <row r="435" spans="1:1" x14ac:dyDescent="0.25">
      <c r="A435" s="98">
        <v>43018</v>
      </c>
    </row>
    <row r="436" spans="1:1" x14ac:dyDescent="0.25">
      <c r="A436" s="98">
        <v>43019</v>
      </c>
    </row>
    <row r="437" spans="1:1" x14ac:dyDescent="0.25">
      <c r="A437" s="98">
        <v>43020</v>
      </c>
    </row>
    <row r="438" spans="1:1" x14ac:dyDescent="0.25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44"/>
  <sheetViews>
    <sheetView zoomScale="115" zoomScaleNormal="115" workbookViewId="0">
      <pane xSplit="1" ySplit="2" topLeftCell="H419" activePane="bottomRight" state="frozen"/>
      <selection pane="topRight" activeCell="B1" sqref="B1"/>
      <selection pane="bottomLeft" activeCell="A3" sqref="A3"/>
      <selection pane="bottomRight" activeCell="I434" sqref="I434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1796875" bestFit="1" customWidth="1" collapsed="1"/>
    <col min="12" max="12" width="12.8164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35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3.5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3.5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3.5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3.5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3.5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3.5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3.5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3.5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ht="13.5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ht="13.5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ht="13.5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ht="13.5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ht="13.5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ht="13.5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ht="13.5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2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2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2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2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2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2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2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2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2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2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2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G436" s="42">
        <f t="shared" ref="G436" si="629">+B436/D436-1</f>
        <v>6.8239999594281731E-3</v>
      </c>
      <c r="H436" s="100"/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493</v>
      </c>
    </row>
    <row r="437" spans="1:14" x14ac:dyDescent="0.25">
      <c r="A437" s="98">
        <v>43012</v>
      </c>
    </row>
    <row r="438" spans="1:14" x14ac:dyDescent="0.25">
      <c r="A438" s="98">
        <v>43013</v>
      </c>
    </row>
    <row r="439" spans="1:14" x14ac:dyDescent="0.25">
      <c r="A439" s="98">
        <v>43014</v>
      </c>
    </row>
    <row r="440" spans="1:14" x14ac:dyDescent="0.25">
      <c r="A440" s="98">
        <v>43017</v>
      </c>
    </row>
    <row r="441" spans="1:14" x14ac:dyDescent="0.25">
      <c r="A441" s="98">
        <v>43018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44"/>
  <sheetViews>
    <sheetView zoomScale="115" zoomScaleNormal="115" workbookViewId="0">
      <pane xSplit="1" ySplit="2" topLeftCell="B419" activePane="bottomRight" state="frozen"/>
      <selection pane="topRight" activeCell="B1" sqref="B1"/>
      <selection pane="bottomLeft" activeCell="A3" sqref="A3"/>
      <selection pane="bottomRight" activeCell="J436" sqref="J43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22.179687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35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3.5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3.5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3.5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3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3.5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3.5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3.5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3.5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3.5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3.5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3.5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3.5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3.5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ht="13.5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ht="13.5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ht="13.5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ht="13.5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ht="13.5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ht="13.5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ht="13.5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ht="13.5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ht="13.5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ht="13.5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ht="13.5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ht="13.5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ht="13.5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x14ac:dyDescent="0.2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x14ac:dyDescent="0.2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x14ac:dyDescent="0.2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3" x14ac:dyDescent="0.2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3" x14ac:dyDescent="0.2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3" x14ac:dyDescent="0.2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</row>
    <row r="436" spans="1:13" x14ac:dyDescent="0.2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</row>
    <row r="437" spans="1:13" x14ac:dyDescent="0.25">
      <c r="A437" s="98">
        <v>43012</v>
      </c>
    </row>
    <row r="438" spans="1:13" x14ac:dyDescent="0.25">
      <c r="A438" s="98">
        <v>43013</v>
      </c>
    </row>
    <row r="439" spans="1:13" x14ac:dyDescent="0.25">
      <c r="A439" s="98">
        <v>43014</v>
      </c>
    </row>
    <row r="440" spans="1:13" x14ac:dyDescent="0.25">
      <c r="A440" s="98">
        <v>43017</v>
      </c>
    </row>
    <row r="441" spans="1:13" x14ac:dyDescent="0.25">
      <c r="A441" s="98">
        <v>43018</v>
      </c>
    </row>
    <row r="442" spans="1:13" x14ac:dyDescent="0.25">
      <c r="A442" s="98">
        <v>43019</v>
      </c>
    </row>
    <row r="443" spans="1:13" x14ac:dyDescent="0.25">
      <c r="A443" s="98">
        <v>43020</v>
      </c>
    </row>
    <row r="444" spans="1:13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44"/>
  <sheetViews>
    <sheetView tabSelected="1" zoomScale="115" zoomScaleNormal="115" workbookViewId="0">
      <pane xSplit="1" ySplit="2" topLeftCell="J425" activePane="bottomRight" state="frozen"/>
      <selection pane="topRight" activeCell="B1" sqref="B1"/>
      <selection pane="bottomLeft" activeCell="A3" sqref="A3"/>
      <selection pane="bottomRight" activeCell="N436" sqref="N43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30" style="50" customWidth="1" collapsed="1"/>
    <col min="15" max="15" width="40.8164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35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8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3.5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3.5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3.5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3.5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3.5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3.5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3.5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3.5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3.5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3.5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ht="13.5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ht="13.5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ht="13.5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ht="13.5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ht="13.5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2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2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2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2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2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2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28" x14ac:dyDescent="0.2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484</v>
      </c>
    </row>
    <row r="432" spans="1:14" x14ac:dyDescent="0.2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ht="28" x14ac:dyDescent="0.2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488</v>
      </c>
    </row>
    <row r="434" spans="1:14" ht="28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489</v>
      </c>
    </row>
    <row r="435" spans="1:14" ht="28" x14ac:dyDescent="0.2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491</v>
      </c>
    </row>
    <row r="436" spans="1:14" ht="28" x14ac:dyDescent="0.2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494</v>
      </c>
    </row>
    <row r="437" spans="1:14" x14ac:dyDescent="0.25">
      <c r="A437" s="98">
        <v>43012</v>
      </c>
    </row>
    <row r="438" spans="1:14" x14ac:dyDescent="0.25">
      <c r="A438" s="98">
        <v>43013</v>
      </c>
    </row>
    <row r="439" spans="1:14" x14ac:dyDescent="0.25">
      <c r="A439" s="98">
        <v>43014</v>
      </c>
    </row>
    <row r="440" spans="1:14" x14ac:dyDescent="0.25">
      <c r="A440" s="98">
        <v>43017</v>
      </c>
    </row>
    <row r="441" spans="1:14" x14ac:dyDescent="0.25">
      <c r="A441" s="98">
        <v>43018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45"/>
  <sheetViews>
    <sheetView zoomScale="115" zoomScaleNormal="115" workbookViewId="0">
      <pane xSplit="1" ySplit="2" topLeftCell="B420" activePane="bottomRight" state="frozen"/>
      <selection pane="topRight" activeCell="B1" sqref="B1"/>
      <selection pane="bottomLeft" activeCell="A3" sqref="A3"/>
      <selection pane="bottomRight" activeCell="I437" sqref="I43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36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3.5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3.5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3.5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3.5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3.5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3.5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3.5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3.5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3.5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3.5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ht="13.5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ht="13.5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ht="13.5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ht="13.5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ht="13.5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ht="13.5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2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2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2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2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x14ac:dyDescent="0.2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2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485</v>
      </c>
    </row>
    <row r="433" spans="1:13" x14ac:dyDescent="0.2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3" x14ac:dyDescent="0.2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3" x14ac:dyDescent="0.2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3" x14ac:dyDescent="0.2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3" x14ac:dyDescent="0.2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3" x14ac:dyDescent="0.25">
      <c r="A438" s="98">
        <v>43012</v>
      </c>
    </row>
    <row r="439" spans="1:13" x14ac:dyDescent="0.25">
      <c r="A439" s="98">
        <v>43013</v>
      </c>
    </row>
    <row r="440" spans="1:13" x14ac:dyDescent="0.25">
      <c r="A440" s="98">
        <v>43014</v>
      </c>
    </row>
    <row r="441" spans="1:13" x14ac:dyDescent="0.25">
      <c r="A441" s="98">
        <v>43017</v>
      </c>
    </row>
    <row r="442" spans="1:13" x14ac:dyDescent="0.25">
      <c r="A442" s="98">
        <v>43018</v>
      </c>
    </row>
    <row r="443" spans="1:13" x14ac:dyDescent="0.25">
      <c r="A443" s="98">
        <v>43019</v>
      </c>
    </row>
    <row r="444" spans="1:13" x14ac:dyDescent="0.25">
      <c r="A444" s="98">
        <v>43020</v>
      </c>
    </row>
    <row r="445" spans="1:13" x14ac:dyDescent="0.25">
      <c r="A445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17968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179687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17968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81640625" style="2" customWidth="1" collapsed="1"/>
    <col min="30" max="30" width="10.453125" style="2" bestFit="1" customWidth="1" collapsed="1"/>
    <col min="31" max="31" width="9.6328125" style="2" customWidth="1" collapsed="1"/>
    <col min="32" max="32" width="7.81640625" style="2" customWidth="1" collapsed="1"/>
    <col min="33" max="33" width="10.453125" style="2" bestFit="1" customWidth="1" collapsed="1"/>
    <col min="34" max="34" width="11.17968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81640625" style="2" customWidth="1" collapsed="1"/>
    <col min="41" max="41" width="1.453125" style="2" customWidth="1" collapsed="1"/>
    <col min="42" max="42" width="9.17968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17968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17968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17968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2017-10-03T23:37:59Z</dcterms:modified>
</cp:coreProperties>
</file>