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E321" i="20" l="1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268" i="25"/>
  <c r="B269" i="25"/>
  <c r="B270" i="25"/>
  <c r="B271" i="25"/>
  <c r="B321" i="20"/>
  <c r="B322" i="20"/>
  <c r="B323" i="20"/>
  <c r="B324" i="20"/>
  <c r="B325" i="20"/>
  <c r="M415" i="10"/>
  <c r="M414" i="10"/>
  <c r="M413" i="10"/>
  <c r="M412" i="1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A1" i="27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<sst xmlns="http://schemas.openxmlformats.org/spreadsheetml/2006/main" count="555" uniqueCount="458">
  <si>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</si>
  <si>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</si>
  <si>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</si>
  <si>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</si>
  <si>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</si>
  <si>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</si>
  <si>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</si>
  <si>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</si>
  <si>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</si>
  <si>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</si>
  <si>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</si>
  <si>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</si>
  <si>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</si>
  <si>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</si>
  <si>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</si>
  <si>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</si>
  <si>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</si>
  <si>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</si>
  <si>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</si>
  <si>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</si>
  <si>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</si>
  <si>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</si>
  <si>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</si>
  <si>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</si>
  <si>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</si>
  <si>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</si>
  <si>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</si>
  <si>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</si>
  <si>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</si>
  <si>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</si>
  <si>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</si>
  <si>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</si>
  <si>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</si>
  <si>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</si>
  <si>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</si>
  <si>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</si>
  <si>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</si>
  <si>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</si>
  <si>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</si>
  <si>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</si>
  <si>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</si>
  <si>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</si>
  <si>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</si>
  <si>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</si>
  <si>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</si>
  <si>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</si>
  <si>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</si>
  <si>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</si>
  <si>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</si>
  <si>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</si>
  <si>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</si>
  <si>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</si>
  <si>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</si>
  <si>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</si>
  <si>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</si>
  <si>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</si>
  <si>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</si>
  <si>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</si>
  <si>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</si>
  <si>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</si>
  <si>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</si>
  <si>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</si>
  <si>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</si>
  <si>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</si>
  <si>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</si>
  <si>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</si>
  <si>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</si>
  <si>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</si>
  <si>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</si>
  <si>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</si>
  <si>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</si>
  <si>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</si>
  <si>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</si>
  <si>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</si>
  <si>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</si>
  <si>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</si>
  <si>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</si>
  <si>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</si>
  <si>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</si>
  <si>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</si>
  <si>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</si>
  <si>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</si>
  <si>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</si>
  <si>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</si>
  <si>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</si>
  <si>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</si>
  <si>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</si>
  <si>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</si>
  <si>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</si>
  <si>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</si>
  <si>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</si>
  <si>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</si>
  <si>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</si>
  <si>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</si>
  <si>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</si>
  <si>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</si>
  <si>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</si>
  <si>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</si>
  <si>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</si>
  <si>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</si>
  <si>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</si>
  <si>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</si>
  <si>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</si>
  <si>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</si>
  <si>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</si>
  <si>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</si>
  <si>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</si>
  <si>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</si>
  <si>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</si>
  <si>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</si>
  <si>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</si>
  <si>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</si>
  <si>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</si>
  <si>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</si>
  <si>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</si>
  <si>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</si>
  <si>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</si>
  <si>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</si>
  <si>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</si>
  <si>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</si>
  <si>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</si>
  <si>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</si>
  <si>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</si>
  <si>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</si>
  <si>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</si>
  <si>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</si>
  <si>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</si>
  <si>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</si>
  <si>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</si>
  <si>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</si>
  <si>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</si>
  <si>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</si>
  <si>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</si>
  <si>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</si>
  <si>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</si>
  <si>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</si>
  <si>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</si>
  <si>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</si>
  <si>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</si>
  <si>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</si>
  <si>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</si>
  <si>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</si>
  <si>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</si>
  <si>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</si>
  <si>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</si>
  <si>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</si>
  <si>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</si>
  <si>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</si>
  <si>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</si>
  <si>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</si>
  <si>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</si>
  <si>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</si>
  <si>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</si>
  <si>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</si>
  <si>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</si>
  <si>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</si>
  <si>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</si>
  <si>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</si>
  <si>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</si>
  <si>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</si>
  <si>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</si>
  <si>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</si>
  <si>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</si>
  <si>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</si>
  <si>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</si>
  <si>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</si>
  <si>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</si>
  <si>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</si>
  <si>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</si>
  <si>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</si>
  <si>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</si>
  <si>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</si>
  <si>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</si>
  <si>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</si>
  <si>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</si>
  <si>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</si>
  <si>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</si>
  <si>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</si>
  <si>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</si>
  <si>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</si>
  <si>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</si>
  <si>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</si>
  <si>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</si>
  <si>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</si>
  <si>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</si>
  <si>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</si>
  <si>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</si>
  <si>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</si>
  <si>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</si>
  <si>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</si>
  <si>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</si>
  <si>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</si>
  <si>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</si>
  <si>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</si>
  <si>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</si>
  <si>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</si>
  <si>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</si>
  <si>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</si>
  <si>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</si>
  <si>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</si>
  <si>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</si>
  <si>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</si>
  <si>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</si>
  <si>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</si>
  <si>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</si>
  <si>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</si>
  <si>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</si>
  <si>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</si>
  <si>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</si>
  <si>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</si>
  <si>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</si>
  <si>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</si>
  <si>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</si>
  <si>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</si>
  <si>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</si>
  <si>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</si>
  <si>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</si>
  <si>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</si>
  <si>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</si>
  <si>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</si>
  <si>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</si>
  <si>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</si>
  <si>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</si>
  <si>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</si>
  <si>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</si>
  <si>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</si>
  <si>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</si>
  <si>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</si>
  <si>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</si>
  <si>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</si>
  <si>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</si>
  <si>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</si>
  <si>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</si>
  <si>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</si>
  <si>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</si>
  <si>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</si>
  <si>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</si>
  <si>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</si>
  <si>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</si>
  <si>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</si>
  <si>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</si>
  <si>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</si>
  <si>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</si>
  <si>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</si>
  <si>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</si>
  <si>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</si>
  <si>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</si>
  <si>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</si>
  <si>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</si>
  <si>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</si>
  <si>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</si>
  <si>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</si>
  <si>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</si>
  <si>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</si>
  <si>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</si>
  <si>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</si>
  <si>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</si>
  <si>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</si>
  <si>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</si>
  <si>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</si>
  <si>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</si>
  <si>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</si>
  <si>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</si>
  <si>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</si>
  <si>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</si>
  <si>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</si>
  <si>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</si>
  <si>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</si>
  <si>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</si>
  <si>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</si>
  <si>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</si>
  <si>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</si>
  <si>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</si>
  <si>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</si>
  <si>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</si>
  <si>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</si>
  <si>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</si>
  <si>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</si>
  <si>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</si>
  <si>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</si>
  <si>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</si>
  <si>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</si>
  <si>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</si>
  <si>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</si>
  <si>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</si>
  <si>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</si>
  <si>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</si>
  <si>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</si>
  <si>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</si>
  <si>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</si>
  <si>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</si>
  <si>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</si>
  <si>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</si>
  <si>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</si>
  <si>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</si>
  <si>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</si>
  <si>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</si>
  <si>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</si>
  <si>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</si>
  <si>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</si>
  <si>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</si>
  <si>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</si>
  <si>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</si>
  <si>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</si>
  <si>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</si>
  <si>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</si>
  <si>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</si>
  <si>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</si>
  <si>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</si>
  <si>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</si>
  <si>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</si>
  <si>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</si>
  <si>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</si>
  <si>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</si>
  <si>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</si>
  <si>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</si>
  <si>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</si>
  <si>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</si>
  <si>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</si>
  <si>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</si>
  <si>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</si>
  <si>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</si>
  <si>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</si>
  <si>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</si>
  <si>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</si>
  <si>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</si>
  <si>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</si>
  <si>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</si>
  <si>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</si>
  <si>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</si>
  <si>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</si>
  <si>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</si>
  <si>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</si>
  <si>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</si>
  <si>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</si>
  <si>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</si>
  <si>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</si>
  <si>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</si>
  <si>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</si>
  <si>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</si>
  <si>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</si>
  <si>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</si>
  <si>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</si>
  <si>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</si>
  <si>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</si>
  <si>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</si>
  <si>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</si>
  <si>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</si>
  <si>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</si>
  <si>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</si>
  <si>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</si>
  <si>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</si>
  <si>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</si>
  <si>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</si>
  <si>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</si>
  <si>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</si>
  <si>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</si>
  <si>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</si>
  <si>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</si>
  <si>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</si>
  <si>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</si>
  <si>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</si>
  <si>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</si>
  <si>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</si>
  <si>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</si>
  <si>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</si>
  <si>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</si>
  <si>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</si>
  <si>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</si>
  <si>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</si>
  <si>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</si>
  <si>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</si>
  <si>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</si>
  <si>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</si>
  <si>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</si>
  <si>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</si>
  <si>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</si>
  <si>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</si>
  <si>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</si>
  <si>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</si>
  <si>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</si>
  <si>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</si>
  <si>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</si>
  <si>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</si>
  <si>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</si>
  <si>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</si>
  <si>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</si>
  <si>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</si>
  <si>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</si>
  <si>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</si>
  <si>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</si>
  <si>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</si>
  <si>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</si>
  <si>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</si>
  <si>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</si>
  <si>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</si>
  <si>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</si>
  <si>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</si>
  <si>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</si>
  <si>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</si>
  <si>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</si>
  <si>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</si>
  <si>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</si>
  <si>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</si>
  <si>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</si>
  <si>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</si>
  <si>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</si>
  <si>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</si>
  <si>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</si>
  <si>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</si>
  <si>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</si>
  <si>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</si>
  <si>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</si>
  <si>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</si>
  <si>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</si>
  <si>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</si>
  <si>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</si>
  <si>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</si>
  <si>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</si>
  <si>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</si>
  <si>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</si>
  <si>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</si>
  <si>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</si>
  <si>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</si>
  <si>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</si>
  <si>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</si>
  <si>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</si>
  <si>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</si>
  <si>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</si>
  <si>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</si>
  <si>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</si>
  <si>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</si>
  <si>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</si>
  <si>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</si>
  <si>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</si>
  <si>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</si>
  <si>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</si>
  <si>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</si>
  <si>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</si>
  <si>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</si>
  <si>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</si>
  <si>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</si>
  <si>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</si>
  <si>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</si>
  <si>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</si>
  <si>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</si>
  <si>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</si>
  <si>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</si>
  <si>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</si>
  <si>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</si>
  <si>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</si>
  <si>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</si>
  <si>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</si>
  <si>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</si>
  <si>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FTSEA50 2</t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</si>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</sst>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5" sqref="F15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42975</v>
      </c>
    </row>
    <row r="2" spans="1:14" x14ac:dyDescent="0.15">
      <c r="A2" t="s">
        <v>390</v>
      </c>
      <c r="B2" s="39">
        <v>6.6331350000000002</v>
      </c>
      <c r="C2" s="1">
        <v>42975</v>
      </c>
      <c r="D2" s="41">
        <v>13</v>
      </c>
    </row>
    <row r="3" spans="1:14" x14ac:dyDescent="0.15">
      <c r="A3" t="s">
        <v>391</v>
      </c>
      <c r="B3" s="39">
        <v>6.6285299999999996</v>
      </c>
      <c r="C3" s="1">
        <v>42975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6.6186550000000004</v>
      </c>
      <c r="C4" s="1">
        <v>42976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3842.7118999999998</v>
      </c>
      <c r="C5" s="41">
        <v>3795.7543999999998</v>
      </c>
      <c r="D5" s="25">
        <v>1.24E-2</v>
      </c>
      <c r="J5" s="71"/>
      <c r="K5" s="72"/>
      <c r="L5" s="73"/>
      <c r="M5" s="74"/>
    </row>
    <row r="6" spans="1:14" x14ac:dyDescent="0.15">
      <c r="A6" t="s">
        <v>349</v>
      </c>
      <c r="B6" s="39">
        <v>3362.6514000000002</v>
      </c>
      <c r="C6" s="41">
        <v>3331.5221000000001</v>
      </c>
      <c r="D6" s="25">
        <v>9.2999999999999992E-3</v>
      </c>
      <c r="J6" s="75"/>
      <c r="K6" s="76"/>
      <c r="L6" s="77"/>
      <c r="M6" s="78"/>
    </row>
    <row r="7" spans="1:14" x14ac:dyDescent="0.15">
      <c r="A7" t="s">
        <v>350</v>
      </c>
      <c r="B7">
        <v>1842.828</v>
      </c>
      <c r="C7" s="39">
        <v>1812.8779999999999</v>
      </c>
      <c r="D7" s="25">
        <v>1.6500000000000001E-2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10809.736000000001</v>
      </c>
      <c r="C8" s="39">
        <v>10659.009</v>
      </c>
      <c r="D8" s="25">
        <v>1.41E-2</v>
      </c>
      <c r="J8" s="83"/>
      <c r="K8" s="84"/>
      <c r="L8" s="85"/>
      <c r="M8" s="86"/>
    </row>
    <row r="9" spans="1:14" x14ac:dyDescent="0.15">
      <c r="A9" t="s">
        <v>352</v>
      </c>
      <c r="B9">
        <v>6424.5841</v>
      </c>
      <c r="C9" s="39">
        <v>6346.5304999999998</v>
      </c>
      <c r="D9" s="25">
        <v>1.23E-2</v>
      </c>
      <c r="J9" s="87"/>
      <c r="K9" s="88"/>
      <c r="L9" s="89"/>
      <c r="M9" s="90"/>
    </row>
    <row r="10" spans="1:14" x14ac:dyDescent="0.15">
      <c r="A10" t="s">
        <v>353</v>
      </c>
      <c r="B10">
        <v>13.9</v>
      </c>
      <c r="C10" s="39">
        <v>14.103</v>
      </c>
      <c r="D10" s="1">
        <v>42975</v>
      </c>
    </row>
    <row r="11" spans="1:14" x14ac:dyDescent="0.15">
      <c r="A11" t="s">
        <v>354</v>
      </c>
      <c r="B11">
        <v>14.42</v>
      </c>
      <c r="C11" s="39">
        <v>14.446899999999999</v>
      </c>
      <c r="D11" s="1">
        <v>42975</v>
      </c>
    </row>
    <row r="12" spans="1:14" x14ac:dyDescent="0.15">
      <c r="A12" t="s">
        <v>355</v>
      </c>
      <c r="B12">
        <v>8.0500000000000007</v>
      </c>
      <c r="C12" s="39">
        <v>8.0210000000000008</v>
      </c>
      <c r="D12" s="1">
        <v>42975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46.45</v>
      </c>
      <c r="C13" s="39">
        <v>46.473999999999997</v>
      </c>
      <c r="D13" s="1">
        <v>42975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44.23</v>
      </c>
      <c r="C14" s="39">
        <v>44.04</v>
      </c>
      <c r="D14" s="1">
        <v>42972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33.563899999999997</v>
      </c>
      <c r="C15">
        <v>32.820399999999999</v>
      </c>
      <c r="D15" s="1">
        <v>42972</v>
      </c>
    </row>
    <row r="16" spans="1:14" x14ac:dyDescent="0.15">
      <c r="A16" t="s">
        <v>359</v>
      </c>
      <c r="B16">
        <v>29.53</v>
      </c>
      <c r="C16">
        <v>28.916</v>
      </c>
      <c r="D16" s="1">
        <v>42972</v>
      </c>
    </row>
    <row r="17" spans="1:16" x14ac:dyDescent="0.15">
      <c r="A17" t="s">
        <v>360</v>
      </c>
      <c r="B17">
        <v>35.47</v>
      </c>
      <c r="C17" s="39">
        <v>34.850999999999999</v>
      </c>
      <c r="D17" s="1">
        <v>42972</v>
      </c>
    </row>
    <row r="18" spans="1:16" x14ac:dyDescent="0.15">
      <c r="A18" t="s">
        <v>361</v>
      </c>
      <c r="B18">
        <v>12201.27</v>
      </c>
      <c r="C18" s="1"/>
      <c r="D18" s="1"/>
    </row>
    <row r="19" spans="1:16" x14ac:dyDescent="0.15">
      <c r="A19" t="s">
        <v>454</v>
      </c>
      <c r="B19">
        <v>12201.27</v>
      </c>
      <c r="C19" s="1"/>
      <c r="D19" s="94"/>
    </row>
    <row r="20" spans="1:16" s="97" customFormat="1" x14ac:dyDescent="0.15">
      <c r="A20" s="100" t="s">
        <v>362</v>
      </c>
      <c r="B20" s="100">
        <v>19508.98</v>
      </c>
      <c r="C20" s="98"/>
      <c r="D20" s="99"/>
    </row>
    <row r="21" spans="1:16" s="97" customFormat="1" x14ac:dyDescent="0.15">
      <c r="A21" s="97" t="s">
        <v>400</v>
      </c>
      <c r="B21" s="97">
        <v>6.6353</v>
      </c>
      <c r="C21" s="98">
        <v>42976</v>
      </c>
      <c r="D21" s="99">
        <v>0.22916666666666666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>
        <v>3336.1264000000001</v>
      </c>
      <c r="B23">
        <v>3340.4940000000001</v>
      </c>
      <c r="C23" s="1">
        <v>3343.0626000000002</v>
      </c>
      <c r="D23" s="41">
        <v>3352.6531</v>
      </c>
      <c r="E23">
        <v>3360.1675</v>
      </c>
      <c r="F23">
        <v>3374.6493999999998</v>
      </c>
      <c r="G23">
        <v>3336.1264000000001</v>
      </c>
      <c r="H23">
        <v>1036</v>
      </c>
      <c r="I23">
        <v>930</v>
      </c>
      <c r="J23">
        <v>3360.1675</v>
      </c>
      <c r="K23">
        <v>3363.1288</v>
      </c>
      <c r="L23">
        <v>3362.8150999999998</v>
      </c>
      <c r="M23">
        <v>3373.9940999999999</v>
      </c>
      <c r="N23">
        <v>3350.2328000000002</v>
      </c>
      <c r="O23">
        <v>1351</v>
      </c>
      <c r="P23">
        <v>1428</v>
      </c>
    </row>
    <row r="25" spans="1:16" x14ac:dyDescent="0.15">
      <c r="A25" s="39"/>
      <c r="B25" s="39"/>
      <c r="C25" s="39"/>
      <c r="D25" s="39"/>
    </row>
    <row r="26" spans="1:16" x14ac:dyDescent="0.15">
      <c r="C26" s="39"/>
      <c r="D26" s="1"/>
    </row>
    <row r="27" spans="1:16" x14ac:dyDescent="0.15">
      <c r="D27" s="1"/>
    </row>
    <row r="28" spans="1:16" x14ac:dyDescent="0.15">
      <c r="D28" s="25"/>
    </row>
    <row r="29" spans="1:16" x14ac:dyDescent="0.15">
      <c r="D29" s="1"/>
    </row>
    <row r="30" spans="1:16" x14ac:dyDescent="0.15">
      <c r="C30" s="1"/>
      <c r="D30" s="94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71"/>
  <sheetViews>
    <sheetView zoomScale="115" zoomScaleNormal="115" workbookViewId="0">
      <pane xSplit="1" ySplit="1" topLeftCell="B81" activePane="bottomRight" state="frozen"/>
      <selection pane="topRight" activeCell="B1" sqref="B1"/>
      <selection pane="bottomLeft" activeCell="A2" sqref="A2"/>
      <selection pane="bottomRight" activeCell="D267" sqref="D98:D26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67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67" si="15">LN(C220/C219)</f>
        <v>5.8655326653686257E-5</v>
      </c>
      <c r="H220">
        <v>6.8302350000000001</v>
      </c>
      <c r="I220" s="25">
        <f t="shared" ref="I220:I267" si="16">LN(H220/H219)</f>
        <v>1.1859738836099735E-4</v>
      </c>
      <c r="J220">
        <v>6.8346549999999997</v>
      </c>
      <c r="K220" s="25">
        <f t="shared" ref="K220:K267" si="17">LN(J220/J219)</f>
        <v>6.0958008553464011E-4</v>
      </c>
      <c r="L220">
        <v>6.837275</v>
      </c>
      <c r="M220" s="25">
        <f t="shared" ref="M220:M267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456</v>
      </c>
    </row>
    <row r="268" spans="1:14" x14ac:dyDescent="0.15">
      <c r="A268" s="98">
        <v>42976</v>
      </c>
      <c r="B268" s="41">
        <f t="shared" ref="B267:B271" si="19">WEEKDAY(A268,2)</f>
        <v>2</v>
      </c>
    </row>
    <row r="269" spans="1:14" x14ac:dyDescent="0.15">
      <c r="A269" s="98">
        <v>42977</v>
      </c>
      <c r="B269" s="41">
        <f t="shared" si="19"/>
        <v>3</v>
      </c>
    </row>
    <row r="270" spans="1:14" x14ac:dyDescent="0.15">
      <c r="A270" s="98">
        <v>42978</v>
      </c>
      <c r="B270" s="41">
        <f t="shared" si="19"/>
        <v>4</v>
      </c>
    </row>
    <row r="271" spans="1:14" x14ac:dyDescent="0.15">
      <c r="A271" s="98">
        <v>42979</v>
      </c>
      <c r="B271" s="41">
        <f t="shared" si="19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25"/>
  <sheetViews>
    <sheetView tabSelected="1" zoomScale="115" zoomScaleNormal="115" workbookViewId="0">
      <pane xSplit="2" ySplit="6" topLeftCell="AY297" activePane="bottomRight" state="frozen"/>
      <selection pane="topRight" activeCell="C1" sqref="C1"/>
      <selection pane="bottomLeft" activeCell="A3" sqref="A3"/>
      <selection pane="bottomRight" activeCell="BE321" sqref="BE321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21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5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3" ht="40.5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  <c r="BK321" s="50" t="s">
        <v>453</v>
      </c>
    </row>
    <row r="322" spans="1:63" x14ac:dyDescent="0.15">
      <c r="A322" s="98">
        <v>42976</v>
      </c>
      <c r="B322" s="41">
        <f t="shared" si="2996"/>
        <v>2</v>
      </c>
    </row>
    <row r="323" spans="1:63" x14ac:dyDescent="0.15">
      <c r="A323" s="98">
        <v>42977</v>
      </c>
      <c r="B323" s="41">
        <f t="shared" si="2996"/>
        <v>3</v>
      </c>
    </row>
    <row r="324" spans="1:63" x14ac:dyDescent="0.15">
      <c r="A324" s="98">
        <v>42978</v>
      </c>
      <c r="B324" s="41">
        <f t="shared" si="2996"/>
        <v>4</v>
      </c>
    </row>
    <row r="325" spans="1:63" x14ac:dyDescent="0.15">
      <c r="A325" s="98">
        <v>42979</v>
      </c>
      <c r="B325" s="41">
        <f t="shared" si="299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08"/>
  <sheetViews>
    <sheetView zoomScale="115" zoomScaleNormal="115" workbookViewId="0">
      <pane xSplit="1" ySplit="2" topLeftCell="I373" activePane="bottomRight" state="frozen"/>
      <selection pane="topRight" activeCell="B1" sqref="B1"/>
      <selection pane="bottomLeft" activeCell="A3" sqref="A3"/>
      <selection pane="bottomRight" activeCell="N404" sqref="N404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04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>B402/B401-1</f>
        <v>2.9940119760478723E-3</v>
      </c>
      <c r="D402" s="26">
        <f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6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7">+K402/J402-1</f>
        <v>-3.5620444838823095E-3</v>
      </c>
      <c r="M402" s="100">
        <f t="shared" ref="M402" si="488">WEEKDAY(A402,2)</f>
        <v>4</v>
      </c>
    </row>
    <row r="403" spans="1:14" x14ac:dyDescent="0.15">
      <c r="A403" s="1">
        <v>42972</v>
      </c>
      <c r="B403">
        <v>13.74</v>
      </c>
      <c r="C403" s="101">
        <f>B403/B402-1</f>
        <v>2.5373134328358304E-2</v>
      </c>
      <c r="D403" s="26">
        <f>+F402*(1+L403)</f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89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0">+K403/J403-1</f>
        <v>2.1318553190770251E-2</v>
      </c>
      <c r="M403" s="100">
        <f t="shared" ref="M403" si="491">WEEKDAY(A403,2)</f>
        <v>5</v>
      </c>
    </row>
    <row r="404" spans="1:14" ht="54" x14ac:dyDescent="0.15">
      <c r="A404" s="98">
        <v>42975</v>
      </c>
      <c r="B404">
        <v>13.9</v>
      </c>
      <c r="C404" s="101">
        <f>B404/B403-1</f>
        <v>1.1644832605531397E-2</v>
      </c>
      <c r="D404" s="26">
        <f>+F403*(1+L404)</f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2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3">+K404/J404-1</f>
        <v>9.3687799987094422E-3</v>
      </c>
      <c r="M404" s="100">
        <f t="shared" ref="M404" si="494">WEEKDAY(A404,2)</f>
        <v>1</v>
      </c>
      <c r="N404" s="50" t="s">
        <v>457</v>
      </c>
    </row>
    <row r="405" spans="1:14" x14ac:dyDescent="0.15">
      <c r="A405" s="98">
        <v>42976</v>
      </c>
    </row>
    <row r="406" spans="1:14" x14ac:dyDescent="0.15">
      <c r="A406" s="98">
        <v>42977</v>
      </c>
    </row>
    <row r="407" spans="1:14" x14ac:dyDescent="0.15">
      <c r="A407" s="98">
        <v>42978</v>
      </c>
    </row>
    <row r="408" spans="1:14" x14ac:dyDescent="0.15">
      <c r="A408" s="98">
        <v>42979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07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B402" sqref="B40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03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</row>
    <row r="405" spans="1:13" x14ac:dyDescent="0.15">
      <c r="A405" s="98">
        <v>42977</v>
      </c>
    </row>
    <row r="406" spans="1:13" x14ac:dyDescent="0.15">
      <c r="A406" s="98">
        <v>42978</v>
      </c>
    </row>
    <row r="407" spans="1:13" x14ac:dyDescent="0.15">
      <c r="A407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08"/>
  <sheetViews>
    <sheetView zoomScale="115" zoomScaleNormal="115" workbookViewId="0">
      <pane xSplit="1" ySplit="2" topLeftCell="B371" activePane="bottomRight" state="frozen"/>
      <selection pane="topRight" activeCell="B1" sqref="B1"/>
      <selection pane="bottomLeft" activeCell="A3" sqref="A3"/>
      <selection pane="bottomRight" activeCell="A404" sqref="A404:A40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t="s">
        <v>436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t="s">
        <v>442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</row>
    <row r="401" spans="1:13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>+K401/J401-1</f>
        <v>-4.1599629735746824E-3</v>
      </c>
      <c r="M401" s="100">
        <f t="shared" ref="M401" si="506">WEEKDAY(A401,2)</f>
        <v>3</v>
      </c>
    </row>
    <row r="402" spans="1:13" x14ac:dyDescent="0.15">
      <c r="A402" s="1">
        <v>42971</v>
      </c>
      <c r="B402">
        <v>7.78</v>
      </c>
      <c r="C402" s="101">
        <f t="shared" ref="C402" si="507">B402/B401-1</f>
        <v>-1.5189873417721489E-2</v>
      </c>
      <c r="D402" s="38">
        <f t="shared" ref="D402" si="508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09">+B402/D402-1</f>
        <v>-1.2256309326167392E-3</v>
      </c>
      <c r="H402" s="42">
        <f>(+B402/(D402*(1-VLOOKUP(A402,FX!A:K,9,0)))-1)</f>
        <v>-2.4178719952755445E-3</v>
      </c>
      <c r="I402" s="101">
        <f>+B402/F402-1</f>
        <v>-7.7061392242483429E-4</v>
      </c>
      <c r="J402" s="100">
        <v>1807.37</v>
      </c>
      <c r="K402" s="100">
        <v>1795.739</v>
      </c>
      <c r="L402" s="101">
        <f>+K402/J402-1</f>
        <v>-6.4353176162046388E-3</v>
      </c>
      <c r="M402" s="100">
        <f t="shared" ref="M402" si="510">WEEKDAY(A402,2)</f>
        <v>4</v>
      </c>
    </row>
    <row r="403" spans="1:13" x14ac:dyDescent="0.15">
      <c r="A403" s="1">
        <v>42972</v>
      </c>
      <c r="B403">
        <v>7.87</v>
      </c>
      <c r="C403" s="101">
        <f t="shared" ref="C403" si="511">B403/B402-1</f>
        <v>1.1568123393316254E-2</v>
      </c>
      <c r="D403" s="38">
        <f t="shared" ref="D403" si="512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3">+B403/D403-1</f>
        <v>1.232570885728812E-3</v>
      </c>
      <c r="H403" s="42">
        <f>(+B403/(D403*(1-VLOOKUP(A403,FX!A:K,9,0)))-1)</f>
        <v>1.7260601729067737E-3</v>
      </c>
      <c r="I403" s="101">
        <f>+B403/F403-1</f>
        <v>1.0175527855507127E-3</v>
      </c>
      <c r="J403">
        <v>1795.739</v>
      </c>
      <c r="K403">
        <v>1812.8779999999999</v>
      </c>
      <c r="L403" s="101">
        <f>+K403/J403-1</f>
        <v>9.5442600511543851E-3</v>
      </c>
      <c r="M403" s="100">
        <f t="shared" ref="M403" si="514">WEEKDAY(A403,2)</f>
        <v>5</v>
      </c>
    </row>
    <row r="404" spans="1:13" x14ac:dyDescent="0.15">
      <c r="A404" s="98">
        <v>42975</v>
      </c>
      <c r="B404">
        <v>8.0500000000000007</v>
      </c>
      <c r="C404" s="101">
        <f t="shared" ref="C404" si="515">B404/B403-1</f>
        <v>2.2871664548919979E-2</v>
      </c>
      <c r="D404" s="38">
        <f t="shared" ref="D404" si="516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7">+B404/D404-1</f>
        <v>7.2716650066888544E-3</v>
      </c>
      <c r="H404" s="42">
        <f>(+B404/(D404*(1-VLOOKUP(A404,FX!A:K,9,0)))-1)</f>
        <v>3.2677347594736172E-3</v>
      </c>
      <c r="I404" s="101">
        <f>+B404/F404-1</f>
        <v>3.6155092881187123E-3</v>
      </c>
      <c r="J404">
        <v>1812.8779999999999</v>
      </c>
      <c r="K404">
        <v>1842.828</v>
      </c>
      <c r="L404" s="101">
        <f>+K404/J404-1</f>
        <v>1.6520692512127066E-2</v>
      </c>
      <c r="M404" s="100">
        <f t="shared" ref="M404" si="518">WEEKDAY(A404,2)</f>
        <v>1</v>
      </c>
    </row>
    <row r="405" spans="1:13" x14ac:dyDescent="0.15">
      <c r="A405" s="98">
        <v>42976</v>
      </c>
    </row>
    <row r="406" spans="1:13" x14ac:dyDescent="0.15">
      <c r="A406" s="98">
        <v>42977</v>
      </c>
    </row>
    <row r="407" spans="1:13" x14ac:dyDescent="0.15">
      <c r="A407" s="98">
        <v>42978</v>
      </c>
    </row>
    <row r="408" spans="1:13" x14ac:dyDescent="0.15">
      <c r="A408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8"/>
  <sheetViews>
    <sheetView zoomScale="115" zoomScaleNormal="115" workbookViewId="0">
      <pane xSplit="1" ySplit="2" topLeftCell="B374" activePane="bottomRight" state="frozen"/>
      <selection pane="topRight" activeCell="B1" sqref="B1"/>
      <selection pane="bottomLeft" activeCell="A3" sqref="A3"/>
      <selection pane="bottomRight" activeCell="M404" sqref="M404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04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422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t="s">
        <v>447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t="s">
        <v>449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</row>
    <row r="405" spans="1:14" x14ac:dyDescent="0.15">
      <c r="A405" s="98">
        <v>42976</v>
      </c>
    </row>
    <row r="406" spans="1:14" x14ac:dyDescent="0.15">
      <c r="A406" s="98">
        <v>42977</v>
      </c>
    </row>
    <row r="407" spans="1:14" x14ac:dyDescent="0.15">
      <c r="A407" s="98">
        <v>42978</v>
      </c>
    </row>
    <row r="408" spans="1:14" x14ac:dyDescent="0.15">
      <c r="A408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14"/>
  <sheetViews>
    <sheetView zoomScale="115" zoomScaleNormal="115" workbookViewId="0">
      <pane xSplit="1" ySplit="2" topLeftCell="B380" activePane="bottomRight" state="frozen"/>
      <selection pane="topRight" activeCell="B1" sqref="B1"/>
      <selection pane="bottomLeft" activeCell="A3" sqref="A3"/>
      <selection pane="bottomRight" activeCell="A410" sqref="A410:A414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0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>+F406*(1+L407)</f>
        <v>42.92</v>
      </c>
      <c r="E407" s="100"/>
      <c r="F407">
        <v>43.32</v>
      </c>
      <c r="G407" s="42">
        <f t="shared" ref="G407" si="488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89">+K407/J407-1</f>
        <v>0</v>
      </c>
      <c r="M407" s="100">
        <f t="shared" ref="M407" si="490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1">B408/B407-1</f>
        <v>3.6908881199537724E-3</v>
      </c>
      <c r="D408" s="38">
        <f>+F407*(1+L408)</f>
        <v>43.7224578413906</v>
      </c>
      <c r="E408" s="100"/>
      <c r="F408">
        <v>43.32</v>
      </c>
      <c r="G408" s="42">
        <f t="shared" ref="G408" si="492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3">+K408/J408-1</f>
        <v>9.290347215849426E-3</v>
      </c>
      <c r="M408" s="100">
        <f t="shared" ref="M408" si="494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5">B409/B408-1</f>
        <v>1.6088255573431409E-2</v>
      </c>
      <c r="D409" s="38">
        <f>+F408*(1+L409)</f>
        <v>44.041060935825371</v>
      </c>
      <c r="E409" s="100"/>
      <c r="F409">
        <v>44.04</v>
      </c>
      <c r="G409" s="42">
        <f t="shared" ref="G409" si="496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7">+K409/J409-1</f>
        <v>1.6644989284980927E-2</v>
      </c>
      <c r="M409" s="100">
        <f t="shared" ref="M409" si="498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499">B410/B409-1</f>
        <v>4.523863379324311E-4</v>
      </c>
      <c r="D410" s="38">
        <f>+F409*(1+L410)</f>
        <v>44.161694352466846</v>
      </c>
      <c r="E410" s="100"/>
      <c r="G410" s="42">
        <f t="shared" ref="G410" si="500">+B410/D410-1</f>
        <v>1.546717093506178E-3</v>
      </c>
      <c r="H410" s="100"/>
      <c r="J410">
        <v>19455.22</v>
      </c>
      <c r="K410">
        <v>19508.98</v>
      </c>
      <c r="L410" s="101">
        <f t="shared" ref="L410" si="501">+K410/J410-1</f>
        <v>2.7632686754506253E-3</v>
      </c>
      <c r="M410" s="100">
        <f t="shared" ref="M410" si="502">WEEKDAY(A410,2)</f>
        <v>1</v>
      </c>
    </row>
    <row r="411" spans="1:13" x14ac:dyDescent="0.15">
      <c r="A411" s="98">
        <v>42976</v>
      </c>
    </row>
    <row r="412" spans="1:13" x14ac:dyDescent="0.15">
      <c r="A412" s="98">
        <v>42977</v>
      </c>
    </row>
    <row r="413" spans="1:13" x14ac:dyDescent="0.15">
      <c r="A413" s="98">
        <v>42978</v>
      </c>
    </row>
    <row r="414" spans="1:13" x14ac:dyDescent="0.15">
      <c r="A414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14"/>
  <sheetViews>
    <sheetView zoomScale="115" zoomScaleNormal="115" workbookViewId="0">
      <pane xSplit="1" ySplit="2" topLeftCell="B380" activePane="bottomRight" state="frozen"/>
      <selection pane="topRight" activeCell="B1" sqref="B1"/>
      <selection pane="bottomLeft" activeCell="A3" sqref="A3"/>
      <selection pane="bottomRight" activeCell="B410" sqref="B41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0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15">
      <c r="A411" s="98">
        <v>42976</v>
      </c>
    </row>
    <row r="412" spans="1:14" x14ac:dyDescent="0.15">
      <c r="A412" s="98">
        <v>42977</v>
      </c>
    </row>
    <row r="413" spans="1:14" x14ac:dyDescent="0.15">
      <c r="A413" s="98">
        <v>42978</v>
      </c>
    </row>
    <row r="414" spans="1:14" x14ac:dyDescent="0.15">
      <c r="A414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14"/>
  <sheetViews>
    <sheetView zoomScale="115" zoomScaleNormal="115" workbookViewId="0">
      <pane xSplit="1" ySplit="2" topLeftCell="B394" activePane="bottomRight" state="frozen"/>
      <selection pane="topRight" activeCell="B1" sqref="B1"/>
      <selection pane="bottomLeft" activeCell="A3" sqref="A3"/>
      <selection pane="bottomRight" activeCell="N411" sqref="N41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0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455</v>
      </c>
    </row>
    <row r="411" spans="1:14" x14ac:dyDescent="0.15">
      <c r="A411" s="98">
        <v>42976</v>
      </c>
    </row>
    <row r="412" spans="1:14" x14ac:dyDescent="0.15">
      <c r="A412" s="98">
        <v>42977</v>
      </c>
    </row>
    <row r="413" spans="1:14" x14ac:dyDescent="0.15">
      <c r="A413" s="98">
        <v>42978</v>
      </c>
    </row>
    <row r="414" spans="1:14" x14ac:dyDescent="0.15">
      <c r="A414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15"/>
  <sheetViews>
    <sheetView zoomScale="115" zoomScaleNormal="115" workbookViewId="0">
      <pane xSplit="1" ySplit="2" topLeftCell="B387" activePane="bottomRight" state="frozen"/>
      <selection pane="topRight" activeCell="B1" sqref="B1"/>
      <selection pane="bottomLeft" activeCell="A3" sqref="A3"/>
      <selection pane="bottomRight" activeCell="C411" sqref="C41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1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M412">
        <f t="shared" ref="M411:M415" si="507">WEEKDAY(A412,2)</f>
        <v>2</v>
      </c>
    </row>
    <row r="413" spans="1:14" x14ac:dyDescent="0.15">
      <c r="A413" s="98">
        <v>42977</v>
      </c>
      <c r="M413">
        <f t="shared" si="507"/>
        <v>3</v>
      </c>
    </row>
    <row r="414" spans="1:14" x14ac:dyDescent="0.15">
      <c r="A414" s="98">
        <v>42978</v>
      </c>
      <c r="M414">
        <f t="shared" si="507"/>
        <v>4</v>
      </c>
    </row>
    <row r="415" spans="1:14" x14ac:dyDescent="0.15">
      <c r="A415" s="98">
        <v>42979</v>
      </c>
      <c r="M415">
        <f t="shared" si="507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2017-08-28T22:36:08Z</dcterms:modified>
</cp:coreProperties>
</file>