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27" i="5" l="1"/>
  <c r="I426" i="5"/>
  <c r="S344" i="20" l="1"/>
  <c r="T344" i="20"/>
  <c r="U344" i="20"/>
  <c r="W344" i="20" s="1"/>
  <c r="V344" i="20"/>
  <c r="Y344" i="20"/>
  <c r="AA344" i="20"/>
  <c r="AC344" i="20"/>
  <c r="AE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AT344" i="20"/>
  <c r="AU344" i="20"/>
  <c r="AW344" i="20"/>
  <c r="AY344" i="20"/>
  <c r="AZ344" i="20"/>
  <c r="BA344" i="20"/>
  <c r="BB344" i="20"/>
  <c r="BC344" i="20"/>
  <c r="BD344" i="20"/>
  <c r="M290" i="25"/>
  <c r="K290" i="25"/>
  <c r="I290" i="25"/>
  <c r="B290" i="25"/>
  <c r="D290" i="25"/>
  <c r="L434" i="10"/>
  <c r="M434" i="10"/>
  <c r="I433" i="10"/>
  <c r="C434" i="10"/>
  <c r="D434" i="10"/>
  <c r="E434" i="10" s="1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E427" i="8" s="1"/>
  <c r="H427" i="8" s="1"/>
  <c r="L427" i="7"/>
  <c r="M427" i="7"/>
  <c r="I427" i="7"/>
  <c r="G427" i="7"/>
  <c r="C427" i="7"/>
  <c r="D427" i="7"/>
  <c r="E427" i="7" s="1"/>
  <c r="L426" i="6"/>
  <c r="D426" i="6" s="1"/>
  <c r="M426" i="6"/>
  <c r="I426" i="6"/>
  <c r="C426" i="6"/>
  <c r="L427" i="5"/>
  <c r="M427" i="5"/>
  <c r="C427" i="5"/>
  <c r="D427" i="5"/>
  <c r="E427" i="5" s="1"/>
  <c r="AV344" i="20" l="1"/>
  <c r="AX344" i="20"/>
  <c r="AD344" i="20"/>
  <c r="Z344" i="20"/>
  <c r="AB344" i="20"/>
  <c r="X344" i="20"/>
  <c r="G434" i="10"/>
  <c r="H434" i="10"/>
  <c r="E433" i="9"/>
  <c r="H433" i="9"/>
  <c r="G433" i="9"/>
  <c r="E433" i="11"/>
  <c r="H433" i="11"/>
  <c r="G433" i="11"/>
  <c r="G427" i="8"/>
  <c r="H427" i="7"/>
  <c r="E426" i="6"/>
  <c r="H426" i="6"/>
  <c r="G426" i="6"/>
  <c r="H427" i="5"/>
  <c r="G427" i="5"/>
  <c r="S343" i="20"/>
  <c r="T343" i="20"/>
  <c r="U343" i="20"/>
  <c r="V343" i="20"/>
  <c r="W343" i="20" s="1"/>
  <c r="X343" i="20"/>
  <c r="Z343" i="20"/>
  <c r="AA343" i="20"/>
  <c r="AB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C343" i="20"/>
  <c r="BD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C343" i="20" l="1"/>
  <c r="Y343" i="20"/>
  <c r="E433" i="10"/>
  <c r="H433" i="10"/>
  <c r="G433" i="10"/>
  <c r="E432" i="9"/>
  <c r="G432" i="9"/>
  <c r="H432" i="9"/>
  <c r="E432" i="11"/>
  <c r="G432" i="11"/>
  <c r="H432" i="11"/>
  <c r="E426" i="8"/>
  <c r="H426" i="8" s="1"/>
  <c r="G426" i="8"/>
  <c r="G426" i="7"/>
  <c r="E426" i="7"/>
  <c r="H426" i="7"/>
  <c r="E425" i="6"/>
  <c r="H425" i="6"/>
  <c r="G425" i="6"/>
  <c r="E426" i="5"/>
  <c r="H426" i="5"/>
  <c r="G426" i="5"/>
  <c r="S342" i="20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C342" i="20" l="1"/>
  <c r="E432" i="10"/>
  <c r="G432" i="10"/>
  <c r="H432" i="10"/>
  <c r="E431" i="9"/>
  <c r="G431" i="9"/>
  <c r="H431" i="9"/>
  <c r="E431" i="11"/>
  <c r="G431" i="11"/>
  <c r="H431" i="11"/>
  <c r="E425" i="8"/>
  <c r="H425" i="8" s="1"/>
  <c r="G425" i="8"/>
  <c r="E425" i="7"/>
  <c r="G425" i="7"/>
  <c r="H425" i="7"/>
  <c r="E424" i="6"/>
  <c r="G424" i="6"/>
  <c r="H424" i="6"/>
  <c r="E425" i="5"/>
  <c r="G425" i="5"/>
  <c r="H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B291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<sst xmlns="http://schemas.openxmlformats.org/spreadsheetml/2006/main" count="586" uniqueCount="490">
  <si>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</si>
  <si>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</si>
  <si>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</si>
  <si>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</si>
  <si>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</si>
  <si>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</si>
  <si>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</si>
  <si>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</si>
  <si>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</si>
  <si>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</si>
  <si>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</si>
  <si>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</si>
  <si>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</si>
  <si>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</si>
  <si>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</si>
  <si>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</si>
  <si>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</si>
  <si>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</si>
  <si>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</si>
  <si>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</si>
  <si>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</si>
  <si>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</si>
  <si>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</si>
  <si>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</si>
  <si>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</si>
  <si>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</si>
  <si>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</si>
  <si>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</si>
  <si>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</si>
  <si>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</si>
  <si>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</si>
  <si>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</si>
  <si>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</si>
  <si>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</si>
  <si>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</si>
  <si>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</si>
  <si>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</si>
  <si>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</si>
  <si>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</si>
  <si>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</si>
  <si>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</si>
  <si>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</si>
  <si>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</si>
  <si>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</si>
  <si>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</si>
  <si>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</si>
  <si>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</si>
  <si>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</si>
  <si>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</si>
  <si>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</si>
  <si>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</si>
  <si>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</si>
  <si>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</si>
  <si>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</si>
  <si>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</si>
  <si>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</si>
  <si>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</si>
  <si>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</si>
  <si>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</si>
  <si>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</si>
  <si>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</si>
  <si>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</si>
  <si>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</si>
  <si>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</si>
  <si>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</si>
  <si>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</si>
  <si>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</si>
  <si>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</si>
  <si>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</si>
  <si>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</si>
  <si>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</si>
  <si>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</si>
  <si>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</si>
  <si>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</si>
  <si>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</si>
  <si>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</si>
  <si>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</si>
  <si>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</si>
  <si>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</si>
  <si>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</si>
  <si>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</si>
  <si>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</si>
  <si>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</si>
  <si>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</si>
  <si>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</si>
  <si>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</si>
  <si>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</si>
  <si>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</si>
  <si>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</si>
  <si>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</si>
  <si>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</si>
  <si>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</si>
  <si>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</si>
  <si>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</si>
  <si>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</si>
  <si>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</si>
  <si>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</si>
  <si>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</si>
  <si>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</si>
  <si>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</si>
  <si>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</si>
  <si>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</si>
  <si>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</si>
  <si>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</si>
  <si>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</si>
  <si>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</si>
  <si>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</si>
  <si>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</si>
  <si>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</si>
  <si>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</si>
  <si>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</si>
  <si>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</si>
  <si>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</si>
  <si>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</si>
  <si>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</si>
  <si>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</si>
  <si>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</si>
  <si>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</si>
  <si>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</si>
  <si>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</si>
  <si>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</si>
  <si>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</si>
  <si>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</si>
  <si>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</si>
  <si>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</si>
  <si>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</si>
  <si>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</si>
  <si>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</si>
  <si>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</si>
  <si>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</si>
  <si>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</si>
  <si>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</si>
  <si>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</si>
  <si>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</si>
  <si>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</si>
  <si>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</si>
  <si>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</si>
  <si>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</si>
  <si>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</si>
  <si>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</si>
  <si>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</si>
  <si>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</si>
  <si>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</si>
  <si>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</si>
  <si>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</si>
  <si>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</si>
  <si>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</si>
  <si>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</si>
  <si>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</si>
  <si>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</si>
  <si>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</si>
  <si>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</si>
  <si>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</si>
  <si>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</si>
  <si>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</si>
  <si>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</si>
  <si>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</si>
  <si>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</si>
  <si>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</si>
  <si>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</si>
  <si>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</si>
  <si>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</si>
  <si>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</si>
  <si>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</si>
  <si>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</si>
  <si>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</si>
  <si>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</si>
  <si>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</si>
  <si>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</si>
  <si>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</si>
  <si>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</si>
  <si>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</si>
  <si>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</si>
  <si>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</si>
  <si>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</si>
  <si>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</si>
  <si>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</si>
  <si>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</si>
  <si>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</si>
  <si>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</si>
  <si>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</si>
  <si>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</si>
  <si>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</si>
  <si>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</si>
  <si>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</si>
  <si>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</si>
  <si>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</si>
  <si>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</si>
  <si>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</si>
  <si>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</si>
  <si>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</si>
  <si>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</si>
  <si>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</si>
  <si>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</si>
  <si>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</si>
  <si>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</si>
  <si>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</si>
  <si>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</si>
  <si>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</si>
  <si>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</si>
  <si>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</si>
  <si>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</si>
  <si>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</si>
  <si>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</si>
  <si>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</si>
  <si>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</si>
  <si>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</si>
  <si>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</si>
  <si>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</si>
  <si>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</si>
  <si>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</si>
  <si>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</si>
  <si>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</si>
  <si>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</si>
  <si>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</si>
  <si>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</si>
  <si>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</si>
  <si>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</si>
  <si>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</si>
  <si>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</si>
  <si>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</si>
  <si>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</si>
  <si>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</si>
  <si>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</si>
  <si>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</si>
  <si>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</si>
  <si>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</si>
  <si>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</si>
  <si>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</si>
  <si>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</si>
  <si>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</si>
  <si>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</si>
  <si>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</si>
  <si>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</si>
  <si>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</si>
  <si>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</si>
  <si>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</si>
  <si>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</si>
  <si>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</si>
  <si>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</si>
  <si>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</si>
  <si>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</si>
  <si>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</si>
  <si>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</si>
  <si>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</si>
  <si>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</si>
  <si>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</si>
  <si>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</si>
  <si>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</si>
  <si>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</si>
  <si>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</si>
  <si>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</si>
  <si>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</si>
  <si>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</si>
  <si>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</si>
  <si>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</si>
  <si>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</si>
  <si>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</si>
  <si>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</si>
  <si>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</si>
  <si>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</si>
  <si>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</si>
  <si>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</si>
  <si>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</si>
  <si>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</si>
  <si>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</si>
  <si>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</si>
  <si>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</si>
  <si>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</si>
  <si>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</si>
  <si>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</si>
  <si>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</si>
  <si>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</si>
  <si>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</si>
  <si>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</si>
  <si>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</si>
  <si>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</si>
  <si>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</si>
  <si>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</si>
  <si>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</si>
  <si>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</si>
  <si>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</si>
  <si>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</si>
  <si>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</si>
  <si>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</si>
  <si>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</si>
  <si>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</si>
  <si>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</si>
  <si>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</si>
  <si>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</si>
  <si>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</si>
  <si>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</si>
  <si>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</si>
  <si>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</si>
  <si>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</si>
  <si>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</si>
  <si>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</si>
  <si>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</si>
  <si>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</si>
  <si>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</si>
  <si>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</si>
  <si>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</si>
  <si>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</si>
  <si>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</si>
  <si>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</si>
  <si>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</si>
  <si>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</si>
  <si>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</si>
  <si>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</si>
  <si>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</si>
  <si>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</si>
  <si>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</si>
  <si>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</si>
  <si>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</si>
  <si>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</si>
  <si>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</si>
  <si>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</si>
  <si>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</si>
  <si>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</si>
  <si>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</si>
  <si>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</si>
  <si>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</si>
  <si>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</si>
  <si>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</si>
  <si>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</si>
  <si>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</si>
  <si>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</si>
  <si>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</si>
  <si>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</si>
  <si>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</si>
  <si>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</si>
  <si>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</si>
  <si>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</si>
  <si>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</si>
  <si>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</si>
  <si>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</si>
  <si>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</si>
  <si>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</si>
  <si>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</si>
  <si>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</si>
  <si>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</si>
  <si>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</si>
  <si>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</si>
  <si>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</si>
  <si>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</si>
  <si>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</si>
  <si>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</si>
  <si>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</si>
  <si>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</si>
  <si>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</si>
  <si>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</si>
  <si>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</si>
  <si>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</si>
  <si>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</si>
  <si>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</si>
  <si>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</si>
  <si>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</si>
  <si>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</si>
  <si>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</si>
  <si>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</si>
  <si>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</si>
  <si>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</si>
  <si>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</si>
  <si>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</si>
  <si>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</si>
  <si>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</si>
  <si>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</si>
  <si>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</si>
  <si>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</si>
  <si>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</si>
  <si>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</si>
  <si>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</si>
  <si>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</si>
  <si>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</si>
  <si>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</si>
  <si>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</si>
  <si>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</si>
  <si>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</si>
  <si>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</si>
  <si>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</si>
  <si>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</si>
  <si>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</si>
  <si>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</si>
  <si>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</si>
  <si>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</si>
  <si>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</si>
  <si>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</si>
  <si>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</si>
  <si>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</si>
  <si>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</si>
  <si>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</si>
  <si>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</si>
  <si>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</si>
  <si>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</si>
  <si>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</si>
  <si>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</si>
  <si>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</si>
  <si>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</si>
  <si>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</si>
  <si>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</si>
  <si>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</si>
  <si>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</si>
  <si>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</si>
  <si>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</si>
  <si>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</si>
  <si>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</si>
  <si>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</si>
  <si>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</si>
  <si>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</si>
  <si>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</si>
  <si>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</si>
  <si>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</si>
  <si>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</si>
  <si>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</si>
  <si>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</si>
  <si>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</si>
  <si>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</si>
  <si>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</si>
  <si>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</si>
  <si>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</si>
  <si>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</si>
  <si>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</si>
  <si>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</si>
  <si>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</si>
  <si>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</si>
  <si>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</si>
  <si>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</si>
  <si>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</si>
  <si>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</si>
  <si>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</si>
  <si>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</si>
  <si>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</si>
  <si>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</si>
  <si>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</si>
  <si>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</si>
  <si>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</si>
  <si>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</si>
  <si>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</si>
  <si>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</si>
  <si>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</si>
  <si>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</si>
  <si>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</si>
  <si>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</si>
  <si>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</si>
  <si>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</si>
  <si>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</si>
  <si>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</si>
  <si>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</si>
  <si>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</si>
  <si>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</si>
  <si>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</si>
  <si>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</si>
  <si>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</si>
  <si>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</si>
  <si>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</si>
  <si>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</si>
  <si>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</si>
  <si>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</si>
  <si>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</si>
  <si>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</si>
  <si>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</si>
  <si>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</si>
  <si>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</si>
  <si>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</si>
  <si>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</si>
  <si>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</si>
  <si>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</si>
  <si>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</si>
  <si>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</si>
  <si>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</si>
  <si>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</si>
  <si>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</si>
  <si>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</si>
  <si>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</si>
  <si>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</si>
  <si>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</si>
  <si>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</si>
  <si>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</si>
  <si>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</si>
  <si>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</si>
  <si>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</si>
  <si>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</si>
  <si>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</si>
  <si>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FTSEA50 2</t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</si>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</sst>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23" sqref="C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43006</v>
      </c>
    </row>
    <row r="2" spans="1:14" x14ac:dyDescent="0.15">
      <c r="A2" t="s">
        <v>390</v>
      </c>
      <c r="B2" s="39">
        <v>6.6710849999999997</v>
      </c>
      <c r="C2" s="1">
        <v>43006</v>
      </c>
      <c r="D2" s="41">
        <v>13</v>
      </c>
    </row>
    <row r="3" spans="1:14" x14ac:dyDescent="0.15">
      <c r="A3" t="s">
        <v>391</v>
      </c>
      <c r="B3" s="39">
        <v>6.6678850000000001</v>
      </c>
      <c r="C3" s="1">
        <v>43006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6.6544299999999996</v>
      </c>
      <c r="C4" s="1">
        <v>43007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3822.5385999999999</v>
      </c>
      <c r="C5" s="41">
        <v>3821.2</v>
      </c>
      <c r="D5" s="25">
        <v>4.0000000000000002E-4</v>
      </c>
      <c r="J5" s="71"/>
      <c r="K5" s="72"/>
      <c r="L5" s="73"/>
      <c r="M5" s="74"/>
    </row>
    <row r="6" spans="1:14" x14ac:dyDescent="0.15">
      <c r="A6" t="s">
        <v>349</v>
      </c>
      <c r="B6" s="39">
        <v>3339.6421</v>
      </c>
      <c r="C6" s="41">
        <v>3345.2716999999998</v>
      </c>
      <c r="D6" s="25">
        <v>-1.6999999999999999E-3</v>
      </c>
      <c r="J6" s="75"/>
      <c r="K6" s="76"/>
      <c r="L6" s="77"/>
      <c r="M6" s="78"/>
    </row>
    <row r="7" spans="1:14" x14ac:dyDescent="0.15">
      <c r="A7" t="s">
        <v>350</v>
      </c>
      <c r="B7">
        <v>1854.7339999999999</v>
      </c>
      <c r="C7" s="39">
        <v>1854.943</v>
      </c>
      <c r="D7" s="25">
        <v>-1E-4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11031.422</v>
      </c>
      <c r="C8" s="39">
        <v>11036.78</v>
      </c>
      <c r="D8" s="25">
        <v>-5.0000000000000001E-4</v>
      </c>
      <c r="J8" s="83"/>
      <c r="K8" s="84"/>
      <c r="L8" s="85"/>
      <c r="M8" s="86"/>
    </row>
    <row r="9" spans="1:14" x14ac:dyDescent="0.15">
      <c r="A9" t="s">
        <v>352</v>
      </c>
      <c r="B9">
        <v>6567.7915000000003</v>
      </c>
      <c r="C9" s="39">
        <v>6583.1400999999996</v>
      </c>
      <c r="D9" s="25">
        <v>-2.3E-3</v>
      </c>
      <c r="J9" s="87"/>
      <c r="K9" s="88"/>
      <c r="L9" s="89"/>
      <c r="M9" s="90"/>
    </row>
    <row r="10" spans="1:14" x14ac:dyDescent="0.15">
      <c r="A10" t="s">
        <v>353</v>
      </c>
      <c r="B10">
        <v>13.58</v>
      </c>
      <c r="C10" s="39">
        <v>13.789</v>
      </c>
      <c r="D10" s="1">
        <v>43006</v>
      </c>
    </row>
    <row r="11" spans="1:14" x14ac:dyDescent="0.15">
      <c r="A11" t="s">
        <v>354</v>
      </c>
      <c r="B11">
        <v>13.98</v>
      </c>
      <c r="C11" s="39">
        <v>14.0419</v>
      </c>
      <c r="D11" s="1">
        <v>43006</v>
      </c>
    </row>
    <row r="12" spans="1:14" x14ac:dyDescent="0.15">
      <c r="A12" t="s">
        <v>355</v>
      </c>
      <c r="B12">
        <v>7.98</v>
      </c>
      <c r="C12" s="39">
        <v>8.0060000000000002</v>
      </c>
      <c r="D12" s="1">
        <v>43006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45.75</v>
      </c>
      <c r="C13" s="39">
        <v>45.892000000000003</v>
      </c>
      <c r="D13" s="1">
        <v>43006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43.53</v>
      </c>
      <c r="C14" s="39">
        <v>44.15</v>
      </c>
      <c r="D14" s="1">
        <v>43005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34.14</v>
      </c>
      <c r="C15">
        <v>34.067599999999999</v>
      </c>
      <c r="D15" s="1">
        <v>43005</v>
      </c>
    </row>
    <row r="16" spans="1:14" x14ac:dyDescent="0.15">
      <c r="A16" t="s">
        <v>359</v>
      </c>
      <c r="B16">
        <v>28.94</v>
      </c>
      <c r="C16">
        <v>29.147600000000001</v>
      </c>
      <c r="D16" s="1">
        <v>43005</v>
      </c>
    </row>
    <row r="17" spans="1:16" x14ac:dyDescent="0.15">
      <c r="A17" t="s">
        <v>360</v>
      </c>
      <c r="B17">
        <v>36.159999999999997</v>
      </c>
      <c r="C17" s="39">
        <v>36.148400000000002</v>
      </c>
      <c r="D17" s="1">
        <v>43005</v>
      </c>
    </row>
    <row r="18" spans="1:16" x14ac:dyDescent="0.15">
      <c r="A18" t="s">
        <v>361</v>
      </c>
      <c r="B18">
        <v>11937.02</v>
      </c>
      <c r="C18" s="1"/>
      <c r="D18" s="1"/>
    </row>
    <row r="19" spans="1:16" x14ac:dyDescent="0.15">
      <c r="A19" t="s">
        <v>483</v>
      </c>
      <c r="B19">
        <v>11937.02</v>
      </c>
      <c r="C19" s="1"/>
      <c r="D19" s="94"/>
    </row>
    <row r="20" spans="1:16" s="97" customFormat="1" x14ac:dyDescent="0.15">
      <c r="A20" s="100" t="s">
        <v>362</v>
      </c>
      <c r="B20" s="100">
        <v>19159.89</v>
      </c>
      <c r="C20" s="98"/>
      <c r="D20" s="99"/>
    </row>
    <row r="21" spans="1:16" s="97" customFormat="1" x14ac:dyDescent="0.15">
      <c r="A21" s="97" t="s">
        <v>400</v>
      </c>
      <c r="B21" s="97">
        <v>6.6284999999999998</v>
      </c>
      <c r="C21" s="98">
        <v>43007</v>
      </c>
      <c r="D21" s="99">
        <v>0.28498842592592594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3343.8445999999999</v>
      </c>
      <c r="B23">
        <v>3342.4101000000001</v>
      </c>
      <c r="C23" s="39">
        <v>3342.9983000000002</v>
      </c>
      <c r="D23" s="41">
        <v>3341.3708000000001</v>
      </c>
      <c r="E23">
        <v>3342.1860999999999</v>
      </c>
      <c r="F23">
        <v>3344.5376000000001</v>
      </c>
      <c r="G23">
        <v>3336.4654</v>
      </c>
      <c r="H23">
        <v>934</v>
      </c>
      <c r="I23">
        <v>1106</v>
      </c>
      <c r="J23">
        <v>3342.1860999999999</v>
      </c>
      <c r="K23">
        <v>3342.6941999999999</v>
      </c>
      <c r="L23">
        <v>3340.1154999999999</v>
      </c>
      <c r="M23">
        <v>3343.3948</v>
      </c>
      <c r="N23">
        <v>3336.7642000000001</v>
      </c>
      <c r="O23">
        <v>1405</v>
      </c>
      <c r="P23">
        <v>1456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zoomScale="115" zoomScaleNormal="115" workbookViewId="0">
      <pane xSplit="1" ySplit="1" topLeftCell="B260" activePane="bottomRight" state="frozen"/>
      <selection pane="topRight" activeCell="B1" sqref="B1"/>
      <selection pane="bottomLeft" activeCell="A2" sqref="A2"/>
      <selection pane="bottomRight" activeCell="A290" sqref="A29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0" si="15">LN(C220/C219)</f>
        <v>5.8655326653686257E-5</v>
      </c>
      <c r="H220">
        <v>6.8302350000000001</v>
      </c>
      <c r="I220" s="25">
        <f t="shared" ref="I220:I290" si="16">LN(H220/H219)</f>
        <v>1.1859738836099735E-4</v>
      </c>
      <c r="J220">
        <v>6.8346549999999997</v>
      </c>
      <c r="K220" s="25">
        <f t="shared" ref="K220:K290" si="17">LN(J220/J219)</f>
        <v>6.0958008553464011E-4</v>
      </c>
      <c r="L220">
        <v>6.837275</v>
      </c>
      <c r="M220" s="25">
        <f t="shared" ref="M220:M290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8"/>
        <v>2.3266528420817566E-3</v>
      </c>
      <c r="N288" t="s">
        <v>487</v>
      </c>
    </row>
    <row r="289" spans="1:13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8"/>
        <v>1.6603080621165438E-3</v>
      </c>
    </row>
    <row r="290" spans="1:13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8"/>
        <v>2.1979436044437116E-3</v>
      </c>
    </row>
    <row r="291" spans="1:13" x14ac:dyDescent="0.15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zoomScale="115" zoomScaleNormal="115" workbookViewId="0">
      <pane xSplit="2" ySplit="6" topLeftCell="C333" activePane="bottomRight" state="frozen"/>
      <selection pane="topRight" activeCell="C1" sqref="C1"/>
      <selection pane="bottomLeft" activeCell="A3" sqref="A3"/>
      <selection pane="bottomRight" activeCell="B344" sqref="B34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4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484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E427" sqref="E42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488</v>
      </c>
    </row>
    <row r="428" spans="1:14" x14ac:dyDescent="0.15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B398" activePane="bottomRight" state="frozen"/>
      <selection pane="topRight" activeCell="B1" sqref="B1"/>
      <selection pane="bottomLeft" activeCell="A3" sqref="A3"/>
      <selection pane="bottomRight" activeCell="C425" sqref="C42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7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H425" sqref="H42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7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9" sqref="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3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G433" s="42">
        <f t="shared" ref="G433" si="614">+B433/D433-1</f>
        <v>9.7797169631852476E-4</v>
      </c>
      <c r="H433" s="100"/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3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J431" sqref="J43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3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3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tabSelected="1"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N433" sqref="N43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7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485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7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489</v>
      </c>
    </row>
    <row r="434" spans="1:14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B410" activePane="bottomRight" state="frozen"/>
      <selection pane="topRight" activeCell="B1" sqref="B1"/>
      <selection pane="bottomLeft" activeCell="A3" sqref="A3"/>
      <selection pane="bottomRight" activeCell="J433" sqref="J43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486</v>
      </c>
    </row>
    <row r="433" spans="1:13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3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3" x14ac:dyDescent="0.15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2017-09-28T23:26:18Z</dcterms:modified>
</cp:coreProperties>
</file>