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33" i="20" l="1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B281" i="25"/>
  <c r="B280" i="25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M418" i="5"/>
  <c r="M417" i="5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<sst xmlns="http://schemas.openxmlformats.org/spreadsheetml/2006/main" count="567" uniqueCount="471">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</sst>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6" sqref="F16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42991</v>
      </c>
    </row>
    <row r="2" spans="1:14" x14ac:dyDescent="0.25">
      <c r="A2" t="s">
        <v>390</v>
      </c>
      <c r="B2" s="39">
        <v>6.5280750000000003</v>
      </c>
      <c r="C2" s="1">
        <v>42991</v>
      </c>
      <c r="D2" s="41">
        <v>13</v>
      </c>
    </row>
    <row r="3" spans="1:14" x14ac:dyDescent="0.25">
      <c r="A3" t="s">
        <v>391</v>
      </c>
      <c r="B3" s="39">
        <v>6.531625</v>
      </c>
      <c r="C3" s="1">
        <v>42991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6.5477499999999997</v>
      </c>
      <c r="C4" s="1">
        <v>42992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3842.6061</v>
      </c>
      <c r="C5" s="41">
        <v>3837.9340999999999</v>
      </c>
      <c r="D5" s="25">
        <v>1.1999999999999999E-3</v>
      </c>
      <c r="J5" s="71"/>
      <c r="K5" s="72"/>
      <c r="L5" s="73"/>
      <c r="M5" s="74"/>
    </row>
    <row r="6" spans="1:14" x14ac:dyDescent="0.25">
      <c r="A6" t="s">
        <v>349</v>
      </c>
      <c r="B6" s="39">
        <v>3384.1469999999999</v>
      </c>
      <c r="C6" s="41">
        <v>3379.4879999999998</v>
      </c>
      <c r="D6" s="25">
        <v>1.4E-3</v>
      </c>
      <c r="J6" s="75"/>
      <c r="K6" s="76"/>
      <c r="L6" s="77"/>
      <c r="M6" s="78"/>
    </row>
    <row r="7" spans="1:14" x14ac:dyDescent="0.25">
      <c r="A7" t="s">
        <v>350</v>
      </c>
      <c r="B7">
        <v>1888.432</v>
      </c>
      <c r="C7" s="39">
        <v>1884.4839999999999</v>
      </c>
      <c r="D7" s="25">
        <v>2.0999999999999999E-3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11091.492</v>
      </c>
      <c r="C8" s="39">
        <v>11043.605</v>
      </c>
      <c r="D8" s="25">
        <v>4.3E-3</v>
      </c>
      <c r="J8" s="83"/>
      <c r="K8" s="84"/>
      <c r="L8" s="85"/>
      <c r="M8" s="86"/>
    </row>
    <row r="9" spans="1:14" x14ac:dyDescent="0.25">
      <c r="A9" t="s">
        <v>352</v>
      </c>
      <c r="B9">
        <v>6684.3797999999997</v>
      </c>
      <c r="C9" s="39">
        <v>6644.0118000000002</v>
      </c>
      <c r="D9" s="25">
        <v>6.1000000000000004E-3</v>
      </c>
      <c r="J9" s="87"/>
      <c r="K9" s="88"/>
      <c r="L9" s="89"/>
      <c r="M9" s="90"/>
    </row>
    <row r="10" spans="1:14" x14ac:dyDescent="0.25">
      <c r="A10" t="s">
        <v>353</v>
      </c>
      <c r="B10">
        <v>13.98</v>
      </c>
      <c r="C10" s="39">
        <v>14.119</v>
      </c>
      <c r="D10" s="1">
        <v>42990</v>
      </c>
    </row>
    <row r="11" spans="1:14" x14ac:dyDescent="0.25">
      <c r="A11" t="s">
        <v>354</v>
      </c>
      <c r="B11">
        <v>14.44</v>
      </c>
      <c r="C11" s="39">
        <v>14.4466</v>
      </c>
      <c r="D11" s="1">
        <v>42991</v>
      </c>
    </row>
    <row r="12" spans="1:14" x14ac:dyDescent="0.25">
      <c r="A12" t="s">
        <v>355</v>
      </c>
      <c r="B12">
        <v>8.35</v>
      </c>
      <c r="C12" s="39">
        <v>8.3379999999999992</v>
      </c>
      <c r="D12" s="1">
        <v>42991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47.15</v>
      </c>
      <c r="C13" s="39">
        <v>47.186</v>
      </c>
      <c r="D13" s="1">
        <v>42991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44.08</v>
      </c>
      <c r="C14" s="39">
        <v>44.39</v>
      </c>
      <c r="D14" s="1">
        <v>42990</v>
      </c>
      <c r="J14" s="55"/>
      <c r="K14" s="58"/>
      <c r="L14" s="61"/>
      <c r="M14" s="64"/>
      <c r="N14" s="67"/>
    </row>
    <row r="15" spans="1:14" x14ac:dyDescent="0.25">
      <c r="A15" t="s">
        <v>358</v>
      </c>
      <c r="B15">
        <v>35.1</v>
      </c>
      <c r="C15">
        <v>34.905200000000001</v>
      </c>
      <c r="D15" s="1">
        <v>42990</v>
      </c>
    </row>
    <row r="16" spans="1:14" x14ac:dyDescent="0.25">
      <c r="A16" t="s">
        <v>359</v>
      </c>
      <c r="B16">
        <v>29.78</v>
      </c>
      <c r="C16">
        <v>29.7425</v>
      </c>
      <c r="D16" s="1">
        <v>42990</v>
      </c>
    </row>
    <row r="17" spans="1:16" x14ac:dyDescent="0.25">
      <c r="A17" t="s">
        <v>360</v>
      </c>
      <c r="B17">
        <v>37.42</v>
      </c>
      <c r="C17" s="39">
        <v>37.070099999999996</v>
      </c>
      <c r="D17" s="1">
        <v>42990</v>
      </c>
    </row>
    <row r="18" spans="1:16" x14ac:dyDescent="0.25">
      <c r="A18" t="s">
        <v>361</v>
      </c>
      <c r="B18">
        <v>12019.11</v>
      </c>
      <c r="C18" s="1"/>
      <c r="D18" s="1"/>
    </row>
    <row r="19" spans="1:16" x14ac:dyDescent="0.25">
      <c r="A19" t="s">
        <v>465</v>
      </c>
      <c r="B19">
        <v>12019.11</v>
      </c>
      <c r="C19" s="1"/>
      <c r="D19" s="94"/>
    </row>
    <row r="20" spans="1:16" s="97" customFormat="1" x14ac:dyDescent="0.25">
      <c r="A20" s="100" t="s">
        <v>362</v>
      </c>
      <c r="B20" s="100">
        <v>19477.919999999998</v>
      </c>
      <c r="C20" s="98"/>
      <c r="D20" s="99"/>
    </row>
    <row r="21" spans="1:16" s="97" customFormat="1" x14ac:dyDescent="0.25">
      <c r="A21" s="97" t="s">
        <v>400</v>
      </c>
      <c r="B21" s="97">
        <v>6.5381999999999998</v>
      </c>
      <c r="C21" s="98">
        <v>42992</v>
      </c>
      <c r="D21" s="99">
        <v>5.7870370370370366E-5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3374.7184999999999</v>
      </c>
      <c r="B23">
        <v>3373.7011000000002</v>
      </c>
      <c r="C23" s="1">
        <v>3376.2631000000001</v>
      </c>
      <c r="D23" s="41">
        <v>3373.058</v>
      </c>
      <c r="E23">
        <v>3376.3921</v>
      </c>
      <c r="F23">
        <v>3380.9630000000002</v>
      </c>
      <c r="G23">
        <v>3366.7757999999999</v>
      </c>
      <c r="H23">
        <v>1114</v>
      </c>
      <c r="I23">
        <v>1020</v>
      </c>
      <c r="J23">
        <v>3376.3921</v>
      </c>
      <c r="K23">
        <v>3378.6956</v>
      </c>
      <c r="L23">
        <v>3385.5374999999999</v>
      </c>
      <c r="M23">
        <v>3387.0641999999998</v>
      </c>
      <c r="N23">
        <v>3376.3921</v>
      </c>
      <c r="O23">
        <v>1412</v>
      </c>
      <c r="P23">
        <v>1300</v>
      </c>
    </row>
    <row r="25" spans="1:16" x14ac:dyDescent="0.25">
      <c r="A25" s="39"/>
      <c r="B25" s="39"/>
      <c r="C25" s="39"/>
      <c r="D25" s="39"/>
    </row>
    <row r="26" spans="1:16" x14ac:dyDescent="0.25">
      <c r="C26" s="39"/>
      <c r="D26" s="1"/>
    </row>
    <row r="27" spans="1:16" x14ac:dyDescent="0.25">
      <c r="D27" s="1"/>
    </row>
    <row r="28" spans="1:16" x14ac:dyDescent="0.25">
      <c r="D28" s="25"/>
    </row>
    <row r="29" spans="1:16" x14ac:dyDescent="0.25">
      <c r="D29" s="1"/>
    </row>
    <row r="30" spans="1:16" x14ac:dyDescent="0.25">
      <c r="C30" s="1"/>
      <c r="D30" s="94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D38" s="1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1"/>
  <sheetViews>
    <sheetView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I278" sqref="I27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7265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8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79" si="15">LN(C220/C219)</f>
        <v>5.8655326653686257E-5</v>
      </c>
      <c r="H220">
        <v>6.8302350000000001</v>
      </c>
      <c r="I220" s="25">
        <f t="shared" ref="I220:I279" si="16">LN(H220/H219)</f>
        <v>1.1859738836099735E-4</v>
      </c>
      <c r="J220">
        <v>6.8346549999999997</v>
      </c>
      <c r="K220" s="25">
        <f t="shared" ref="K220:K279" si="17">LN(J220/J219)</f>
        <v>6.0958008553464011E-4</v>
      </c>
      <c r="L220">
        <v>6.837275</v>
      </c>
      <c r="M220" s="25">
        <f t="shared" ref="M220:M279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</row>
    <row r="281" spans="1:14" x14ac:dyDescent="0.25">
      <c r="A281" s="98">
        <v>42993</v>
      </c>
      <c r="B28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5"/>
  <sheetViews>
    <sheetView tabSelected="1" zoomScale="115" zoomScaleNormal="115" workbookViewId="0">
      <pane xSplit="2" ySplit="6" topLeftCell="G321" activePane="bottomRight" state="frozen"/>
      <selection pane="topRight" activeCell="C1" sqref="C1"/>
      <selection pane="bottomLeft" activeCell="A3" sqref="A3"/>
      <selection pane="bottomRight" activeCell="A332" sqref="A33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3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102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25">
      <c r="A334" s="98">
        <v>42992</v>
      </c>
      <c r="B334" s="41">
        <f t="shared" si="4153"/>
        <v>4</v>
      </c>
    </row>
    <row r="335" spans="1:62" x14ac:dyDescent="0.25">
      <c r="A335" s="98">
        <v>42993</v>
      </c>
      <c r="B33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8"/>
  <sheetViews>
    <sheetView zoomScale="115" zoomScaleNormal="115" workbookViewId="0">
      <pane xSplit="1" ySplit="2" topLeftCell="B401" activePane="bottomRight" state="frozen"/>
      <selection pane="topRight" activeCell="B1" sqref="B1"/>
      <selection pane="bottomLeft" activeCell="A3" sqref="A3"/>
      <selection pane="bottomRight" activeCell="B415" sqref="B415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3" x14ac:dyDescent="0.25">
      <c r="A417" s="98">
        <v>42992</v>
      </c>
      <c r="M417">
        <f t="shared" ref="M416:M418" si="551">WEEKDAY(A417,2)</f>
        <v>4</v>
      </c>
    </row>
    <row r="418" spans="1:13" x14ac:dyDescent="0.25">
      <c r="A418" s="98">
        <v>42993</v>
      </c>
      <c r="M418">
        <f t="shared" si="551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A413" sqref="A413:A4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25">
      <c r="A416" s="98">
        <v>42992</v>
      </c>
    </row>
    <row r="417" spans="1:1" x14ac:dyDescent="0.25">
      <c r="A417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8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C415" sqref="C41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6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C415" sqref="C41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6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4"/>
  <sheetViews>
    <sheetView zoomScale="115" zoomScaleNormal="115" workbookViewId="0">
      <pane xSplit="1" ySplit="2" topLeftCell="D402" activePane="bottomRight" state="frozen"/>
      <selection pane="topRight" activeCell="B1" sqref="B1"/>
      <selection pane="bottomLeft" activeCell="A3" sqref="A3"/>
      <selection pane="bottomRight" activeCell="K420" sqref="K4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G422" s="42">
        <f t="shared" ref="G422" si="559">+B422/D422-1</f>
        <v>-2.5527398987068572E-3</v>
      </c>
      <c r="H422" s="100"/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4"/>
  <sheetViews>
    <sheetView zoomScale="115" zoomScaleNormal="115" workbookViewId="0">
      <pane xSplit="1" ySplit="2" topLeftCell="F402" activePane="bottomRight" state="frozen"/>
      <selection pane="topRight" activeCell="B1" sqref="B1"/>
      <selection pane="bottomLeft" activeCell="A3" sqref="A3"/>
      <selection pane="bottomRight" activeCell="I418" sqref="I4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4"/>
  <sheetViews>
    <sheetView zoomScale="88" zoomScaleNormal="88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N421" sqref="N42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70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8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8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8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8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70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70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8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8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8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8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8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8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8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8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70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8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25">
      <c r="A423" s="98">
        <v>42992</v>
      </c>
    </row>
    <row r="424" spans="1:14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5"/>
  <sheetViews>
    <sheetView zoomScale="115" zoomScaleNormal="115" workbookViewId="0">
      <pane xSplit="1" ySplit="2" topLeftCell="E406" activePane="bottomRight" state="frozen"/>
      <selection pane="topRight" activeCell="B1" sqref="B1"/>
      <selection pane="bottomLeft" activeCell="A3" sqref="A3"/>
      <selection pane="bottomRight" activeCell="M422" sqref="M42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25">
      <c r="A424" s="98">
        <v>42992</v>
      </c>
    </row>
    <row r="425" spans="1:14" x14ac:dyDescent="0.25">
      <c r="A425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2017-09-13T21:12:36Z</dcterms:modified>
</cp:coreProperties>
</file>