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64" i="9" l="1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<sst xmlns="http://schemas.openxmlformats.org/spreadsheetml/2006/main" count="679" uniqueCount="583">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</sst>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8" sqref="D28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43052</v>
      </c>
    </row>
    <row r="2" spans="1:16" x14ac:dyDescent="0.15">
      <c r="A2" s="39" t="s">
        <v>559</v>
      </c>
      <c r="B2" s="39">
        <v>6.6510049999999996</v>
      </c>
      <c r="C2" s="90">
        <v>43052</v>
      </c>
      <c r="D2" s="39">
        <v>13</v>
      </c>
    </row>
    <row r="3" spans="1:16" x14ac:dyDescent="0.15">
      <c r="A3" s="39" t="s">
        <v>560</v>
      </c>
      <c r="B3" s="39">
        <v>6.6498999999999997</v>
      </c>
      <c r="C3" s="90">
        <v>43052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6.6552899999999999</v>
      </c>
      <c r="C4" s="90">
        <v>43053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4128.07</v>
      </c>
      <c r="C5" s="39">
        <v>4111.91</v>
      </c>
      <c r="D5" s="93">
        <v>3.8999999999999998E-3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3447.84</v>
      </c>
      <c r="C6" s="39">
        <v>3432.67</v>
      </c>
      <c r="D6" s="93">
        <v>4.4000000000000003E-3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1906.44</v>
      </c>
      <c r="C7" s="39">
        <v>1900.63</v>
      </c>
      <c r="D7" s="93">
        <v>3.0999999999999999E-3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11695</v>
      </c>
      <c r="C8" s="39">
        <v>11645.05</v>
      </c>
      <c r="D8" s="93">
        <v>4.3E-3</v>
      </c>
      <c r="J8" s="75"/>
      <c r="K8" s="76"/>
      <c r="L8" s="77"/>
      <c r="M8" s="78"/>
    </row>
    <row r="9" spans="1:16" x14ac:dyDescent="0.15">
      <c r="A9" s="39" t="s">
        <v>525</v>
      </c>
      <c r="B9" s="39">
        <v>6671.21</v>
      </c>
      <c r="C9" s="39">
        <v>6641.22</v>
      </c>
      <c r="D9" s="93">
        <v>4.4999999999999997E-3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2873.51</v>
      </c>
      <c r="C10" s="39">
        <v>2862.34</v>
      </c>
      <c r="D10" s="93">
        <v>3.8999999999999998E-3</v>
      </c>
    </row>
    <row r="11" spans="1:16" x14ac:dyDescent="0.15">
      <c r="A11" s="39" t="s">
        <v>527</v>
      </c>
      <c r="B11" s="39">
        <v>15</v>
      </c>
      <c r="C11" s="39">
        <v>15.154999999999999</v>
      </c>
      <c r="D11" s="90">
        <v>43052</v>
      </c>
    </row>
    <row r="12" spans="1:16" x14ac:dyDescent="0.15">
      <c r="A12" s="39" t="s">
        <v>528</v>
      </c>
      <c r="B12" s="39">
        <v>15.44</v>
      </c>
      <c r="C12" s="39">
        <v>15.4954</v>
      </c>
      <c r="D12" s="90">
        <v>43052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8.16</v>
      </c>
      <c r="C13" s="39">
        <v>8.1820000000000004</v>
      </c>
      <c r="D13" s="90">
        <v>43052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49.45</v>
      </c>
      <c r="C14" s="39">
        <v>49.555</v>
      </c>
      <c r="D14" s="90">
        <v>43052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46.96</v>
      </c>
      <c r="C15" s="39">
        <v>47.11</v>
      </c>
      <c r="D15" s="90">
        <v>43049</v>
      </c>
    </row>
    <row r="16" spans="1:16" x14ac:dyDescent="0.15">
      <c r="A16" s="39" t="s">
        <v>532</v>
      </c>
      <c r="B16" s="39">
        <v>36.61</v>
      </c>
      <c r="C16" s="39">
        <v>36.503799999999998</v>
      </c>
      <c r="D16" s="90">
        <v>43049</v>
      </c>
    </row>
    <row r="17" spans="1:16" x14ac:dyDescent="0.15">
      <c r="A17" s="39" t="s">
        <v>533</v>
      </c>
      <c r="B17" s="39">
        <v>31.48</v>
      </c>
      <c r="C17" s="39">
        <v>31.2347</v>
      </c>
      <c r="D17" s="90">
        <v>43049</v>
      </c>
    </row>
    <row r="18" spans="1:16" x14ac:dyDescent="0.15">
      <c r="A18" s="39" t="s">
        <v>534</v>
      </c>
      <c r="B18" s="39">
        <v>36.479999999999997</v>
      </c>
      <c r="C18" s="90">
        <v>36.347700000000003</v>
      </c>
      <c r="D18" s="90">
        <v>43049</v>
      </c>
    </row>
    <row r="19" spans="1:16" x14ac:dyDescent="0.15">
      <c r="A19" s="39" t="s">
        <v>535</v>
      </c>
      <c r="B19" s="39">
        <v>13175.78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20708.02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6.6346999999999996</v>
      </c>
      <c r="C21" s="90">
        <v>43052</v>
      </c>
      <c r="D21" s="91">
        <v>0.63269675925925928</v>
      </c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3435.18</v>
      </c>
      <c r="B23" s="39">
        <v>3440.28</v>
      </c>
      <c r="C23" s="39">
        <v>3445.23</v>
      </c>
      <c r="D23" s="39">
        <v>3444.21</v>
      </c>
      <c r="E23" s="39">
        <v>3442.4</v>
      </c>
      <c r="F23" s="39">
        <v>3449.16</v>
      </c>
      <c r="G23" s="39">
        <v>3435.18</v>
      </c>
      <c r="H23" s="39">
        <v>1001</v>
      </c>
      <c r="I23" s="39">
        <v>930</v>
      </c>
      <c r="J23" s="39">
        <v>3444.29</v>
      </c>
      <c r="K23" s="39">
        <v>3444.09</v>
      </c>
      <c r="L23" s="39">
        <v>3447.83</v>
      </c>
      <c r="M23" s="39">
        <v>3448.68</v>
      </c>
      <c r="N23" s="39">
        <v>3441.47</v>
      </c>
      <c r="O23" s="39">
        <v>1459</v>
      </c>
      <c r="P23" s="39">
        <v>1444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C370" sqref="C37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</row>
    <row r="373" spans="1:57" x14ac:dyDescent="0.15">
      <c r="A373" s="90">
        <v>43054</v>
      </c>
      <c r="B373" s="41">
        <f t="shared" si="4153"/>
        <v>3</v>
      </c>
    </row>
    <row r="374" spans="1:57" x14ac:dyDescent="0.15">
      <c r="A374" s="90">
        <v>43055</v>
      </c>
      <c r="B374" s="41">
        <f t="shared" si="4153"/>
        <v>4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zoomScale="115" zoomScaleNormal="115" workbookViewId="0">
      <pane xSplit="1" ySplit="1" topLeftCell="B300" activePane="bottomRight" state="frozen"/>
      <selection pane="topRight" activeCell="B1" sqref="B1"/>
      <selection pane="bottomLeft" activeCell="A2" sqref="A2"/>
      <selection pane="bottomRight" activeCell="H327" sqref="H3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2" si="15">LN(C220/C219)</f>
        <v>5.8655326653686257E-5</v>
      </c>
      <c r="H220">
        <v>6.8302350000000001</v>
      </c>
      <c r="I220" s="25">
        <f t="shared" ref="I220:I322" si="16">LN(H220/H219)</f>
        <v>1.1859738836099735E-4</v>
      </c>
      <c r="J220">
        <v>6.8346549999999997</v>
      </c>
      <c r="K220" s="25">
        <f t="shared" ref="K220:K322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2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</row>
    <row r="324" spans="1:14" x14ac:dyDescent="0.15">
      <c r="A324" s="90">
        <v>43054</v>
      </c>
    </row>
    <row r="325" spans="1:14" x14ac:dyDescent="0.15">
      <c r="A325" s="90">
        <v>43055</v>
      </c>
    </row>
    <row r="326" spans="1:14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9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</row>
    <row r="461" spans="1:14" x14ac:dyDescent="0.15">
      <c r="A461" s="90">
        <v>43054</v>
      </c>
    </row>
    <row r="462" spans="1:14" x14ac:dyDescent="0.15">
      <c r="A462" s="90">
        <v>43055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</row>
    <row r="460" spans="1:14" x14ac:dyDescent="0.15">
      <c r="A460" s="90">
        <v>43054</v>
      </c>
    </row>
    <row r="461" spans="1:14" x14ac:dyDescent="0.15">
      <c r="A461" s="90">
        <v>43055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29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tabSelected="1" zoomScale="115" zoomScaleNormal="115" workbookViewId="0">
      <pane xSplit="1" ySplit="2" topLeftCell="C442" activePane="bottomRight" state="frozen"/>
      <selection pane="topRight" activeCell="B1" sqref="B1"/>
      <selection pane="bottomLeft" activeCell="A3" sqref="A3"/>
      <selection pane="bottomRight" activeCell="L449" sqref="L445:L44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G465" s="42">
        <f t="shared" ref="G465" si="774">+B465/D465-1</f>
        <v>-2.1689052750806237E-4</v>
      </c>
      <c r="H465" s="92"/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</row>
    <row r="467" spans="1:13" x14ac:dyDescent="0.15">
      <c r="A467" s="90">
        <v>43054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I464" sqref="I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3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3" x14ac:dyDescent="0.15">
      <c r="A466" s="90">
        <v>43053</v>
      </c>
    </row>
    <row r="467" spans="1:13" x14ac:dyDescent="0.15">
      <c r="A467" s="90">
        <v>43054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D444" activePane="bottomRight" state="frozen"/>
      <selection pane="topRight" activeCell="B1" sqref="B1"/>
      <selection pane="bottomLeft" activeCell="A3" sqref="A3"/>
      <selection pane="bottomRight" activeCell="N465" sqref="N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>+B464/F464-1</f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69">B465/B464-1</f>
        <v>2.8671551449506172E-3</v>
      </c>
      <c r="D465" s="26">
        <f t="shared" ref="D465" si="770">+F464*(1+L465)</f>
        <v>31.357453842374959</v>
      </c>
      <c r="E465" s="26">
        <f>D465*((1-VLOOKUP(A465,FX!A:M,13,0)))</f>
        <v>31.382345075841037</v>
      </c>
      <c r="G465" s="93">
        <f t="shared" ref="G465" si="771">+B465/D465-1</f>
        <v>3.9080391616310717E-3</v>
      </c>
      <c r="H465" s="93">
        <f>(B465/(D465*(1-VLOOKUP(A465,FX!A:M,13,0))))-1</f>
        <v>3.1117790567583015E-3</v>
      </c>
      <c r="J465">
        <v>4111.91</v>
      </c>
      <c r="K465">
        <v>4128.07</v>
      </c>
      <c r="L465" s="93">
        <f t="shared" ref="L465" si="772">+K465/J465-1</f>
        <v>3.93004710706224E-3</v>
      </c>
      <c r="M465" s="92">
        <f t="shared" ref="M465" si="773">WEEKDAY(A465,2)</f>
        <v>1</v>
      </c>
      <c r="N465" s="50" t="s">
        <v>578</v>
      </c>
    </row>
    <row r="466" spans="1:14" x14ac:dyDescent="0.15">
      <c r="A466" s="90">
        <v>43053</v>
      </c>
    </row>
    <row r="467" spans="1:14" x14ac:dyDescent="0.15">
      <c r="A467" s="90">
        <v>43054</v>
      </c>
    </row>
    <row r="468" spans="1:14" x14ac:dyDescent="0.15">
      <c r="A468" s="90">
        <v>43055</v>
      </c>
    </row>
    <row r="469" spans="1:14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zoomScale="115" zoomScaleNormal="115" workbookViewId="0">
      <pane xSplit="1" ySplit="2" topLeftCell="B444" activePane="bottomRight" state="frozen"/>
      <selection pane="topRight" activeCell="B1" sqref="B1"/>
      <selection pane="bottomLeft" activeCell="A3" sqref="A3"/>
      <selection pane="bottomRight" activeCell="E464" sqref="E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</row>
    <row r="468" spans="1:14" x14ac:dyDescent="0.15">
      <c r="A468" s="90">
        <v>43054</v>
      </c>
    </row>
    <row r="469" spans="1:14" x14ac:dyDescent="0.15">
      <c r="A469" s="90">
        <v>43055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2017-11-13T23:39:23Z</dcterms:modified>
</cp:coreProperties>
</file>