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 activeTab="1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46" i="20" l="1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I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I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A1" i="27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8" i="25"/>
  <c r="B299" i="25"/>
  <c r="B300" i="25"/>
  <c r="B301" i="25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<sst xmlns="http://schemas.openxmlformats.org/spreadsheetml/2006/main" count="608" uniqueCount="512">
  <si>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</si>
  <si>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</si>
  <si>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</si>
  <si>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</si>
  <si>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</si>
  <si>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</si>
  <si>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</si>
  <si>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</si>
  <si>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</si>
  <si>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</si>
  <si>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</si>
  <si>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</si>
  <si>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</si>
  <si>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</si>
  <si>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</si>
  <si>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</si>
  <si>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</si>
  <si>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</si>
  <si>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</si>
  <si>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</si>
  <si>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</si>
  <si>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</si>
  <si>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</si>
  <si>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</si>
  <si>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</si>
  <si>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</si>
  <si>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</si>
  <si>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</si>
  <si>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</si>
  <si>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</si>
  <si>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</si>
  <si>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</si>
  <si>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</si>
  <si>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</si>
  <si>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</si>
  <si>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</si>
  <si>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</si>
  <si>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</si>
  <si>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</si>
  <si>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</si>
  <si>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</si>
  <si>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</si>
  <si>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</si>
  <si>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</si>
  <si>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</si>
  <si>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</si>
  <si>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</si>
  <si>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</si>
  <si>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</si>
  <si>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</si>
  <si>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</si>
  <si>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</si>
  <si>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</si>
  <si>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</si>
  <si>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</si>
  <si>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</si>
  <si>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</si>
  <si>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</si>
  <si>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</si>
  <si>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</si>
  <si>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</si>
  <si>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</si>
  <si>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</si>
  <si>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</si>
  <si>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</si>
  <si>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</si>
  <si>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</si>
  <si>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</si>
  <si>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</si>
  <si>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</si>
  <si>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</si>
  <si>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</si>
  <si>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</si>
  <si>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</si>
  <si>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</si>
  <si>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</si>
  <si>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</si>
  <si>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</si>
  <si>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</si>
  <si>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</si>
  <si>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</si>
  <si>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</si>
  <si>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</si>
  <si>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</si>
  <si>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</si>
  <si>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</si>
  <si>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</si>
  <si>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</si>
  <si>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</si>
  <si>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</si>
  <si>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</si>
  <si>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</si>
  <si>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</si>
  <si>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</si>
  <si>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</si>
  <si>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</si>
  <si>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</si>
  <si>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</si>
  <si>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</si>
  <si>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</si>
  <si>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</si>
  <si>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</si>
  <si>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</si>
  <si>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</si>
  <si>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</si>
  <si>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</si>
  <si>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</si>
  <si>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</si>
  <si>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</si>
  <si>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</si>
  <si>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</si>
  <si>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</si>
  <si>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</si>
  <si>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</si>
  <si>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</si>
  <si>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</si>
  <si>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</si>
  <si>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</si>
  <si>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</si>
  <si>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</si>
  <si>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</si>
  <si>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</si>
  <si>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</si>
  <si>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</si>
  <si>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</si>
  <si>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</si>
  <si>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</si>
  <si>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</si>
  <si>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</si>
  <si>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</si>
  <si>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</si>
  <si>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</si>
  <si>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</si>
  <si>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</si>
  <si>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</si>
  <si>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</si>
  <si>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</si>
  <si>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</si>
  <si>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</si>
  <si>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</si>
  <si>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</si>
  <si>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</si>
  <si>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</si>
  <si>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</si>
  <si>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</si>
  <si>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</si>
  <si>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</si>
  <si>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</si>
  <si>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</si>
  <si>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</si>
  <si>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</si>
  <si>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</si>
  <si>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</si>
  <si>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</si>
  <si>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</si>
  <si>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</si>
  <si>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</si>
  <si>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</si>
  <si>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</si>
  <si>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</si>
  <si>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</si>
  <si>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</si>
  <si>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</si>
  <si>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</si>
  <si>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</si>
  <si>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</si>
  <si>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</si>
  <si>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</si>
  <si>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</si>
  <si>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</si>
  <si>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</si>
  <si>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</si>
  <si>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</si>
  <si>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</si>
  <si>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</si>
  <si>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</si>
  <si>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</si>
  <si>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</si>
  <si>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</si>
  <si>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</si>
  <si>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</si>
  <si>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</si>
  <si>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</si>
  <si>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</si>
  <si>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</si>
  <si>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</si>
  <si>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</si>
  <si>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</si>
  <si>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</si>
  <si>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</si>
  <si>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</si>
  <si>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</si>
  <si>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</si>
  <si>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</si>
  <si>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</si>
  <si>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</si>
  <si>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</si>
  <si>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</si>
  <si>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</si>
  <si>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</si>
  <si>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</si>
  <si>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</si>
  <si>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</si>
  <si>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</si>
  <si>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</si>
  <si>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</si>
  <si>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</si>
  <si>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</si>
  <si>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</si>
  <si>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</si>
  <si>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</si>
  <si>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</si>
  <si>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</si>
  <si>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</si>
  <si>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</si>
  <si>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</si>
  <si>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</si>
  <si>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</si>
  <si>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</si>
  <si>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</si>
  <si>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</si>
  <si>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</si>
  <si>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</si>
  <si>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</si>
  <si>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</si>
  <si>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</si>
  <si>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</si>
  <si>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</si>
  <si>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</si>
  <si>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</si>
  <si>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</si>
  <si>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</si>
  <si>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</si>
  <si>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</si>
  <si>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</si>
  <si>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</si>
  <si>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</si>
  <si>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</si>
  <si>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</si>
  <si>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</si>
  <si>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</si>
  <si>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</si>
  <si>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</si>
  <si>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</si>
  <si>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</si>
  <si>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</si>
  <si>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</si>
  <si>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</si>
  <si>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</si>
  <si>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</si>
  <si>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</si>
  <si>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</si>
  <si>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</si>
  <si>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</si>
  <si>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</si>
  <si>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</si>
  <si>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</si>
  <si>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</si>
  <si>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</si>
  <si>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</si>
  <si>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</si>
  <si>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</si>
  <si>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</si>
  <si>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</si>
  <si>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</si>
  <si>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</si>
  <si>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</si>
  <si>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</si>
  <si>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</si>
  <si>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</si>
  <si>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</si>
  <si>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</si>
  <si>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</si>
  <si>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</si>
  <si>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</si>
  <si>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</si>
  <si>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</si>
  <si>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</si>
  <si>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</si>
  <si>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</si>
  <si>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</si>
  <si>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</si>
  <si>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</si>
  <si>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</si>
  <si>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</si>
  <si>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</si>
  <si>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</si>
  <si>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</si>
  <si>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</si>
  <si>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</si>
  <si>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</si>
  <si>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</si>
  <si>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</si>
  <si>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</si>
  <si>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</si>
  <si>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</si>
  <si>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</si>
  <si>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</si>
  <si>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</si>
  <si>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</si>
  <si>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</si>
  <si>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</si>
  <si>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</si>
  <si>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</si>
  <si>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</si>
  <si>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</si>
  <si>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</si>
  <si>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</si>
  <si>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</si>
  <si>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</si>
  <si>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</si>
  <si>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</si>
  <si>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</si>
  <si>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</si>
  <si>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</si>
  <si>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</si>
  <si>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</si>
  <si>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</si>
  <si>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</si>
  <si>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</si>
  <si>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</si>
  <si>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</si>
  <si>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</si>
  <si>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</si>
  <si>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</si>
  <si>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</si>
  <si>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</si>
  <si>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</si>
  <si>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</si>
  <si>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</si>
  <si>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</si>
  <si>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</si>
  <si>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</si>
  <si>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</si>
  <si>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</si>
  <si>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</si>
  <si>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</si>
  <si>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</si>
  <si>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</si>
  <si>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</si>
  <si>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</si>
  <si>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</si>
  <si>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</si>
  <si>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</si>
  <si>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</si>
  <si>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</si>
  <si>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</si>
  <si>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</si>
  <si>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</si>
  <si>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</si>
  <si>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</si>
  <si>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</si>
  <si>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</si>
  <si>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</si>
  <si>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</si>
  <si>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</si>
  <si>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</si>
  <si>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</si>
  <si>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</si>
  <si>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</si>
  <si>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</si>
  <si>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</si>
  <si>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</si>
  <si>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</si>
  <si>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</si>
  <si>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</si>
  <si>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</si>
  <si>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</si>
  <si>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</si>
  <si>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</si>
  <si>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</si>
  <si>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</si>
  <si>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</si>
  <si>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</si>
  <si>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</si>
  <si>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</si>
  <si>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</si>
  <si>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</si>
  <si>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</si>
  <si>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</si>
  <si>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</si>
  <si>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</si>
  <si>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</si>
  <si>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</si>
  <si>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</si>
  <si>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</si>
  <si>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</si>
  <si>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</si>
  <si>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</si>
  <si>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</si>
  <si>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</si>
  <si>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</si>
  <si>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</si>
  <si>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</si>
  <si>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</si>
  <si>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</si>
  <si>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</si>
  <si>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</si>
  <si>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</si>
  <si>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</si>
  <si>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</si>
  <si>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</si>
  <si>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</si>
  <si>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</si>
  <si>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</si>
  <si>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</si>
  <si>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</si>
  <si>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</si>
  <si>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</si>
  <si>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</si>
  <si>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</si>
  <si>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</si>
  <si>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</si>
  <si>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</si>
  <si>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</si>
  <si>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</si>
  <si>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</si>
  <si>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</si>
  <si>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</si>
  <si>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</si>
  <si>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</si>
  <si>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</si>
  <si>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</si>
  <si>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</si>
  <si>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</si>
  <si>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</si>
  <si>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</si>
  <si>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</si>
  <si>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</si>
  <si>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</si>
  <si>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</si>
  <si>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</si>
  <si>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</si>
  <si>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</si>
  <si>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</si>
  <si>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</si>
  <si>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</si>
  <si>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</si>
  <si>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</si>
  <si>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</si>
  <si>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</si>
  <si>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</si>
  <si>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</si>
  <si>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</si>
  <si>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</si>
  <si>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</si>
  <si>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</si>
  <si>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</si>
  <si>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</si>
  <si>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</si>
  <si>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</si>
  <si>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</si>
  <si>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</si>
  <si>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</si>
  <si>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</si>
  <si>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</si>
  <si>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</si>
  <si>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</si>
  <si>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</si>
  <si>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</si>
  <si>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</si>
  <si>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</si>
  <si>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</si>
  <si>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</si>
  <si>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</si>
  <si>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</si>
  <si>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</si>
  <si>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</si>
  <si>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</si>
  <si>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</si>
  <si>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</si>
  <si>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</si>
  <si>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</si>
  <si>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</si>
  <si>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</si>
  <si>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</si>
  <si>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</si>
  <si>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</si>
  <si>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</si>
  <si>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</si>
  <si>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</si>
  <si>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</si>
  <si>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</si>
  <si>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</si>
  <si>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</si>
  <si>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</si>
  <si>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</si>
  <si>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</si>
  <si>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</si>
  <si>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</si>
  <si>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</si>
  <si>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</si>
  <si>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</si>
  <si>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</si>
  <si>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</si>
  <si>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</si>
  <si>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</si>
  <si>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</si>
  <si>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</si>
  <si>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</si>
  <si>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</si>
  <si>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</si>
  <si>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</si>
  <si>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</si>
  <si>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</si>
  <si>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</si>
  <si>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</si>
  <si>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FTSEA50 2</t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</si>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</sst>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9" sqref="A9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ht="13.5" x14ac:dyDescent="0.15">
      <c r="A1" s="1">
        <f>D10</f>
        <v>43017</v>
      </c>
    </row>
    <row r="2" spans="1:14" ht="13.5" x14ac:dyDescent="0.15">
      <c r="A2" t="s">
        <v>390</v>
      </c>
      <c r="B2" s="39">
        <v>6.6261749999999999</v>
      </c>
      <c r="C2" s="1">
        <v>43017</v>
      </c>
      <c r="D2" s="41">
        <v>13</v>
      </c>
    </row>
    <row r="3" spans="1:14" x14ac:dyDescent="0.25">
      <c r="A3" t="s">
        <v>391</v>
      </c>
      <c r="B3" s="39">
        <v>6.6259249999999996</v>
      </c>
      <c r="C3" s="1">
        <v>43017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6.61557</v>
      </c>
      <c r="C4" s="1">
        <v>43018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3882.2076000000002</v>
      </c>
      <c r="C5" s="41">
        <v>3836.5012999999999</v>
      </c>
      <c r="D5" s="25">
        <v>1.1900000000000001E-2</v>
      </c>
      <c r="J5" s="71"/>
      <c r="K5" s="72"/>
      <c r="L5" s="73"/>
      <c r="M5" s="74"/>
    </row>
    <row r="6" spans="1:14" x14ac:dyDescent="0.25">
      <c r="A6" t="s">
        <v>349</v>
      </c>
      <c r="B6" s="39">
        <v>3374.3780999999999</v>
      </c>
      <c r="C6" s="41">
        <v>3348.9431</v>
      </c>
      <c r="D6" s="25">
        <v>7.6E-3</v>
      </c>
      <c r="J6" s="75"/>
      <c r="K6" s="76"/>
      <c r="L6" s="77"/>
      <c r="M6" s="78"/>
    </row>
    <row r="7" spans="1:14" x14ac:dyDescent="0.25">
      <c r="A7" t="s">
        <v>350</v>
      </c>
      <c r="B7">
        <v>1889.838</v>
      </c>
      <c r="C7" s="39">
        <v>1866.982</v>
      </c>
      <c r="D7" s="25">
        <v>1.2200000000000001E-2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11264.272999999999</v>
      </c>
      <c r="C8" s="39">
        <v>11087.187</v>
      </c>
      <c r="D8" s="25">
        <v>1.6E-2</v>
      </c>
      <c r="J8" s="83"/>
      <c r="K8" s="84"/>
      <c r="L8" s="85"/>
      <c r="M8" s="86"/>
    </row>
    <row r="9" spans="1:14" x14ac:dyDescent="0.25">
      <c r="A9" t="s">
        <v>352</v>
      </c>
      <c r="B9">
        <v>6678.3710000000001</v>
      </c>
      <c r="C9" s="39">
        <v>6603.2587000000003</v>
      </c>
      <c r="D9" s="25">
        <v>1.14E-2</v>
      </c>
      <c r="J9" s="87"/>
      <c r="K9" s="88"/>
      <c r="L9" s="89"/>
      <c r="M9" s="90"/>
    </row>
    <row r="10" spans="1:14" ht="13.5" x14ac:dyDescent="0.15">
      <c r="A10" t="s">
        <v>353</v>
      </c>
      <c r="B10">
        <v>13.9</v>
      </c>
      <c r="C10" s="39">
        <v>13.929</v>
      </c>
      <c r="D10" s="1">
        <v>43017</v>
      </c>
    </row>
    <row r="11" spans="1:14" ht="13.5" x14ac:dyDescent="0.15">
      <c r="A11" t="s">
        <v>354</v>
      </c>
      <c r="B11">
        <v>14.4</v>
      </c>
      <c r="C11" s="39">
        <v>14.3215</v>
      </c>
      <c r="D11" s="1">
        <v>43017</v>
      </c>
    </row>
    <row r="12" spans="1:14" x14ac:dyDescent="0.25">
      <c r="A12" t="s">
        <v>355</v>
      </c>
      <c r="B12">
        <v>8.2799999999999994</v>
      </c>
      <c r="C12" s="39">
        <v>8.2010000000000005</v>
      </c>
      <c r="D12" s="1">
        <v>43017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47.1</v>
      </c>
      <c r="C13" s="39">
        <v>46.875</v>
      </c>
      <c r="D13" s="1">
        <v>43017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45.63</v>
      </c>
      <c r="C14" s="39">
        <v>45.97</v>
      </c>
      <c r="D14" s="1">
        <v>43014</v>
      </c>
      <c r="J14" s="55"/>
      <c r="K14" s="58"/>
      <c r="L14" s="61"/>
      <c r="M14" s="64"/>
      <c r="N14" s="67"/>
    </row>
    <row r="15" spans="1:14" ht="13.5" x14ac:dyDescent="0.15">
      <c r="A15" t="s">
        <v>358</v>
      </c>
      <c r="B15">
        <v>35.020000000000003</v>
      </c>
      <c r="C15">
        <v>34.432000000000002</v>
      </c>
      <c r="D15" s="1">
        <v>43014</v>
      </c>
    </row>
    <row r="16" spans="1:14" x14ac:dyDescent="0.25">
      <c r="A16" t="s">
        <v>359</v>
      </c>
      <c r="B16">
        <v>29.77</v>
      </c>
      <c r="C16">
        <v>29.711200000000002</v>
      </c>
      <c r="D16" s="1">
        <v>43017</v>
      </c>
    </row>
    <row r="17" spans="1:16" x14ac:dyDescent="0.25">
      <c r="A17" t="s">
        <v>360</v>
      </c>
      <c r="B17">
        <v>36.909999999999997</v>
      </c>
      <c r="C17" s="39">
        <v>36.164299999999997</v>
      </c>
      <c r="D17" s="1">
        <v>43014</v>
      </c>
    </row>
    <row r="18" spans="1:16" x14ac:dyDescent="0.25">
      <c r="A18" t="s">
        <v>361</v>
      </c>
      <c r="B18">
        <v>12109.7</v>
      </c>
      <c r="C18" s="1"/>
      <c r="D18" s="1"/>
    </row>
    <row r="19" spans="1:16" x14ac:dyDescent="0.25">
      <c r="A19" t="s">
        <v>507</v>
      </c>
      <c r="B19">
        <v>12109.7</v>
      </c>
      <c r="C19" s="1"/>
      <c r="D19" s="94"/>
    </row>
    <row r="20" spans="1:16" s="97" customFormat="1" x14ac:dyDescent="0.25">
      <c r="A20" s="100" t="s">
        <v>362</v>
      </c>
      <c r="B20" s="100">
        <v>20074</v>
      </c>
      <c r="C20" s="98"/>
      <c r="D20" s="99"/>
    </row>
    <row r="21" spans="1:16" s="97" customFormat="1" x14ac:dyDescent="0.25">
      <c r="A21" s="97" t="s">
        <v>400</v>
      </c>
      <c r="B21" s="97">
        <v>6.6492999999999904</v>
      </c>
      <c r="C21" s="98">
        <v>43018</v>
      </c>
      <c r="D21" s="99">
        <v>0.28663194444444445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3403.2458000000001</v>
      </c>
      <c r="B23">
        <v>3400.4344999999998</v>
      </c>
      <c r="C23" s="39">
        <v>3395.1572999999999</v>
      </c>
      <c r="D23" s="41">
        <v>3390.2586000000001</v>
      </c>
      <c r="E23">
        <v>3390.5129000000002</v>
      </c>
      <c r="F23">
        <v>3410.1704</v>
      </c>
      <c r="G23">
        <v>3383.6138999999998</v>
      </c>
      <c r="H23">
        <v>930</v>
      </c>
      <c r="I23">
        <v>1023</v>
      </c>
      <c r="J23">
        <v>3390.5129000000002</v>
      </c>
      <c r="K23">
        <v>3386.7265000000002</v>
      </c>
      <c r="L23">
        <v>3374.8741</v>
      </c>
      <c r="M23">
        <v>3391.1709000000001</v>
      </c>
      <c r="N23">
        <v>3367.4742999999999</v>
      </c>
      <c r="O23">
        <v>1300</v>
      </c>
      <c r="P23">
        <v>1424</v>
      </c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1"/>
  <sheetViews>
    <sheetView tabSelected="1" zoomScale="115" zoomScaleNormal="115" workbookViewId="0">
      <pane xSplit="1" ySplit="1" topLeftCell="I283" activePane="bottomRight" state="frozen"/>
      <selection pane="topRight" activeCell="B1" sqref="B1"/>
      <selection pane="bottomLeft" activeCell="A2" sqref="A2"/>
      <selection pane="bottomRight" activeCell="N297" sqref="N297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ht="14.4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4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4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4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4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4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4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4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4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4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4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4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4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4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4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4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4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4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4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4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4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4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4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4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4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4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4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4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4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4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4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4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4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4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4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4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4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4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4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4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4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4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4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4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4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4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4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4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97" si="15">LN(C220/C219)</f>
        <v>5.8655326653686257E-5</v>
      </c>
      <c r="H220">
        <v>6.8302350000000001</v>
      </c>
      <c r="I220" s="25">
        <f t="shared" ref="I220:I297" si="16">LN(H220/H219)</f>
        <v>1.1859738836099735E-4</v>
      </c>
      <c r="J220">
        <v>6.8346549999999997</v>
      </c>
      <c r="K220" s="25">
        <f t="shared" ref="K220:K297" si="17">LN(J220/J219)</f>
        <v>6.0958008553464011E-4</v>
      </c>
      <c r="L220">
        <v>6.837275</v>
      </c>
      <c r="M220" s="25">
        <f t="shared" ref="M220:M297" si="18">LN(L220/L219)</f>
        <v>9.1891665030134411E-4</v>
      </c>
    </row>
    <row r="221" spans="1:14" ht="14.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ht="14.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ht="14.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ht="14.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ht="14.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ht="14.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ht="14.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ht="14.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ht="14.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ht="14.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ht="14.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297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 x14ac:dyDescent="0.2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511</v>
      </c>
    </row>
    <row r="298" spans="1:14" x14ac:dyDescent="0.25">
      <c r="A298" s="98">
        <v>43018</v>
      </c>
      <c r="B298" s="41">
        <f t="shared" ref="B297:B301" si="21">WEEKDAY(A298,2)</f>
        <v>2</v>
      </c>
    </row>
    <row r="299" spans="1:14" x14ac:dyDescent="0.25">
      <c r="A299" s="98">
        <v>43019</v>
      </c>
      <c r="B299" s="41">
        <f t="shared" si="21"/>
        <v>3</v>
      </c>
    </row>
    <row r="300" spans="1:14" x14ac:dyDescent="0.25">
      <c r="A300" s="98">
        <v>43020</v>
      </c>
      <c r="B300" s="41">
        <f t="shared" si="21"/>
        <v>4</v>
      </c>
    </row>
    <row r="301" spans="1:14" x14ac:dyDescent="0.25">
      <c r="A301" s="98">
        <v>43021</v>
      </c>
      <c r="B301" s="41">
        <f t="shared" si="21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0"/>
  <sheetViews>
    <sheetView zoomScale="115" zoomScaleNormal="115" workbookViewId="0">
      <pane xSplit="2" ySplit="6" topLeftCell="AU341" activePane="bottomRight" state="frozen"/>
      <selection pane="topRight" activeCell="C1" sqref="C1"/>
      <selection pane="bottomLeft" activeCell="A3" sqref="A3"/>
      <selection pane="bottomRight" activeCell="BD346" sqref="BD346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6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3.5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3.5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3.5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3.5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3.5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3.5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3.5" x14ac:dyDescent="0.15">
      <c r="A330" s="98">
        <v>42986</v>
      </c>
      <c r="B330" s="41">
        <f t="shared" ref="B330:B35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3.5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3.5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3.5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3.5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3.5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3.5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3.5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3.5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3.5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3.5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3.5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3.5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ht="13.5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3.5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3.5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25">
      <c r="A347" s="98">
        <v>43018</v>
      </c>
      <c r="B347" s="41">
        <f t="shared" si="4153"/>
        <v>2</v>
      </c>
    </row>
    <row r="348" spans="1:62" x14ac:dyDescent="0.25">
      <c r="A348" s="98">
        <v>43019</v>
      </c>
      <c r="B348" s="41">
        <f t="shared" si="4153"/>
        <v>3</v>
      </c>
    </row>
    <row r="349" spans="1:62" x14ac:dyDescent="0.25">
      <c r="A349" s="98">
        <v>43020</v>
      </c>
      <c r="B349" s="41">
        <f t="shared" si="4153"/>
        <v>4</v>
      </c>
    </row>
    <row r="350" spans="1:62" x14ac:dyDescent="0.25">
      <c r="A350" s="98">
        <v>43021</v>
      </c>
      <c r="B35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B440" sqref="B440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4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ht="13.5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ht="13.5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3.5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3.5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3.5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3.5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3.5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3.5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3.5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ht="13.5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3.5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3.5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3.5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ht="13.5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3.5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ht="13.5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3.5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3.5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ht="13.5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3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3" x14ac:dyDescent="0.2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3" x14ac:dyDescent="0.25">
      <c r="A435" s="98">
        <v>43018</v>
      </c>
    </row>
    <row r="436" spans="1:13" x14ac:dyDescent="0.25">
      <c r="A436" s="98">
        <v>43019</v>
      </c>
    </row>
    <row r="437" spans="1:13" x14ac:dyDescent="0.25">
      <c r="A437" s="98">
        <v>43020</v>
      </c>
    </row>
    <row r="438" spans="1:13" x14ac:dyDescent="0.25">
      <c r="A438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7"/>
  <sheetViews>
    <sheetView zoomScale="115" zoomScaleNormal="115" workbookViewId="0">
      <pane xSplit="1" ySplit="2" topLeftCell="E419" activePane="bottomRight" state="frozen"/>
      <selection pane="topRight" activeCell="B1" sqref="B1"/>
      <selection pane="bottomLeft" activeCell="A3" sqref="A3"/>
      <selection pane="bottomRight" activeCell="K432" sqref="K43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3.5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3.5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3.5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3.5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3.5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3.5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3.5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3.5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3.5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3.5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3.5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3.5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3.5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3.5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3.5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3.5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3.5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ht="13.5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3" x14ac:dyDescent="0.2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3" x14ac:dyDescent="0.25">
      <c r="A434" s="98">
        <v>43018</v>
      </c>
    </row>
    <row r="435" spans="1:13" x14ac:dyDescent="0.25">
      <c r="A435" s="98">
        <v>43019</v>
      </c>
    </row>
    <row r="436" spans="1:13" x14ac:dyDescent="0.25">
      <c r="A436" s="98">
        <v>43020</v>
      </c>
    </row>
    <row r="437" spans="1:13" x14ac:dyDescent="0.25">
      <c r="A437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8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34" sqref="A43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9.75</v>
      </c>
      <c r="M57">
        <f t="shared" si="5"/>
        <v>4</v>
      </c>
      <c r="N57" s="50"/>
    </row>
    <row r="58" spans="1:14" ht="13.5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3.5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3.5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3.5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4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3.5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3.5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3.5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3.5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3.5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3.5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3.5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ht="13.5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3.5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3.5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3.5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3.5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3.5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3.5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3.5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3.5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ht="13.5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3.5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3.5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 x14ac:dyDescent="0.2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 x14ac:dyDescent="0.2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</row>
    <row r="435" spans="1:14" x14ac:dyDescent="0.25">
      <c r="A435" s="98">
        <v>43018</v>
      </c>
    </row>
    <row r="436" spans="1:14" x14ac:dyDescent="0.25">
      <c r="A436" s="98">
        <v>43019</v>
      </c>
    </row>
    <row r="437" spans="1:14" x14ac:dyDescent="0.25">
      <c r="A437" s="98">
        <v>43020</v>
      </c>
    </row>
    <row r="438" spans="1:14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8"/>
  <sheetViews>
    <sheetView zoomScale="115" zoomScaleNormal="115" workbookViewId="0">
      <pane xSplit="1" ySplit="2" topLeftCell="B418" activePane="bottomRight" state="frozen"/>
      <selection pane="topRight" activeCell="B1" sqref="B1"/>
      <selection pane="bottomLeft" activeCell="A3" sqref="A3"/>
      <selection pane="bottomRight" activeCell="B434" sqref="B43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3.5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3.5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3.5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3.5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3.5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3.5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3.5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3.5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3.5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3.5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3.5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3.5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3.5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3.5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3.5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34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 x14ac:dyDescent="0.2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25">
      <c r="A435" s="98">
        <v>43018</v>
      </c>
    </row>
    <row r="436" spans="1:14" x14ac:dyDescent="0.25">
      <c r="A436" s="98">
        <v>43019</v>
      </c>
    </row>
    <row r="437" spans="1:14" x14ac:dyDescent="0.25">
      <c r="A437" s="98">
        <v>43020</v>
      </c>
    </row>
    <row r="438" spans="1:14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4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D440" sqref="D44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3.5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3.5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3.5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3.5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3.5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3.5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3.5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3.5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3.5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3.5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3.5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3.5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3.5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3.5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3.5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 x14ac:dyDescent="0.2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G440" s="42">
        <f t="shared" ref="G440" si="649">+B440/D440-1</f>
        <v>1.5261318633346121E-3</v>
      </c>
      <c r="H440" s="100"/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510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4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C437" sqref="C43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3.5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3.5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3.5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3.5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3.5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3.5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3.5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3.5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3.5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3.5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3.5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3.5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3.5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 x14ac:dyDescent="0.2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 x14ac:dyDescent="0.2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t="s">
        <v>509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4"/>
  <sheetViews>
    <sheetView zoomScaleNormal="100" workbookViewId="0">
      <pane xSplit="1" ySplit="2" topLeftCell="I430" activePane="bottomRight" state="frozen"/>
      <selection pane="topRight" activeCell="B1" sqref="B1"/>
      <selection pane="bottomLeft" activeCell="A3" sqref="A3"/>
      <selection pane="bottomRight" activeCell="N440" sqref="N44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4" style="50" customWidth="1" collapsed="1"/>
    <col min="15" max="15" width="40.8164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0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3.5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3.5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3.5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3.5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3.5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3.5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ht="13.5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3.5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ht="13.5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8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8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ht="28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ht="28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ht="28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ht="42" x14ac:dyDescent="0.2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508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5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E441" sqref="E44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4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3.5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3.5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3.5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3.5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3.5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ht="13.5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3.5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3.5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3.5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3.5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2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25">
      <c r="A442" s="98">
        <v>43018</v>
      </c>
    </row>
    <row r="443" spans="1:14" x14ac:dyDescent="0.25">
      <c r="A443" s="98">
        <v>43019</v>
      </c>
    </row>
    <row r="444" spans="1:14" x14ac:dyDescent="0.25">
      <c r="A444" s="98">
        <v>43020</v>
      </c>
    </row>
    <row r="445" spans="1:14" x14ac:dyDescent="0.25">
      <c r="A445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2017-10-10T01:22:11Z</dcterms:modified>
</cp:coreProperties>
</file>