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B330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6" i="25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<sst xmlns="http://schemas.openxmlformats.org/spreadsheetml/2006/main" count="563" uniqueCount="467">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</sst>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69850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19050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2" sqref="F1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7265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>D11</f>
        <v>42985</v>
      </c>
    </row>
    <row r="2" spans="1:14" ht="13.5" x14ac:dyDescent="0.15">
      <c r="A2" t="s">
        <v>390</v>
      </c>
      <c r="B2" s="39">
        <v>6.5339749999999999</v>
      </c>
      <c r="C2" s="1">
        <v>42985</v>
      </c>
      <c r="D2" s="41">
        <v>13</v>
      </c>
    </row>
    <row r="3" spans="1:14" x14ac:dyDescent="0.25">
      <c r="A3" t="s">
        <v>391</v>
      </c>
      <c r="B3" s="39">
        <v>6.5053450000000002</v>
      </c>
      <c r="C3" s="1">
        <v>42985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6.4865550000000001</v>
      </c>
      <c r="C4" s="1">
        <v>42986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3829.8712999999998</v>
      </c>
      <c r="C5" s="41">
        <v>3849.4499000000001</v>
      </c>
      <c r="D5" s="25">
        <v>-5.1000000000000004E-3</v>
      </c>
      <c r="J5" s="71"/>
      <c r="K5" s="72"/>
      <c r="L5" s="73"/>
      <c r="M5" s="74"/>
    </row>
    <row r="6" spans="1:14" x14ac:dyDescent="0.25">
      <c r="A6" t="s">
        <v>349</v>
      </c>
      <c r="B6" s="39">
        <v>3365.4974000000002</v>
      </c>
      <c r="C6" s="41">
        <v>3385.3888000000002</v>
      </c>
      <c r="D6" s="25">
        <v>-5.8999999999999999E-3</v>
      </c>
      <c r="J6" s="75"/>
      <c r="K6" s="76"/>
      <c r="L6" s="77"/>
      <c r="M6" s="78"/>
    </row>
    <row r="7" spans="1:14" x14ac:dyDescent="0.25">
      <c r="A7" t="s">
        <v>350</v>
      </c>
      <c r="B7">
        <v>1890.3820000000001</v>
      </c>
      <c r="C7" s="39">
        <v>1902.857</v>
      </c>
      <c r="D7" s="25">
        <v>-6.6E-3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10969.127</v>
      </c>
      <c r="C8" s="39">
        <v>11024.585999999999</v>
      </c>
      <c r="D8" s="25">
        <v>-5.0000000000000001E-3</v>
      </c>
      <c r="J8" s="83"/>
      <c r="K8" s="84"/>
      <c r="L8" s="85"/>
      <c r="M8" s="86"/>
    </row>
    <row r="9" spans="1:14" x14ac:dyDescent="0.25">
      <c r="A9" t="s">
        <v>352</v>
      </c>
      <c r="B9">
        <v>6558.5963000000002</v>
      </c>
      <c r="C9" s="39">
        <v>6607.1175999999996</v>
      </c>
      <c r="D9" s="25">
        <v>-7.3000000000000001E-3</v>
      </c>
      <c r="J9" s="87"/>
      <c r="K9" s="88"/>
      <c r="L9" s="89"/>
      <c r="M9" s="90"/>
    </row>
    <row r="10" spans="1:14" ht="13.5" x14ac:dyDescent="0.15">
      <c r="A10" t="s">
        <v>353</v>
      </c>
      <c r="B10">
        <v>13.94</v>
      </c>
      <c r="C10" s="39">
        <v>14.249000000000001</v>
      </c>
      <c r="D10" s="1">
        <v>42984</v>
      </c>
    </row>
    <row r="11" spans="1:14" ht="13.5" x14ac:dyDescent="0.15">
      <c r="A11" t="s">
        <v>354</v>
      </c>
      <c r="B11">
        <v>14.46</v>
      </c>
      <c r="C11" s="39">
        <v>14.4815</v>
      </c>
      <c r="D11" s="1">
        <v>42985</v>
      </c>
    </row>
    <row r="12" spans="1:14" x14ac:dyDescent="0.25">
      <c r="A12" t="s">
        <v>355</v>
      </c>
      <c r="B12">
        <v>8.27</v>
      </c>
      <c r="C12" s="39">
        <v>8.36</v>
      </c>
      <c r="D12" s="1">
        <v>42985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</v>
      </c>
      <c r="C13" s="39">
        <v>47.103000000000002</v>
      </c>
      <c r="D13" s="1">
        <v>42985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43.97</v>
      </c>
      <c r="C14" s="39">
        <v>43.58</v>
      </c>
      <c r="D14" s="1">
        <v>42984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35.07</v>
      </c>
      <c r="C15">
        <v>34.9343</v>
      </c>
      <c r="D15" s="1">
        <v>42984</v>
      </c>
    </row>
    <row r="16" spans="1:14" ht="13.5" x14ac:dyDescent="0.15">
      <c r="A16" t="s">
        <v>359</v>
      </c>
      <c r="B16">
        <v>29.99</v>
      </c>
      <c r="C16">
        <v>29.828800000000001</v>
      </c>
      <c r="D16" s="1">
        <v>42984</v>
      </c>
    </row>
    <row r="17" spans="1:16" x14ac:dyDescent="0.25">
      <c r="A17" t="s">
        <v>360</v>
      </c>
      <c r="B17">
        <v>36.999899999999997</v>
      </c>
      <c r="C17" s="39">
        <v>36.8673</v>
      </c>
      <c r="D17" s="1">
        <v>42984</v>
      </c>
    </row>
    <row r="18" spans="1:16" x14ac:dyDescent="0.25">
      <c r="A18" t="s">
        <v>361</v>
      </c>
      <c r="B18">
        <v>12029.86</v>
      </c>
      <c r="C18" s="1"/>
      <c r="D18" s="1"/>
    </row>
    <row r="19" spans="1:16" x14ac:dyDescent="0.25">
      <c r="A19" t="s">
        <v>465</v>
      </c>
      <c r="B19">
        <v>12029.86</v>
      </c>
      <c r="C19" s="1"/>
      <c r="D19" s="94"/>
    </row>
    <row r="20" spans="1:16" s="97" customFormat="1" x14ac:dyDescent="0.25">
      <c r="A20" s="100" t="s">
        <v>362</v>
      </c>
      <c r="B20" s="100">
        <v>19258.03</v>
      </c>
      <c r="C20" s="98"/>
      <c r="D20" s="99"/>
    </row>
    <row r="21" spans="1:16" s="97" customFormat="1" x14ac:dyDescent="0.25">
      <c r="A21" s="97" t="s">
        <v>400</v>
      </c>
      <c r="B21" s="97">
        <v>6.5269000000000004</v>
      </c>
      <c r="C21" s="41">
        <v>42986</v>
      </c>
      <c r="D21" s="99">
        <v>0.22916666666666666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3372.42</v>
      </c>
      <c r="B23">
        <v>3370.02</v>
      </c>
      <c r="C23" s="1">
        <v>3373.55</v>
      </c>
      <c r="D23" s="41">
        <v>3375.05</v>
      </c>
      <c r="E23">
        <v>3374.38</v>
      </c>
      <c r="F23">
        <v>3376.78</v>
      </c>
      <c r="G23">
        <v>3364.86</v>
      </c>
      <c r="H23">
        <v>947</v>
      </c>
      <c r="I23">
        <v>1044</v>
      </c>
      <c r="J23">
        <v>3375.32</v>
      </c>
      <c r="K23">
        <v>3380.16</v>
      </c>
      <c r="L23">
        <v>3385.38</v>
      </c>
      <c r="M23">
        <v>3390.91</v>
      </c>
      <c r="N23">
        <v>3375.25</v>
      </c>
      <c r="O23">
        <v>1349</v>
      </c>
      <c r="P23">
        <v>1301</v>
      </c>
    </row>
    <row r="25" spans="1:16" x14ac:dyDescent="0.25">
      <c r="A25" s="39"/>
      <c r="B25" s="39"/>
      <c r="C25" s="39"/>
      <c r="D25" s="39"/>
    </row>
    <row r="26" spans="1:16" x14ac:dyDescent="0.25">
      <c r="C26" s="39"/>
      <c r="D26" s="1"/>
    </row>
    <row r="27" spans="1:16" x14ac:dyDescent="0.25">
      <c r="D27" s="1"/>
    </row>
    <row r="28" spans="1:16" x14ac:dyDescent="0.25">
      <c r="D28" s="25"/>
    </row>
    <row r="29" spans="1:16" x14ac:dyDescent="0.25">
      <c r="D29" s="1"/>
    </row>
    <row r="30" spans="1:16" x14ac:dyDescent="0.25">
      <c r="C30" s="1"/>
      <c r="D30" s="94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D38" s="1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69850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76"/>
  <sheetViews>
    <sheetView zoomScale="115" zoomScaleNormal="115" workbookViewId="0">
      <pane xSplit="1" ySplit="1" topLeftCell="I257" activePane="bottomRight" state="frozen"/>
      <selection pane="topRight" activeCell="B1" sqref="B1"/>
      <selection pane="bottomLeft" activeCell="A2" sqref="A2"/>
      <selection pane="bottomRight" activeCell="N275" sqref="N27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2695312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7265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7265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7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75" si="15">LN(C220/C219)</f>
        <v>5.8655326653686257E-5</v>
      </c>
      <c r="H220">
        <v>6.8302350000000001</v>
      </c>
      <c r="I220" s="25">
        <f t="shared" ref="I220:I275" si="16">LN(H220/H219)</f>
        <v>1.1859738836099735E-4</v>
      </c>
      <c r="J220">
        <v>6.8346549999999997</v>
      </c>
      <c r="K220" s="25">
        <f t="shared" ref="K220:K275" si="17">LN(J220/J219)</f>
        <v>6.0958008553464011E-4</v>
      </c>
      <c r="L220">
        <v>6.837275</v>
      </c>
      <c r="M220" s="25">
        <f t="shared" ref="M220:M275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3.5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3.5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3.5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3.5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3.5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3.5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3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3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3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3" x14ac:dyDescent="0.25">
      <c r="A276" s="98">
        <v>42986</v>
      </c>
      <c r="B27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30"/>
  <sheetViews>
    <sheetView zoomScale="115" zoomScaleNormal="115" workbookViewId="0">
      <pane xSplit="2" ySplit="6" topLeftCell="C316" activePane="bottomRight" state="frozen"/>
      <selection pane="topRight" activeCell="C1" sqref="C1"/>
      <selection pane="bottomLeft" activeCell="A3" sqref="A3"/>
      <selection pane="bottomRight" activeCell="B327" sqref="B327:D32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7265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2695312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26953125" bestFit="1" customWidth="1" collapsed="1"/>
    <col min="37" max="37" width="10.453125" bestFit="1" customWidth="1" collapsed="1"/>
    <col min="38" max="38" width="10.7265625" bestFit="1" customWidth="1" collapsed="1"/>
    <col min="39" max="42" width="10.6328125" bestFit="1" customWidth="1" collapsed="1"/>
    <col min="43" max="43" width="11.08984375" customWidth="1" collapsed="1"/>
    <col min="44" max="44" width="10.7265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7265625" bestFit="1" customWidth="1" collapsed="1"/>
    <col min="50" max="50" width="10.6328125" bestFit="1" customWidth="1" collapsed="1"/>
    <col min="51" max="51" width="10.7265625" bestFit="1" customWidth="1" collapsed="1"/>
    <col min="52" max="52" width="10.6328125" bestFit="1" customWidth="1" collapsed="1"/>
    <col min="53" max="53" width="14.2695312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2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30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41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</row>
    <row r="330" spans="1:62" x14ac:dyDescent="0.25">
      <c r="A330" s="98">
        <v>42986</v>
      </c>
      <c r="B330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13"/>
  <sheetViews>
    <sheetView tabSelected="1" zoomScale="115" zoomScaleNormal="115" workbookViewId="0">
      <pane xSplit="1" ySplit="2" topLeftCell="H399" activePane="bottomRight" state="frozen"/>
      <selection pane="topRight" activeCell="B1" sqref="B1"/>
      <selection pane="bottomLeft" activeCell="A3" sqref="A3"/>
      <selection pane="bottomRight" activeCell="L409" sqref="L409"/>
    </sheetView>
  </sheetViews>
  <sheetFormatPr defaultRowHeight="14" x14ac:dyDescent="0.25"/>
  <cols>
    <col min="1" max="1" width="11.72656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7265625" bestFit="1" customWidth="1" collapsed="1"/>
    <col min="12" max="12" width="13.90625" bestFit="1" customWidth="1" collapsed="1"/>
    <col min="14" max="14" width="38.7265625" style="50" customWidth="1" collapsed="1"/>
    <col min="15" max="15" width="38.7265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1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2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408" sqref="A408:A4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13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A413" sqref="A4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2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3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I411" sqref="I41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19"/>
  <sheetViews>
    <sheetView zoomScale="115" zoomScaleNormal="115" workbookViewId="0">
      <pane xSplit="1" ySplit="2" topLeftCell="E398" activePane="bottomRight" state="frozen"/>
      <selection pane="topRight" activeCell="B1" sqref="B1"/>
      <selection pane="bottomLeft" activeCell="A3" sqref="A3"/>
      <selection pane="bottomRight" activeCell="L418" sqref="L418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26953125" bestFit="1" customWidth="1" collapsed="1"/>
    <col min="12" max="12" width="12.7265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17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G418" s="42">
        <f t="shared" ref="G418" si="539">+B418/D418-1</f>
        <v>7.4967783647961195E-3</v>
      </c>
      <c r="H418" s="100"/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1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G416" sqref="G41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22.269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1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25">
      <c r="A419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9"/>
  <sheetViews>
    <sheetView zoomScale="115" zoomScaleNormal="115" workbookViewId="0">
      <pane xSplit="1" ySplit="2" topLeftCell="E404" activePane="bottomRight" state="frozen"/>
      <selection pane="topRight" activeCell="B1" sqref="B1"/>
      <selection pane="bottomLeft" activeCell="A3" sqref="A3"/>
      <selection pane="bottomRight" activeCell="L418" sqref="L4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15.26953125" style="50" customWidth="1" collapsed="1"/>
    <col min="15" max="15" width="40.7265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1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3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3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3" x14ac:dyDescent="0.25">
      <c r="A419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20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G419" sqref="G4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1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3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3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3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3" x14ac:dyDescent="0.25">
      <c r="A420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2695312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2695312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2695312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7265625" style="2" customWidth="1" collapsed="1"/>
    <col min="30" max="30" width="10.453125" style="2" bestFit="1" customWidth="1" collapsed="1"/>
    <col min="31" max="31" width="9.6328125" style="2" customWidth="1" collapsed="1"/>
    <col min="32" max="32" width="7.7265625" style="2" customWidth="1" collapsed="1"/>
    <col min="33" max="33" width="10.453125" style="2" bestFit="1" customWidth="1" collapsed="1"/>
    <col min="34" max="34" width="11.2695312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7265625" style="2" customWidth="1" collapsed="1"/>
    <col min="41" max="41" width="1.453125" style="2" customWidth="1" collapsed="1"/>
    <col min="42" max="42" width="9.2695312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2695312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2695312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2695312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2017-09-07T22:29:48Z</dcterms:modified>
</cp:coreProperties>
</file>