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H464" i="9" l="1"/>
  <c r="H463" i="9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W370" i="20" s="1"/>
  <c r="V370" i="20"/>
  <c r="Y370" i="20"/>
  <c r="AA370" i="20"/>
  <c r="AC370" i="20"/>
  <c r="AE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BD370" i="20"/>
  <c r="B321" i="25"/>
  <c r="D321" i="25"/>
  <c r="M321" i="25"/>
  <c r="K321" i="25"/>
  <c r="I321" i="25"/>
  <c r="L465" i="10"/>
  <c r="M465" i="10"/>
  <c r="I464" i="10"/>
  <c r="C465" i="10"/>
  <c r="D465" i="10"/>
  <c r="E465" i="10" s="1"/>
  <c r="L464" i="9"/>
  <c r="M464" i="9"/>
  <c r="I463" i="9"/>
  <c r="C464" i="9"/>
  <c r="D464" i="9"/>
  <c r="E464" i="9" s="1"/>
  <c r="L464" i="11"/>
  <c r="M464" i="11"/>
  <c r="I463" i="11"/>
  <c r="C464" i="11"/>
  <c r="D464" i="11"/>
  <c r="E464" i="11" s="1"/>
  <c r="L464" i="12"/>
  <c r="M464" i="12"/>
  <c r="I463" i="12"/>
  <c r="C464" i="12"/>
  <c r="D464" i="12"/>
  <c r="G464" i="12" s="1"/>
  <c r="L458" i="8"/>
  <c r="D458" i="8" s="1"/>
  <c r="M458" i="8"/>
  <c r="I458" i="8"/>
  <c r="C458" i="8"/>
  <c r="L458" i="7"/>
  <c r="D458" i="7" s="1"/>
  <c r="M458" i="7"/>
  <c r="I458" i="7"/>
  <c r="C458" i="7"/>
  <c r="L457" i="6"/>
  <c r="D457" i="6" s="1"/>
  <c r="M457" i="6"/>
  <c r="I457" i="6"/>
  <c r="C457" i="6"/>
  <c r="L458" i="5"/>
  <c r="M458" i="5"/>
  <c r="I457" i="5"/>
  <c r="C458" i="5"/>
  <c r="D458" i="5"/>
  <c r="E458" i="5" s="1"/>
  <c r="AX370" i="20" l="1"/>
  <c r="AD370" i="20"/>
  <c r="Z370" i="20"/>
  <c r="AV370" i="20"/>
  <c r="AB370" i="20"/>
  <c r="X370" i="20"/>
  <c r="G465" i="10"/>
  <c r="H465" i="10"/>
  <c r="G464" i="9"/>
  <c r="G464" i="11"/>
  <c r="H464" i="11"/>
  <c r="E458" i="8"/>
  <c r="H458" i="8" s="1"/>
  <c r="G458" i="8"/>
  <c r="E458" i="7"/>
  <c r="G458" i="7"/>
  <c r="H458" i="7"/>
  <c r="G457" i="6"/>
  <c r="E457" i="6"/>
  <c r="H457" i="6"/>
  <c r="H458" i="5"/>
  <c r="G458" i="5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<sst xmlns="http://schemas.openxmlformats.org/spreadsheetml/2006/main" count="674" uniqueCount="578">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</sst>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12" sqref="E12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43049</v>
      </c>
    </row>
    <row r="2" spans="1:16" x14ac:dyDescent="0.15">
      <c r="A2" s="39" t="s">
        <v>560</v>
      </c>
      <c r="B2" s="39">
        <v>6.6444850000000004</v>
      </c>
      <c r="C2" s="90">
        <v>43049</v>
      </c>
      <c r="D2" s="39">
        <v>13</v>
      </c>
    </row>
    <row r="3" spans="1:16" x14ac:dyDescent="0.15">
      <c r="A3" s="39" t="s">
        <v>561</v>
      </c>
      <c r="B3" s="39">
        <v>6.6501099999999997</v>
      </c>
      <c r="C3" s="90">
        <v>43049</v>
      </c>
      <c r="D3" s="39">
        <v>16</v>
      </c>
      <c r="J3" s="83"/>
      <c r="K3" s="84"/>
      <c r="L3" s="85"/>
    </row>
    <row r="4" spans="1:16" x14ac:dyDescent="0.15">
      <c r="A4" s="39" t="s">
        <v>562</v>
      </c>
      <c r="B4" s="39">
        <v>6.6605749999999997</v>
      </c>
      <c r="C4" s="90">
        <v>43050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4111.91</v>
      </c>
      <c r="C5" s="39">
        <v>4075.9</v>
      </c>
      <c r="D5" s="93">
        <v>8.8000000000000005E-3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523</v>
      </c>
      <c r="B6" s="39">
        <v>3432.67</v>
      </c>
      <c r="C6" s="39">
        <v>3427.79</v>
      </c>
      <c r="D6" s="93">
        <v>1.4E-3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524</v>
      </c>
      <c r="B7" s="39">
        <v>1900.63</v>
      </c>
      <c r="C7" s="39">
        <v>1884.11</v>
      </c>
      <c r="D7" s="93">
        <v>8.8000000000000005E-3</v>
      </c>
      <c r="H7" s="88"/>
      <c r="J7" s="71"/>
      <c r="K7" s="72"/>
      <c r="L7" s="73"/>
      <c r="M7" s="74"/>
    </row>
    <row r="8" spans="1:16" x14ac:dyDescent="0.15">
      <c r="A8" s="39" t="s">
        <v>525</v>
      </c>
      <c r="B8" s="39">
        <v>11645.05</v>
      </c>
      <c r="C8" s="39">
        <v>11553.24</v>
      </c>
      <c r="D8" s="93">
        <v>7.9000000000000008E-3</v>
      </c>
      <c r="J8" s="75"/>
      <c r="K8" s="76"/>
      <c r="L8" s="77"/>
      <c r="M8" s="78"/>
    </row>
    <row r="9" spans="1:16" x14ac:dyDescent="0.15">
      <c r="A9" s="39" t="s">
        <v>526</v>
      </c>
      <c r="B9" s="39">
        <v>6641.22</v>
      </c>
      <c r="C9" s="39">
        <v>6611.35</v>
      </c>
      <c r="D9" s="93">
        <v>4.4999999999999997E-3</v>
      </c>
      <c r="J9" s="79"/>
      <c r="K9" s="80"/>
      <c r="L9" s="81"/>
      <c r="M9" s="82"/>
    </row>
    <row r="10" spans="1:16" x14ac:dyDescent="0.15">
      <c r="A10" s="39" t="s">
        <v>527</v>
      </c>
      <c r="B10" s="39">
        <v>2862.34</v>
      </c>
      <c r="C10" s="39">
        <v>2832.96</v>
      </c>
      <c r="D10" s="93">
        <v>1.04E-2</v>
      </c>
    </row>
    <row r="11" spans="1:16" x14ac:dyDescent="0.15">
      <c r="A11" s="39" t="s">
        <v>528</v>
      </c>
      <c r="B11" s="39">
        <v>14.98</v>
      </c>
      <c r="C11" s="39">
        <v>14.946</v>
      </c>
      <c r="D11" s="90">
        <v>43048</v>
      </c>
    </row>
    <row r="12" spans="1:16" x14ac:dyDescent="0.15">
      <c r="A12" s="39" t="s">
        <v>529</v>
      </c>
      <c r="B12" s="39">
        <v>15.44</v>
      </c>
      <c r="C12" s="39">
        <v>15.459899999999999</v>
      </c>
      <c r="D12" s="90">
        <v>43049</v>
      </c>
      <c r="J12" s="53"/>
      <c r="K12" s="56"/>
      <c r="L12" s="59"/>
      <c r="M12" s="62"/>
      <c r="N12" s="65"/>
    </row>
    <row r="13" spans="1:16" x14ac:dyDescent="0.15">
      <c r="A13" s="39" t="s">
        <v>530</v>
      </c>
      <c r="B13" s="39">
        <v>8.1300000000000008</v>
      </c>
      <c r="C13" s="39">
        <v>8.173</v>
      </c>
      <c r="D13" s="90">
        <v>43049</v>
      </c>
      <c r="J13" s="54"/>
      <c r="K13" s="57"/>
      <c r="L13" s="60"/>
      <c r="M13" s="63"/>
      <c r="N13" s="66"/>
    </row>
    <row r="14" spans="1:16" x14ac:dyDescent="0.15">
      <c r="A14" s="39" t="s">
        <v>531</v>
      </c>
      <c r="B14" s="39">
        <v>49.4</v>
      </c>
      <c r="C14" s="39">
        <v>49.396000000000001</v>
      </c>
      <c r="D14" s="90">
        <v>43049</v>
      </c>
      <c r="J14" s="55"/>
      <c r="K14" s="58"/>
      <c r="L14" s="61"/>
      <c r="M14" s="64"/>
      <c r="N14" s="67"/>
    </row>
    <row r="15" spans="1:16" x14ac:dyDescent="0.15">
      <c r="A15" s="39" t="s">
        <v>532</v>
      </c>
      <c r="B15" s="39">
        <v>47.12</v>
      </c>
      <c r="C15" s="39">
        <v>47.17</v>
      </c>
      <c r="D15" s="90">
        <v>43048</v>
      </c>
    </row>
    <row r="16" spans="1:16" x14ac:dyDescent="0.15">
      <c r="A16" s="39" t="s">
        <v>533</v>
      </c>
      <c r="B16" s="39">
        <v>36.42</v>
      </c>
      <c r="C16" s="39">
        <v>36.137799999999999</v>
      </c>
      <c r="D16" s="90">
        <v>43048</v>
      </c>
    </row>
    <row r="17" spans="1:16" x14ac:dyDescent="0.15">
      <c r="A17" s="39" t="s">
        <v>534</v>
      </c>
      <c r="B17" s="39">
        <v>31.39</v>
      </c>
      <c r="C17" s="39">
        <v>31.014199999999999</v>
      </c>
      <c r="D17" s="90">
        <v>43048</v>
      </c>
    </row>
    <row r="18" spans="1:16" x14ac:dyDescent="0.15">
      <c r="A18" s="39" t="s">
        <v>535</v>
      </c>
      <c r="B18" s="39">
        <v>36.42</v>
      </c>
      <c r="C18" s="90">
        <v>36.244300000000003</v>
      </c>
      <c r="D18" s="90">
        <v>43048</v>
      </c>
    </row>
    <row r="19" spans="1:16" x14ac:dyDescent="0.15">
      <c r="A19" s="39" t="s">
        <v>536</v>
      </c>
      <c r="B19" s="39">
        <v>13120.42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537</v>
      </c>
      <c r="B20" s="39">
        <v>20769.66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538</v>
      </c>
      <c r="B21" s="39">
        <v>6.6281999999999996</v>
      </c>
      <c r="C21" s="90">
        <v>43049</v>
      </c>
      <c r="D21" s="91">
        <v>0.63085648148148155</v>
      </c>
    </row>
    <row r="22" spans="1:16" x14ac:dyDescent="0.15">
      <c r="A22" s="39" t="s">
        <v>539</v>
      </c>
      <c r="B22" s="39">
        <v>931</v>
      </c>
      <c r="C22" s="39">
        <v>935</v>
      </c>
      <c r="D22" s="39">
        <v>940</v>
      </c>
      <c r="E22" s="39" t="s">
        <v>540</v>
      </c>
      <c r="F22" s="39" t="s">
        <v>541</v>
      </c>
      <c r="G22" s="39" t="s">
        <v>542</v>
      </c>
      <c r="H22" s="39" t="s">
        <v>543</v>
      </c>
      <c r="I22" s="39" t="s">
        <v>544</v>
      </c>
      <c r="J22" s="39" t="s">
        <v>545</v>
      </c>
      <c r="K22" s="39" t="s">
        <v>546</v>
      </c>
      <c r="L22" s="39" t="s">
        <v>547</v>
      </c>
      <c r="M22" s="39" t="s">
        <v>548</v>
      </c>
      <c r="N22" s="39" t="s">
        <v>549</v>
      </c>
      <c r="O22" s="39" t="s">
        <v>550</v>
      </c>
      <c r="P22" s="39" t="s">
        <v>551</v>
      </c>
    </row>
    <row r="23" spans="1:16" x14ac:dyDescent="0.15">
      <c r="A23" s="39">
        <v>3423.18</v>
      </c>
      <c r="B23" s="39">
        <v>3421.43</v>
      </c>
      <c r="C23" s="39">
        <v>3424.74</v>
      </c>
      <c r="D23" s="39">
        <v>3422.65</v>
      </c>
      <c r="E23" s="39">
        <v>3425.9</v>
      </c>
      <c r="F23" s="39">
        <v>3427.06</v>
      </c>
      <c r="G23" s="39">
        <v>3414.32</v>
      </c>
      <c r="H23" s="39">
        <v>1126</v>
      </c>
      <c r="I23" s="39">
        <v>949</v>
      </c>
      <c r="J23" s="39">
        <v>3427.82</v>
      </c>
      <c r="K23" s="39">
        <v>3430.21</v>
      </c>
      <c r="L23" s="39">
        <v>3432.67</v>
      </c>
      <c r="M23" s="39">
        <v>3438.51</v>
      </c>
      <c r="N23" s="39">
        <v>3426.29</v>
      </c>
      <c r="O23" s="39">
        <v>1444</v>
      </c>
      <c r="P23" s="39">
        <v>1422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5"/>
  <sheetViews>
    <sheetView zoomScale="115" zoomScaleNormal="115" workbookViewId="0">
      <pane xSplit="2" ySplit="6" topLeftCell="C356" activePane="bottomRight" state="frozen"/>
      <selection pane="topRight" activeCell="C1" sqref="C1"/>
      <selection pane="bottomLeft" activeCell="A3" sqref="A3"/>
      <selection pane="bottomRight" activeCell="C370" sqref="C37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7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522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570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ref="BD370" si="5670">IF(AR369&lt;0,1,0)</f>
        <v>0</v>
      </c>
      <c r="BE370" t="s">
        <v>576</v>
      </c>
    </row>
    <row r="371" spans="1:57" x14ac:dyDescent="0.15">
      <c r="A371" s="90">
        <v>43052</v>
      </c>
      <c r="B371" s="41">
        <f t="shared" si="4153"/>
        <v>1</v>
      </c>
    </row>
    <row r="372" spans="1:57" x14ac:dyDescent="0.15">
      <c r="A372" s="90">
        <v>43053</v>
      </c>
      <c r="B372" s="41">
        <f t="shared" si="4153"/>
        <v>2</v>
      </c>
    </row>
    <row r="373" spans="1:57" x14ac:dyDescent="0.15">
      <c r="A373" s="90">
        <v>43054</v>
      </c>
      <c r="B373" s="41">
        <f t="shared" si="4153"/>
        <v>3</v>
      </c>
    </row>
    <row r="374" spans="1:57" x14ac:dyDescent="0.15">
      <c r="A374" s="90">
        <v>43055</v>
      </c>
      <c r="B374" s="41">
        <f t="shared" si="4153"/>
        <v>4</v>
      </c>
    </row>
    <row r="375" spans="1:57" x14ac:dyDescent="0.15">
      <c r="A375" s="90">
        <v>43056</v>
      </c>
      <c r="B37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6"/>
  <sheetViews>
    <sheetView zoomScale="115" zoomScaleNormal="115" workbookViewId="0">
      <pane xSplit="1" ySplit="1" topLeftCell="B294" activePane="bottomRight" state="frozen"/>
      <selection pane="topRight" activeCell="B1" sqref="B1"/>
      <selection pane="bottomLeft" activeCell="A2" sqref="A2"/>
      <selection pane="bottomRight" activeCell="M317" sqref="M317:M32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1" si="15">LN(C220/C219)</f>
        <v>5.8655326653686257E-5</v>
      </c>
      <c r="H220">
        <v>6.8302350000000001</v>
      </c>
      <c r="I220" s="25">
        <f t="shared" ref="I220:I321" si="16">LN(H220/H219)</f>
        <v>1.1859738836099735E-4</v>
      </c>
      <c r="J220">
        <v>6.8346549999999997</v>
      </c>
      <c r="K220" s="25">
        <f t="shared" ref="K220:K321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2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514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1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552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556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571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3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</row>
    <row r="322" spans="1:13" x14ac:dyDescent="0.15">
      <c r="A322" s="90">
        <v>43052</v>
      </c>
    </row>
    <row r="323" spans="1:13" x14ac:dyDescent="0.15">
      <c r="A323" s="90">
        <v>43053</v>
      </c>
    </row>
    <row r="324" spans="1:13" x14ac:dyDescent="0.15">
      <c r="A324" s="90">
        <v>43054</v>
      </c>
    </row>
    <row r="325" spans="1:13" x14ac:dyDescent="0.15">
      <c r="A325" s="90">
        <v>43055</v>
      </c>
    </row>
    <row r="326" spans="1:13" x14ac:dyDescent="0.15">
      <c r="A326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57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569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518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568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557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574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</row>
    <row r="460" spans="1:14" x14ac:dyDescent="0.15">
      <c r="A460" s="90">
        <v>43053</v>
      </c>
    </row>
    <row r="461" spans="1:14" x14ac:dyDescent="0.15">
      <c r="A461" s="90">
        <v>43054</v>
      </c>
    </row>
    <row r="462" spans="1:14" x14ac:dyDescent="0.15">
      <c r="A462" s="90">
        <v>43055</v>
      </c>
    </row>
    <row r="463" spans="1:14" x14ac:dyDescent="0.15">
      <c r="A463" s="90">
        <v>43056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2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A458" sqref="A458:A46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567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</row>
    <row r="459" spans="1:14" x14ac:dyDescent="0.15">
      <c r="A459" s="90">
        <v>43053</v>
      </c>
    </row>
    <row r="460" spans="1:14" x14ac:dyDescent="0.15">
      <c r="A460" s="90">
        <v>43054</v>
      </c>
    </row>
    <row r="461" spans="1:14" x14ac:dyDescent="0.15">
      <c r="A461" s="90">
        <v>43055</v>
      </c>
    </row>
    <row r="462" spans="1:14" x14ac:dyDescent="0.15">
      <c r="A462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3"/>
  <sheetViews>
    <sheetView zoomScale="115" zoomScaleNormal="115" workbookViewId="0">
      <pane xSplit="1" ySplit="2" topLeftCell="B429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5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</row>
    <row r="460" spans="1:13" x14ac:dyDescent="0.15">
      <c r="A460" s="90">
        <v>43053</v>
      </c>
    </row>
    <row r="461" spans="1:13" x14ac:dyDescent="0.15">
      <c r="A461" s="90">
        <v>43054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3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5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516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</row>
    <row r="460" spans="1:13" x14ac:dyDescent="0.15">
      <c r="A460" s="90">
        <v>43053</v>
      </c>
    </row>
    <row r="461" spans="1:13" x14ac:dyDescent="0.15">
      <c r="A461" s="90">
        <v>43054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9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G460" sqref="G46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3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513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520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565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566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G464" s="42">
        <f t="shared" ref="G464" si="769">+B464/D464-1</f>
        <v>1.5346928018944439E-4</v>
      </c>
      <c r="H464" s="92"/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</row>
    <row r="465" spans="1:1" x14ac:dyDescent="0.15">
      <c r="A465" s="90">
        <v>43052</v>
      </c>
    </row>
    <row r="466" spans="1:1" x14ac:dyDescent="0.15">
      <c r="A466" s="90">
        <v>43053</v>
      </c>
    </row>
    <row r="467" spans="1:1" x14ac:dyDescent="0.15">
      <c r="A467" s="90">
        <v>43054</v>
      </c>
    </row>
    <row r="468" spans="1:1" x14ac:dyDescent="0.15">
      <c r="A468" s="90">
        <v>43055</v>
      </c>
    </row>
    <row r="469" spans="1:1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9"/>
  <sheetViews>
    <sheetView zoomScale="115" zoomScaleNormal="115" workbookViewId="0">
      <pane xSplit="1" ySplit="2" topLeftCell="B440" activePane="bottomRight" state="frozen"/>
      <selection pane="topRight" activeCell="B1" sqref="B1"/>
      <selection pane="bottomLeft" activeCell="A3" sqref="A3"/>
      <selection pane="bottomRight" activeCell="A465" sqref="A465:A46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517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564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" x14ac:dyDescent="0.15">
      <c r="A465" s="90">
        <v>43052</v>
      </c>
    </row>
    <row r="466" spans="1:1" x14ac:dyDescent="0.15">
      <c r="A466" s="90">
        <v>43053</v>
      </c>
    </row>
    <row r="467" spans="1:1" x14ac:dyDescent="0.15">
      <c r="A467" s="90">
        <v>43054</v>
      </c>
    </row>
    <row r="468" spans="1:1" x14ac:dyDescent="0.15">
      <c r="A468" s="90">
        <v>43055</v>
      </c>
    </row>
    <row r="469" spans="1:1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9"/>
  <sheetViews>
    <sheetView zoomScale="115" zoomScaleNormal="115" workbookViewId="0">
      <pane xSplit="1" ySplit="2" topLeftCell="G444" activePane="bottomRight" state="frozen"/>
      <selection pane="topRight" activeCell="B1" sqref="B1"/>
      <selection pane="bottomLeft" activeCell="A3" sqref="A3"/>
      <selection pane="bottomRight" activeCell="L464" sqref="L460:L4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515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519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521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553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554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555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563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573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J464">
        <v>4075.9</v>
      </c>
      <c r="K464">
        <v>4111.91</v>
      </c>
      <c r="L464" s="93">
        <f t="shared" ref="L464" si="767">+K464/J464-1</f>
        <v>8.834858558845804E-3</v>
      </c>
      <c r="M464" s="92">
        <f t="shared" ref="M464" si="768">WEEKDAY(A464,2)</f>
        <v>5</v>
      </c>
      <c r="N464" s="50" t="s">
        <v>575</v>
      </c>
    </row>
    <row r="465" spans="1:1" x14ac:dyDescent="0.15">
      <c r="A465" s="90">
        <v>43052</v>
      </c>
    </row>
    <row r="466" spans="1:1" x14ac:dyDescent="0.15">
      <c r="A466" s="90">
        <v>43053</v>
      </c>
    </row>
    <row r="467" spans="1:1" x14ac:dyDescent="0.15">
      <c r="A467" s="90">
        <v>43054</v>
      </c>
    </row>
    <row r="468" spans="1:1" x14ac:dyDescent="0.15">
      <c r="A468" s="90">
        <v>43055</v>
      </c>
    </row>
    <row r="469" spans="1:1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0"/>
  <sheetViews>
    <sheetView tabSelected="1" zoomScale="115" zoomScaleNormal="115" workbookViewId="0">
      <pane xSplit="1" ySplit="2" topLeftCell="B436" activePane="bottomRight" state="frozen"/>
      <selection pane="topRight" activeCell="B1" sqref="B1"/>
      <selection pane="bottomLeft" activeCell="A3" sqref="A3"/>
      <selection pane="bottomRight" activeCell="B465" sqref="B4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4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559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558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572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577</v>
      </c>
    </row>
    <row r="466" spans="1:14" x14ac:dyDescent="0.15">
      <c r="A466" s="90">
        <v>43052</v>
      </c>
    </row>
    <row r="467" spans="1:14" x14ac:dyDescent="0.15">
      <c r="A467" s="90">
        <v>43053</v>
      </c>
    </row>
    <row r="468" spans="1:14" x14ac:dyDescent="0.15">
      <c r="A468" s="90">
        <v>43054</v>
      </c>
    </row>
    <row r="469" spans="1:14" x14ac:dyDescent="0.15">
      <c r="A469" s="90">
        <v>43055</v>
      </c>
    </row>
    <row r="470" spans="1:14" x14ac:dyDescent="0.15">
      <c r="A470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2017-11-10T21:48:29Z</dcterms:modified>
</cp:coreProperties>
</file>