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1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49" i="20" l="1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A1" i="27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301" i="25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<sst xmlns="http://schemas.openxmlformats.org/spreadsheetml/2006/main" count="621" uniqueCount="525">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</sst>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2" zoomScale="115" zoomScaleNormal="115" workbookViewId="0">
      <selection activeCell="B21" sqref="B21"/>
    </sheetView>
  </sheetViews>
  <sheetFormatPr defaultRowHeight="14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>
      <c r="A1" s="1">
        <f>D11</f>
        <v>43020</v>
      </c>
    </row>
    <row r="2" spans="1:14">
      <c r="A2" t="s">
        <v>390</v>
      </c>
      <c r="B2" s="39">
        <v>6.5769849999999996</v>
      </c>
      <c r="C2" s="1">
        <v>43020</v>
      </c>
      <c r="D2" s="41">
        <v>13</v>
      </c>
    </row>
    <row r="3" spans="1:14">
      <c r="A3" t="s">
        <v>391</v>
      </c>
      <c r="B3" s="39">
        <v>6.5829700000000004</v>
      </c>
      <c r="C3" s="1">
        <v>43020</v>
      </c>
      <c r="D3" s="41">
        <v>16</v>
      </c>
      <c r="J3" s="91"/>
      <c r="K3" s="92"/>
      <c r="L3" s="93"/>
    </row>
    <row r="4" spans="1:14">
      <c r="A4" t="s">
        <v>392</v>
      </c>
      <c r="B4" s="39">
        <v>6.5783699999999996</v>
      </c>
      <c r="C4" s="1">
        <v>43021</v>
      </c>
      <c r="D4" s="41">
        <v>4</v>
      </c>
      <c r="J4" s="68"/>
      <c r="K4" s="69"/>
      <c r="L4" s="70"/>
    </row>
    <row r="5" spans="1:14">
      <c r="A5" t="s">
        <v>348</v>
      </c>
      <c r="B5" s="39">
        <v>3912.9535999999998</v>
      </c>
      <c r="C5" s="41">
        <v>3902.6867999999999</v>
      </c>
      <c r="D5" s="25">
        <v>2.5999999999999999E-3</v>
      </c>
      <c r="J5" s="71"/>
      <c r="K5" s="72"/>
      <c r="L5" s="73"/>
      <c r="M5" s="74"/>
    </row>
    <row r="6" spans="1:14">
      <c r="A6" t="s">
        <v>349</v>
      </c>
      <c r="B6" s="39">
        <v>3386.1</v>
      </c>
      <c r="C6" s="41">
        <v>3388.2838000000002</v>
      </c>
      <c r="D6" s="25">
        <v>-5.9999999999999995E-4</v>
      </c>
      <c r="J6" s="75"/>
      <c r="K6" s="76"/>
      <c r="L6" s="77"/>
      <c r="M6" s="78"/>
    </row>
    <row r="7" spans="1:14">
      <c r="A7" t="s">
        <v>350</v>
      </c>
      <c r="B7">
        <v>1899.9860000000001</v>
      </c>
      <c r="C7" s="39">
        <v>1901.5509999999999</v>
      </c>
      <c r="D7" s="25">
        <v>-8.0000000000000004E-4</v>
      </c>
      <c r="H7" s="96"/>
      <c r="J7" s="79"/>
      <c r="K7" s="80"/>
      <c r="L7" s="81"/>
      <c r="M7" s="82"/>
    </row>
    <row r="8" spans="1:14">
      <c r="A8" t="s">
        <v>351</v>
      </c>
      <c r="B8">
        <v>11307.325000000001</v>
      </c>
      <c r="C8" s="39">
        <v>11312.495999999999</v>
      </c>
      <c r="D8" s="25">
        <v>-5.0000000000000001E-4</v>
      </c>
      <c r="J8" s="83"/>
      <c r="K8" s="84"/>
      <c r="L8" s="85"/>
      <c r="M8" s="86"/>
    </row>
    <row r="9" spans="1:14">
      <c r="A9" t="s">
        <v>352</v>
      </c>
      <c r="B9">
        <v>6659.0956999999999</v>
      </c>
      <c r="C9" s="39">
        <v>6666.4696000000004</v>
      </c>
      <c r="D9" s="25">
        <v>-1.1000000000000001E-3</v>
      </c>
      <c r="J9" s="87"/>
      <c r="K9" s="88"/>
      <c r="L9" s="89"/>
      <c r="M9" s="90"/>
    </row>
    <row r="10" spans="1:14">
      <c r="A10" t="s">
        <v>353</v>
      </c>
      <c r="B10">
        <v>14.12</v>
      </c>
      <c r="C10" s="39">
        <v>14.252000000000001</v>
      </c>
      <c r="D10" s="1">
        <v>43020</v>
      </c>
    </row>
    <row r="11" spans="1:14">
      <c r="A11" t="s">
        <v>354</v>
      </c>
      <c r="B11">
        <v>14.6</v>
      </c>
      <c r="C11" s="39">
        <v>14.6127</v>
      </c>
      <c r="D11" s="1">
        <v>43020</v>
      </c>
    </row>
    <row r="12" spans="1:14">
      <c r="A12" t="s">
        <v>355</v>
      </c>
      <c r="B12">
        <v>8.33</v>
      </c>
      <c r="C12" s="39">
        <v>8.3059999999999992</v>
      </c>
      <c r="D12" s="1">
        <v>43020</v>
      </c>
      <c r="J12" s="53"/>
      <c r="K12" s="56"/>
      <c r="L12" s="59"/>
      <c r="M12" s="62"/>
      <c r="N12" s="65"/>
    </row>
    <row r="13" spans="1:14">
      <c r="A13" t="s">
        <v>356</v>
      </c>
      <c r="B13">
        <v>47.75</v>
      </c>
      <c r="C13" s="39">
        <v>47.610999999999997</v>
      </c>
      <c r="D13" s="1">
        <v>43020</v>
      </c>
      <c r="J13" s="54"/>
      <c r="K13" s="57"/>
      <c r="L13" s="60"/>
      <c r="M13" s="63"/>
      <c r="N13" s="66"/>
    </row>
    <row r="14" spans="1:14">
      <c r="A14" t="s">
        <v>357</v>
      </c>
      <c r="B14">
        <v>45.87</v>
      </c>
      <c r="C14" s="39">
        <v>45.62</v>
      </c>
      <c r="D14" s="1">
        <v>43019</v>
      </c>
      <c r="J14" s="55"/>
      <c r="K14" s="58"/>
      <c r="L14" s="61"/>
      <c r="M14" s="64"/>
      <c r="N14" s="67"/>
    </row>
    <row r="15" spans="1:14">
      <c r="A15" t="s">
        <v>358</v>
      </c>
      <c r="B15">
        <v>35.49</v>
      </c>
      <c r="C15">
        <v>35.449300000000001</v>
      </c>
      <c r="D15" s="1">
        <v>43019</v>
      </c>
    </row>
    <row r="16" spans="1:14">
      <c r="A16" t="s">
        <v>359</v>
      </c>
      <c r="B16">
        <v>30.24</v>
      </c>
      <c r="C16">
        <v>30.049600000000002</v>
      </c>
      <c r="D16" s="1">
        <v>43019</v>
      </c>
    </row>
    <row r="17" spans="1:16">
      <c r="A17" t="s">
        <v>360</v>
      </c>
      <c r="B17">
        <v>36.97</v>
      </c>
      <c r="C17" s="39">
        <v>36.971600000000002</v>
      </c>
      <c r="D17" s="1">
        <v>43019</v>
      </c>
    </row>
    <row r="18" spans="1:16">
      <c r="A18" t="s">
        <v>361</v>
      </c>
      <c r="B18">
        <v>12266.42</v>
      </c>
      <c r="C18" s="1"/>
      <c r="D18" s="1"/>
    </row>
    <row r="19" spans="1:16">
      <c r="A19" t="s">
        <v>362</v>
      </c>
      <c r="B19">
        <v>20209.21</v>
      </c>
      <c r="C19" s="1"/>
      <c r="D19" s="94"/>
    </row>
    <row r="20" spans="1:16" s="97" customFormat="1">
      <c r="A20" s="100" t="s">
        <v>400</v>
      </c>
      <c r="B20" s="100">
        <v>6.5808</v>
      </c>
      <c r="C20" s="98">
        <v>43021</v>
      </c>
      <c r="D20" s="99">
        <v>0.28568287037037038</v>
      </c>
    </row>
    <row r="21" spans="1:16" s="97" customFormat="1">
      <c r="A21" s="97" t="s">
        <v>363</v>
      </c>
      <c r="B21" s="97">
        <v>931</v>
      </c>
      <c r="C21" s="41">
        <v>935</v>
      </c>
      <c r="D21" s="41">
        <v>940</v>
      </c>
      <c r="E21" s="97" t="s">
        <v>364</v>
      </c>
      <c r="F21" s="97" t="s">
        <v>365</v>
      </c>
      <c r="G21" s="97" t="s">
        <v>366</v>
      </c>
      <c r="H21" s="97" t="s">
        <v>367</v>
      </c>
      <c r="I21" s="97" t="s">
        <v>368</v>
      </c>
      <c r="J21" s="97" t="s">
        <v>369</v>
      </c>
      <c r="K21" s="97" t="s">
        <v>370</v>
      </c>
      <c r="L21" s="97" t="s">
        <v>371</v>
      </c>
      <c r="M21" s="97" t="s">
        <v>372</v>
      </c>
      <c r="N21" s="97" t="s">
        <v>373</v>
      </c>
      <c r="O21" s="97" t="s">
        <v>374</v>
      </c>
      <c r="P21" s="97" t="s">
        <v>375</v>
      </c>
    </row>
    <row r="22" spans="1:16">
      <c r="A22">
        <v>3385.53</v>
      </c>
      <c r="B22">
        <v>3385.15</v>
      </c>
      <c r="C22" s="41">
        <v>3385.47</v>
      </c>
      <c r="D22" s="41">
        <v>3388.54</v>
      </c>
      <c r="E22">
        <v>3382.4</v>
      </c>
      <c r="F22">
        <v>3389.04</v>
      </c>
      <c r="G22">
        <v>3378.2</v>
      </c>
      <c r="H22">
        <v>940</v>
      </c>
      <c r="I22">
        <v>1117</v>
      </c>
      <c r="J22">
        <v>3383.32</v>
      </c>
      <c r="K22">
        <v>3383.06</v>
      </c>
      <c r="L22">
        <v>3386.1</v>
      </c>
      <c r="M22">
        <v>3390.2</v>
      </c>
      <c r="N22">
        <v>3372.69</v>
      </c>
      <c r="O22">
        <v>1451</v>
      </c>
      <c r="P22">
        <v>1419</v>
      </c>
    </row>
    <row r="23" spans="1:16">
      <c r="C23" s="39"/>
      <c r="D23" s="41"/>
    </row>
    <row r="24" spans="1:16">
      <c r="D24" s="101"/>
    </row>
    <row r="25" spans="1:16">
      <c r="A25" s="39"/>
      <c r="B25" s="39"/>
      <c r="C25" s="39"/>
      <c r="D25" s="101"/>
    </row>
    <row r="26" spans="1:16">
      <c r="C26" s="39"/>
      <c r="D26" s="101"/>
    </row>
    <row r="27" spans="1:16">
      <c r="D27" s="1"/>
    </row>
    <row r="28" spans="1:16">
      <c r="D28" s="98"/>
    </row>
    <row r="29" spans="1:16">
      <c r="D29" s="1"/>
    </row>
    <row r="30" spans="1:16">
      <c r="C30" s="1"/>
      <c r="D30" s="98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D37" s="1"/>
    </row>
    <row r="38" spans="3:4">
      <c r="C38" s="98"/>
      <c r="D38" s="99"/>
    </row>
    <row r="39" spans="3:4">
      <c r="C39" s="1"/>
      <c r="D39" s="1"/>
    </row>
    <row r="40" spans="3:4">
      <c r="C40" s="1"/>
      <c r="D40" s="94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94"/>
    </row>
    <row r="65" spans="3:4">
      <c r="C65" s="1"/>
      <c r="D65" s="94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1"/>
  <sheetViews>
    <sheetView tabSelected="1" zoomScale="115" zoomScaleNormal="115" workbookViewId="0">
      <pane xSplit="1" ySplit="1" topLeftCell="I284" activePane="bottomRight" state="frozen"/>
      <selection pane="topRight" activeCell="B1" sqref="B1"/>
      <selection pane="bottomLeft" activeCell="A2" sqref="A2"/>
      <selection pane="bottomRight" activeCell="N299" sqref="N299"/>
    </sheetView>
  </sheetViews>
  <sheetFormatPr defaultRowHeight="14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300" si="15">LN(C220/C219)</f>
        <v>5.8655326653686257E-5</v>
      </c>
      <c r="H220">
        <v>6.8302350000000001</v>
      </c>
      <c r="I220" s="25">
        <f t="shared" ref="I220:I300" si="16">LN(H220/H219)</f>
        <v>1.1859738836099735E-4</v>
      </c>
      <c r="J220">
        <v>6.8346549999999997</v>
      </c>
      <c r="K220" s="25">
        <f t="shared" ref="K220:K300" si="17">LN(J220/J219)</f>
        <v>6.0958008553464011E-4</v>
      </c>
      <c r="L220">
        <v>6.837275</v>
      </c>
      <c r="M220" s="25">
        <f t="shared" ref="M220:M300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>
      <c r="A291" s="98">
        <v>43007</v>
      </c>
      <c r="B291" s="41">
        <f t="shared" ref="B291:B300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510</v>
      </c>
    </row>
    <row r="298" spans="1:14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524</v>
      </c>
    </row>
    <row r="299" spans="1:14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523</v>
      </c>
    </row>
    <row r="300" spans="1:14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522</v>
      </c>
    </row>
    <row r="301" spans="1:14">
      <c r="A301" s="98">
        <v>43021</v>
      </c>
      <c r="B301" s="41">
        <f t="shared" ref="B301" si="21">WEEKDAY(A301,2)</f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0"/>
  <sheetViews>
    <sheetView zoomScale="115" zoomScaleNormal="115" workbookViewId="0">
      <pane xSplit="2" ySplit="6" topLeftCell="C341" activePane="bottomRight" state="frozen"/>
      <selection pane="topRight" activeCell="C1" sqref="C1"/>
      <selection pane="bottomLeft" activeCell="A3" sqref="A3"/>
      <selection pane="bottomRight" activeCell="C349" sqref="C349"/>
    </sheetView>
  </sheetViews>
  <sheetFormatPr defaultRowHeight="14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49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>
      <c r="A330" s="98">
        <v>42986</v>
      </c>
      <c r="B330" s="41">
        <f t="shared" ref="B330:B350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>
      <c r="A350" s="98">
        <v>43021</v>
      </c>
      <c r="B350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38"/>
  <sheetViews>
    <sheetView zoomScale="115" zoomScaleNormal="115" workbookViewId="0">
      <pane xSplit="1" ySplit="2" topLeftCell="H424" activePane="bottomRight" state="frozen"/>
      <selection pane="topRight" activeCell="B1" sqref="B1"/>
      <selection pane="bottomLeft" activeCell="A3" sqref="A3"/>
      <selection pane="bottomRight" activeCell="M437" sqref="M437"/>
    </sheetView>
  </sheetViews>
  <sheetFormatPr defaultRowHeight="14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6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4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517</v>
      </c>
    </row>
    <row r="437" spans="1:14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518</v>
      </c>
    </row>
    <row r="438" spans="1:14">
      <c r="A438" s="98">
        <v>43021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37"/>
  <sheetViews>
    <sheetView zoomScale="115" zoomScaleNormal="115" workbookViewId="0">
      <pane xSplit="1" ySplit="2" topLeftCell="J420" activePane="bottomRight" state="frozen"/>
      <selection pane="topRight" activeCell="B1" sqref="B1"/>
      <selection pane="bottomLeft" activeCell="A3" sqref="A3"/>
      <selection pane="bottomRight" activeCell="A436" sqref="A436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513</v>
      </c>
    </row>
    <row r="436" spans="1:14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521</v>
      </c>
    </row>
    <row r="437" spans="1:14">
      <c r="A437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3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C434" sqref="C434:C437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7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</row>
    <row r="437" spans="1:14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</row>
    <row r="438" spans="1:14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38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C434" sqref="C434:C437"/>
    </sheetView>
  </sheetViews>
  <sheetFormatPr defaultRowHeight="14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37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512</v>
      </c>
    </row>
    <row r="436" spans="1:14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520</v>
      </c>
    </row>
    <row r="438" spans="1:14">
      <c r="A438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4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D443" sqref="D443"/>
    </sheetView>
  </sheetViews>
  <sheetFormatPr defaultRowHeight="14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509</v>
      </c>
    </row>
    <row r="441" spans="1:14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8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516</v>
      </c>
    </row>
    <row r="443" spans="1:14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G443" s="42">
        <f t="shared" ref="G443" si="664">+B443/D443-1</f>
        <v>2.3055496110946372E-4</v>
      </c>
      <c r="H443" s="100"/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4"/>
  <sheetViews>
    <sheetView zoomScale="115" zoomScaleNormal="115" workbookViewId="0">
      <pane xSplit="1" ySplit="2" topLeftCell="XEP425" activePane="bottomRight" state="frozen"/>
      <selection pane="topRight" activeCell="B1" sqref="B1"/>
      <selection pane="bottomLeft" activeCell="A3" sqref="A3"/>
      <selection pane="bottomRight" activeCell="XFD442" sqref="XFD442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508</v>
      </c>
    </row>
    <row r="441" spans="1:14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t="s">
        <v>515</v>
      </c>
    </row>
    <row r="443" spans="1:14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</row>
    <row r="444" spans="1:14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4"/>
  <sheetViews>
    <sheetView zoomScaleNormal="100" workbookViewId="0">
      <pane xSplit="1" ySplit="2" topLeftCell="F430" activePane="bottomRight" state="frozen"/>
      <selection pane="topRight" activeCell="B1" sqref="B1"/>
      <selection pane="bottomLeft" activeCell="A3" sqref="A3"/>
      <selection pane="bottomRight" activeCell="L440" sqref="L440:L44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8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507</v>
      </c>
    </row>
    <row r="441" spans="1:14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511</v>
      </c>
    </row>
    <row r="442" spans="1:14" ht="28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514</v>
      </c>
    </row>
    <row r="443" spans="1:14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519</v>
      </c>
    </row>
    <row r="444" spans="1:14">
      <c r="A444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45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J443" sqref="J443"/>
    </sheetView>
  </sheetViews>
  <sheetFormatPr defaultRowHeight="14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>
      <c r="A445" s="98">
        <v>43021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2017-10-13T00:43:57Z</dcterms:modified>
</cp:coreProperties>
</file>