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47" i="20" l="1"/>
  <c r="B403" i="25"/>
  <c r="D403" i="25"/>
  <c r="M403" i="25"/>
  <c r="K403" i="25"/>
  <c r="I403" i="25"/>
  <c r="G548" i="10"/>
  <c r="C548" i="10"/>
  <c r="L547" i="10"/>
  <c r="M547" i="10"/>
  <c r="I546" i="10"/>
  <c r="C547" i="10"/>
  <c r="L546" i="9"/>
  <c r="M546" i="9"/>
  <c r="I545" i="9"/>
  <c r="C546" i="9"/>
  <c r="G547" i="11"/>
  <c r="C547" i="11"/>
  <c r="L546" i="11"/>
  <c r="M546" i="11"/>
  <c r="I545" i="11"/>
  <c r="C546" i="11"/>
  <c r="G547" i="12"/>
  <c r="C547" i="12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G547" i="9"/>
  <c r="C547" i="9"/>
  <c r="D546" i="9"/>
  <c r="D546" i="11"/>
  <c r="D546" i="12"/>
  <c r="G546" i="12" s="1"/>
  <c r="I546" i="12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04" i="25" l="1"/>
  <c r="B405" i="25"/>
  <c r="B445" i="20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<sst xmlns="http://schemas.openxmlformats.org/spreadsheetml/2006/main" count="844" uniqueCount="746">
  <si>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</si>
  <si>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</si>
  <si>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</si>
  <si>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</si>
  <si>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</si>
  <si>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</si>
  <si>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</si>
  <si>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</si>
  <si>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</si>
  <si>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</si>
  <si>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</si>
  <si>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</si>
  <si>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</si>
  <si>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</si>
  <si>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</si>
  <si>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</si>
  <si>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</si>
  <si>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</si>
  <si>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</si>
  <si>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</si>
  <si>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</si>
  <si>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</si>
  <si>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</si>
  <si>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</si>
  <si>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</si>
  <si>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</si>
  <si>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</si>
  <si>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</si>
  <si>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</si>
  <si>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</si>
  <si>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</si>
  <si>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</si>
  <si>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</si>
  <si>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</si>
  <si>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</si>
  <si>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</si>
  <si>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</si>
  <si>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</si>
  <si>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</si>
  <si>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</si>
  <si>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</si>
  <si>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</si>
  <si>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</si>
  <si>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</si>
  <si>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</si>
  <si>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</si>
  <si>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</si>
  <si>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</si>
  <si>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</si>
  <si>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</si>
  <si>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</si>
  <si>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</si>
  <si>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</si>
  <si>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</si>
  <si>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</si>
  <si>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</si>
  <si>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</si>
  <si>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</si>
  <si>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</si>
  <si>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</si>
  <si>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</si>
  <si>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</si>
  <si>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</si>
  <si>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</si>
  <si>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</si>
  <si>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</si>
  <si>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</si>
  <si>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</si>
  <si>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</si>
  <si>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</si>
  <si>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</si>
  <si>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</si>
  <si>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</si>
  <si>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</si>
  <si>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</si>
  <si>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</si>
  <si>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</si>
  <si>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</si>
  <si>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</si>
  <si>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</si>
  <si>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</si>
  <si>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</si>
  <si>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</si>
  <si>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</si>
  <si>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</si>
  <si>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</si>
  <si>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</si>
  <si>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</si>
  <si>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</si>
  <si>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</si>
  <si>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</si>
  <si>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</si>
  <si>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</si>
  <si>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</si>
  <si>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</si>
  <si>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</si>
  <si>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</si>
  <si>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</si>
  <si>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</si>
  <si>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</si>
  <si>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</si>
  <si>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</si>
  <si>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</si>
  <si>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</si>
  <si>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</si>
  <si>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</si>
  <si>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</si>
  <si>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</si>
  <si>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</si>
  <si>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</si>
  <si>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</si>
  <si>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</si>
  <si>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</si>
  <si>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</si>
  <si>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</si>
  <si>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</si>
  <si>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</si>
  <si>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</si>
  <si>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</si>
  <si>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</si>
  <si>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</si>
  <si>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</si>
  <si>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</si>
  <si>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</si>
  <si>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</si>
  <si>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</si>
  <si>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</si>
  <si>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</si>
  <si>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</si>
  <si>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</si>
  <si>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</si>
  <si>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</si>
  <si>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</si>
  <si>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</si>
  <si>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</si>
  <si>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</si>
  <si>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</si>
  <si>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</si>
  <si>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</si>
  <si>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</si>
  <si>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</si>
  <si>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</si>
  <si>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</si>
  <si>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</si>
  <si>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</si>
  <si>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</si>
  <si>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</si>
  <si>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</si>
  <si>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</si>
  <si>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</si>
  <si>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</si>
  <si>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</si>
  <si>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</si>
  <si>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</si>
  <si>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</si>
  <si>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</si>
  <si>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</si>
  <si>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</si>
  <si>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</si>
  <si>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</si>
  <si>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</si>
  <si>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</si>
  <si>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</si>
  <si>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</si>
  <si>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</si>
  <si>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</si>
  <si>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</si>
  <si>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</si>
  <si>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</si>
  <si>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</si>
  <si>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</si>
  <si>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</si>
  <si>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</si>
  <si>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</si>
  <si>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</si>
  <si>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</si>
  <si>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</si>
  <si>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</si>
  <si>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</si>
  <si>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</si>
  <si>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</si>
  <si>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</si>
  <si>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</si>
  <si>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</si>
  <si>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</si>
  <si>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</si>
  <si>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</si>
  <si>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</si>
  <si>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</si>
  <si>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</si>
  <si>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</si>
  <si>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</si>
  <si>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</si>
  <si>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</si>
  <si>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</si>
  <si>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</si>
  <si>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</si>
  <si>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</si>
  <si>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</si>
  <si>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</si>
  <si>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</si>
  <si>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</si>
  <si>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</si>
  <si>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</si>
  <si>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</si>
  <si>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</si>
  <si>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</si>
  <si>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</si>
  <si>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</si>
  <si>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</si>
  <si>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</si>
  <si>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</si>
  <si>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</si>
  <si>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</si>
  <si>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</si>
  <si>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</si>
  <si>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</si>
  <si>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</si>
  <si>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</si>
  <si>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</si>
  <si>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</si>
  <si>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</si>
  <si>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</si>
  <si>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</si>
  <si>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</si>
  <si>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</si>
  <si>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</si>
  <si>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</si>
  <si>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</si>
  <si>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</si>
  <si>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</si>
  <si>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</si>
  <si>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</si>
  <si>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</si>
  <si>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</si>
  <si>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</si>
  <si>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</si>
  <si>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</si>
  <si>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</si>
  <si>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</si>
  <si>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</si>
  <si>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</si>
  <si>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</si>
  <si>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</si>
  <si>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</si>
  <si>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</si>
  <si>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</si>
  <si>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</si>
  <si>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</si>
  <si>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</si>
  <si>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</si>
  <si>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</si>
  <si>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</si>
  <si>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</si>
  <si>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</si>
  <si>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</si>
  <si>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</si>
  <si>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</si>
  <si>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</si>
  <si>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</si>
  <si>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</si>
  <si>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</si>
  <si>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</si>
  <si>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</si>
  <si>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</si>
  <si>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</si>
  <si>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</si>
  <si>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</si>
  <si>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</si>
  <si>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</si>
  <si>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</si>
  <si>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</si>
  <si>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</si>
  <si>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</si>
  <si>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</si>
  <si>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</si>
  <si>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</si>
  <si>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</si>
  <si>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</si>
  <si>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</si>
  <si>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</si>
  <si>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</si>
  <si>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</si>
  <si>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</si>
  <si>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</si>
  <si>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</si>
  <si>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</si>
  <si>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</si>
  <si>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</si>
  <si>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</si>
  <si>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</si>
  <si>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</si>
  <si>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</si>
  <si>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</si>
  <si>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</si>
  <si>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</si>
  <si>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</si>
  <si>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</si>
  <si>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</si>
  <si>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</si>
  <si>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</si>
  <si>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</si>
  <si>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</si>
  <si>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</si>
  <si>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</si>
  <si>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</si>
  <si>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</si>
  <si>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</si>
  <si>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</si>
  <si>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</si>
  <si>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</si>
  <si>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</si>
  <si>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</si>
  <si>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</si>
  <si>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</si>
  <si>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</si>
  <si>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</si>
  <si>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</si>
  <si>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</si>
  <si>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</si>
  <si>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</si>
  <si>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</si>
  <si>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</si>
  <si>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</si>
  <si>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</si>
  <si>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</si>
  <si>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</si>
  <si>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</si>
  <si>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</si>
  <si>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</si>
  <si>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</si>
  <si>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</si>
  <si>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</si>
  <si>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</si>
  <si>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</si>
  <si>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</si>
  <si>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</si>
  <si>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</si>
  <si>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</si>
  <si>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</si>
  <si>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</si>
  <si>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</si>
  <si>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</si>
  <si>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</si>
  <si>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</si>
  <si>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</si>
  <si>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</si>
  <si>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</si>
  <si>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</si>
  <si>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</si>
  <si>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</si>
  <si>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</si>
  <si>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</si>
  <si>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</si>
  <si>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</si>
  <si>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</si>
  <si>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</si>
  <si>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</si>
  <si>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</si>
  <si>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</si>
  <si>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</si>
  <si>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</si>
  <si>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</si>
  <si>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</si>
  <si>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</si>
  <si>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</si>
  <si>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</si>
  <si>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</si>
  <si>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</si>
  <si>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</si>
  <si>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</si>
  <si>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</si>
  <si>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</si>
  <si>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</si>
  <si>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</si>
  <si>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</si>
  <si>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</si>
  <si>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</si>
  <si>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</si>
  <si>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</si>
  <si>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</si>
  <si>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</si>
  <si>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</si>
  <si>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</si>
  <si>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</si>
  <si>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</si>
  <si>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</si>
  <si>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</si>
  <si>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</si>
  <si>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</si>
  <si>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</si>
  <si>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</si>
  <si>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</si>
  <si>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</si>
  <si>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</si>
  <si>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</si>
  <si>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</si>
  <si>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</si>
  <si>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</si>
  <si>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</si>
  <si>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</si>
  <si>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</si>
  <si>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</si>
  <si>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</si>
  <si>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</si>
  <si>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</si>
  <si>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</si>
  <si>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</si>
  <si>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</si>
  <si>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</si>
  <si>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</si>
  <si>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</si>
  <si>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</si>
  <si>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</si>
  <si>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</si>
  <si>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</si>
  <si>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</si>
  <si>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</si>
  <si>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</si>
  <si>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</si>
  <si>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</si>
  <si>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</si>
  <si>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</si>
  <si>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</si>
  <si>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</si>
  <si>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</si>
  <si>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</si>
  <si>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</si>
  <si>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</si>
  <si>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</si>
  <si>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</si>
  <si>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</si>
  <si>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</si>
  <si>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</si>
  <si>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</si>
  <si>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</si>
  <si>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</si>
  <si>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</si>
  <si>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</si>
  <si>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</si>
  <si>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</si>
  <si>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</si>
  <si>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</si>
  <si>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</si>
  <si>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</si>
  <si>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</si>
  <si>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</si>
  <si>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</si>
  <si>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</si>
  <si>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</si>
  <si>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</si>
  <si>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</si>
  <si>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</si>
  <si>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</si>
  <si>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</si>
  <si>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</si>
  <si>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</si>
  <si>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</si>
  <si>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</si>
  <si>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</si>
  <si>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</si>
  <si>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</si>
  <si>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</si>
  <si>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</si>
  <si>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</si>
  <si>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</si>
  <si>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</si>
  <si>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</si>
  <si>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</si>
  <si>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</si>
  <si>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</si>
  <si>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</si>
  <si>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</si>
  <si>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</si>
  <si>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</si>
  <si>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</si>
  <si>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</si>
  <si>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</si>
  <si>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</si>
  <si>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</si>
  <si>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</si>
  <si>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</si>
  <si>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</si>
  <si>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</si>
  <si>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</si>
  <si>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</si>
  <si>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</si>
  <si>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</si>
  <si>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</si>
  <si>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</si>
  <si>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</si>
  <si>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</si>
  <si>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</si>
  <si>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</si>
  <si>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</si>
  <si>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</si>
  <si>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</si>
  <si>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</si>
  <si>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</si>
  <si>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</si>
  <si>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</si>
  <si>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</si>
  <si>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</si>
  <si>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</si>
  <si>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</si>
  <si>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</si>
  <si>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</si>
  <si>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</si>
  <si>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</si>
  <si>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</si>
  <si>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</si>
  <si>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</si>
  <si>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</si>
  <si>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</si>
  <si>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</si>
  <si>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</si>
  <si>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</si>
  <si>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</si>
  <si>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</si>
  <si>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</si>
  <si>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</si>
  <si>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</si>
  <si>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</si>
  <si>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</si>
  <si>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</si>
  <si>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</si>
  <si>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</si>
  <si>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</si>
  <si>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</si>
  <si>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</si>
  <si>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</si>
  <si>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</si>
  <si>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</si>
  <si>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</si>
  <si>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</si>
  <si>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</si>
  <si>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</si>
  <si>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</si>
  <si>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</si>
  <si>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</si>
  <si>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</si>
  <si>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</si>
  <si>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</si>
  <si>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</si>
  <si>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</si>
  <si>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</si>
  <si>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</si>
  <si>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</si>
  <si>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</si>
  <si>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</si>
  <si>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</si>
  <si>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</si>
  <si>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</si>
  <si>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</si>
  <si>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</si>
  <si>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</si>
  <si>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</si>
  <si>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</si>
  <si>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</si>
  <si>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</si>
  <si>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</si>
  <si>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</si>
  <si>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</si>
  <si>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</si>
  <si>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</si>
  <si>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</si>
  <si>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</si>
  <si>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</si>
  <si>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</si>
  <si>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</si>
  <si>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</si>
  <si>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</si>
  <si>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</si>
  <si>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</si>
  <si>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</si>
  <si>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</si>
  <si>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</si>
  <si>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</si>
  <si>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</si>
  <si>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</si>
  <si>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</si>
  <si>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</si>
  <si>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</si>
  <si>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</si>
  <si>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</si>
  <si>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</si>
  <si>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</si>
  <si>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</si>
  <si>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</si>
  <si>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</si>
  <si>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</si>
  <si>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</si>
  <si>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</si>
  <si>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</si>
  <si>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</si>
  <si>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</si>
  <si>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</si>
  <si>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</si>
  <si>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</si>
  <si>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</si>
  <si>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</si>
  <si>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</si>
  <si>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</si>
  <si>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</si>
  <si>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</si>
  <si>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</si>
  <si>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</si>
  <si>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</si>
  <si>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</si>
  <si>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</si>
  <si>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</si>
  <si>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</si>
  <si>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</si>
  <si>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</si>
  <si>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</si>
  <si>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</si>
  <si>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</si>
  <si>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</si>
  <si>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</si>
  <si>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</si>
  <si>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</si>
  <si>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</si>
  <si>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</si>
  <si>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</si>
  <si>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</si>
  <si>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</si>
  <si>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</si>
  <si>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</si>
  <si>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</si>
  <si>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</si>
  <si>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</si>
  <si>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</si>
  <si>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</si>
  <si>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</si>
  <si>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</si>
  <si>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</si>
  <si>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</si>
  <si>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</si>
  <si>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</si>
  <si>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</si>
  <si>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</si>
  <si>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</si>
  <si>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</si>
  <si>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</si>
  <si>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</si>
  <si>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</si>
  <si>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</si>
  <si>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</si>
  <si>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</si>
  <si>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</si>
  <si>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</si>
  <si>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</si>
  <si>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</si>
  <si>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</si>
  <si>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</si>
  <si>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</si>
  <si>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</si>
  <si>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</si>
  <si>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</si>
  <si>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</si>
  <si>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</si>
  <si>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</si>
  <si>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</si>
  <si>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</si>
  <si>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</si>
  <si>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</si>
  <si>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</si>
  <si>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</si>
  <si>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</si>
  <si>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</si>
  <si>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</si>
  <si>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</si>
  <si>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</si>
  <si>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</si>
  <si>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</si>
  <si>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</si>
  <si>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</si>
  <si>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</si>
  <si>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</si>
  <si>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</si>
  <si>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</si>
  <si>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</si>
  <si>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</si>
  <si>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</si>
  <si>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</si>
  <si>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</si>
  <si>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</si>
  <si>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</si>
  <si>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</si>
  <si>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</si>
  <si>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</si>
  <si>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</si>
  <si>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</si>
  <si>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</si>
  <si>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</si>
  <si>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</si>
  <si>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</si>
  <si>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</si>
  <si>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</si>
  <si>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</si>
  <si>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</si>
  <si>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</si>
  <si>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</si>
  <si>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</si>
  <si>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</si>
  <si>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</si>
  <si>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</si>
  <si>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</si>
  <si>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</si>
  <si>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</si>
  <si>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</si>
  <si>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</si>
  <si>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</si>
  <si>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</si>
  <si>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</si>
  <si>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</si>
  <si>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</si>
  <si>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</si>
  <si>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</si>
  <si>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</si>
  <si>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</si>
  <si>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</si>
  <si>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</si>
  <si>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</si>
  <si>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</si>
  <si>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</si>
  <si>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</si>
  <si>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</si>
  <si>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</si>
  <si>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</si>
  <si>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</si>
  <si>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</si>
  <si>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</si>
  <si>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</si>
  <si>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</si>
  <si>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</si>
  <si>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</si>
  <si>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</si>
  <si>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</si>
  <si>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</si>
  <si>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</si>
  <si>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</si>
  <si>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</si>
  <si>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</si>
  <si>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</si>
  <si>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2018-03-07T19:15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</si>
</sst>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58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26228</xdr:colOff>
          <xdr:row>4</xdr:row>
          <xdr:rowOff>69850</xdr:rowOff>
        </xdr:from>
        <xdr:to>
          <xdr:col>6</xdr:col>
          <xdr:colOff>26228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15" sqref="C15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43166</v>
      </c>
    </row>
    <row r="2" spans="1:16" x14ac:dyDescent="0.25">
      <c r="A2" s="39" t="s">
        <v>642</v>
      </c>
      <c r="B2" s="39">
        <v>6.3222300000000002</v>
      </c>
      <c r="C2" s="90">
        <v>43166</v>
      </c>
      <c r="D2" s="39">
        <v>13</v>
      </c>
    </row>
    <row r="3" spans="1:16" x14ac:dyDescent="0.25">
      <c r="A3" s="39" t="s">
        <v>643</v>
      </c>
      <c r="B3" s="39">
        <v>6.3189450000000003</v>
      </c>
      <c r="C3" s="90">
        <v>43166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6.3214050000000004</v>
      </c>
      <c r="C4" s="90">
        <v>43167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4036.65</v>
      </c>
      <c r="C5" s="39">
        <v>4066.56</v>
      </c>
      <c r="D5" s="93">
        <v>-7.4000000000000003E-3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3271.67</v>
      </c>
      <c r="C6" s="39">
        <v>3289.64</v>
      </c>
      <c r="D6" s="93">
        <v>-5.4999999999999997E-3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1785.27</v>
      </c>
      <c r="C7" s="39">
        <v>1797.61</v>
      </c>
      <c r="D7" s="93">
        <v>-6.8999999999999999E-3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10904.99</v>
      </c>
      <c r="C8" s="39">
        <v>11007.95</v>
      </c>
      <c r="D8" s="93">
        <v>-9.4000000000000004E-3</v>
      </c>
      <c r="J8" s="75"/>
      <c r="K8" s="76"/>
      <c r="L8" s="77"/>
      <c r="M8" s="78"/>
    </row>
    <row r="9" spans="1:16" x14ac:dyDescent="0.25">
      <c r="A9" s="39" t="s">
        <v>525</v>
      </c>
      <c r="B9" s="39">
        <v>6086.49</v>
      </c>
      <c r="C9" s="39">
        <v>6145.58</v>
      </c>
      <c r="D9" s="93">
        <v>-9.5999999999999992E-3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2878.15</v>
      </c>
      <c r="C10" s="39">
        <v>2892.48</v>
      </c>
      <c r="D10" s="93">
        <v>-5.0000000000000001E-3</v>
      </c>
    </row>
    <row r="11" spans="1:16" x14ac:dyDescent="0.25">
      <c r="A11" s="39" t="s">
        <v>527</v>
      </c>
      <c r="B11" s="39">
        <v>15.72</v>
      </c>
      <c r="C11" s="39">
        <v>15.865</v>
      </c>
      <c r="D11" s="90">
        <v>43165</v>
      </c>
    </row>
    <row r="12" spans="1:16" x14ac:dyDescent="0.25">
      <c r="A12" s="39" t="s">
        <v>528</v>
      </c>
      <c r="B12" s="39">
        <v>16.12</v>
      </c>
      <c r="C12" s="39">
        <v>16.192</v>
      </c>
      <c r="D12" s="90">
        <v>43166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7.96</v>
      </c>
      <c r="C13" s="39">
        <v>7.9950000000000001</v>
      </c>
      <c r="D13" s="90">
        <v>43166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50.8</v>
      </c>
      <c r="C14" s="39">
        <v>50.978999999999999</v>
      </c>
      <c r="D14" s="90">
        <v>43166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47.5</v>
      </c>
      <c r="C15" s="39">
        <v>47.57</v>
      </c>
      <c r="D15" s="90">
        <v>43165</v>
      </c>
      <c r="E15" t="s">
        <v>745</v>
      </c>
      <c r="F15">
        <v>47.48</v>
      </c>
    </row>
    <row r="16" spans="1:16" x14ac:dyDescent="0.25">
      <c r="A16" s="39" t="s">
        <v>532</v>
      </c>
      <c r="B16" s="39">
        <v>35.57</v>
      </c>
      <c r="C16" s="39">
        <v>35.501899999999999</v>
      </c>
      <c r="D16" s="90">
        <v>43165</v>
      </c>
      <c r="E16" t="s">
        <v>745</v>
      </c>
      <c r="F16">
        <v>35.57</v>
      </c>
    </row>
    <row r="17" spans="1:16" x14ac:dyDescent="0.25">
      <c r="A17" s="39" t="s">
        <v>533</v>
      </c>
      <c r="B17" s="39">
        <v>31.92</v>
      </c>
      <c r="C17" s="39">
        <v>32.150799999999997</v>
      </c>
      <c r="D17" s="90">
        <v>43165</v>
      </c>
    </row>
    <row r="18" spans="1:16" x14ac:dyDescent="0.25">
      <c r="A18" s="39" t="s">
        <v>534</v>
      </c>
      <c r="B18" s="39">
        <v>35.159999999999997</v>
      </c>
      <c r="C18" s="41">
        <v>35.259700000000002</v>
      </c>
      <c r="D18" s="90">
        <v>43165</v>
      </c>
      <c r="E18" t="s">
        <v>745</v>
      </c>
      <c r="F18">
        <v>35.159999999999997</v>
      </c>
    </row>
    <row r="19" spans="1:16" x14ac:dyDescent="0.25">
      <c r="A19" s="39" t="s">
        <v>535</v>
      </c>
      <c r="B19" s="39">
        <v>13356.91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21208.71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6.3293999999999997</v>
      </c>
      <c r="C21" s="90">
        <v>43166</v>
      </c>
      <c r="D21" s="91">
        <v>0.74895833333333339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3288.86</v>
      </c>
      <c r="B23" s="39">
        <v>3285.73</v>
      </c>
      <c r="C23" s="39">
        <v>3294.33</v>
      </c>
      <c r="D23" s="39">
        <v>3296.34</v>
      </c>
      <c r="E23" s="39">
        <v>3294.24</v>
      </c>
      <c r="F23" s="39">
        <v>3308.4</v>
      </c>
      <c r="G23" s="39">
        <v>3285.31</v>
      </c>
      <c r="H23" s="39">
        <v>1010</v>
      </c>
      <c r="I23" s="39">
        <v>931</v>
      </c>
      <c r="J23" s="39">
        <v>3294.42</v>
      </c>
      <c r="K23" s="39">
        <v>3290.85</v>
      </c>
      <c r="L23" s="39">
        <v>3271.67</v>
      </c>
      <c r="M23" s="39">
        <v>3294.42</v>
      </c>
      <c r="N23" s="39">
        <v>3264.76</v>
      </c>
      <c r="O23" s="39">
        <v>1300</v>
      </c>
      <c r="P23" s="39">
        <v>1447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0"/>
  <sheetViews>
    <sheetView zoomScale="115" zoomScaleNormal="115" workbookViewId="0">
      <pane xSplit="2" ySplit="6" topLeftCell="C436" activePane="bottomRight" state="frozen"/>
      <selection pane="topRight" activeCell="C1" sqref="C1"/>
      <selection pane="bottomLeft" activeCell="A3" sqref="A3"/>
      <selection pane="bottomRight" activeCell="C447" sqref="C44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7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</row>
    <row r="449" spans="1:2" x14ac:dyDescent="0.25">
      <c r="A449" s="90">
        <v>43168</v>
      </c>
      <c r="B449" s="41">
        <f t="shared" si="5028"/>
        <v>5</v>
      </c>
    </row>
    <row r="450" spans="1:2" x14ac:dyDescent="0.25">
      <c r="A450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05"/>
  <sheetViews>
    <sheetView zoomScale="115" zoomScaleNormal="11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405" sqref="C40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3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3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3" si="22">LN(H344/H343)</f>
        <v>5.9509246834607457E-4</v>
      </c>
      <c r="J344">
        <v>6.6237849999999998</v>
      </c>
      <c r="K344" s="93">
        <f t="shared" ref="K344:K403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ref="B404:B405" si="24">WEEKDAY(A404,2)</f>
        <v>4</v>
      </c>
    </row>
    <row r="405" spans="1:14" x14ac:dyDescent="0.25">
      <c r="A405" s="90">
        <v>43168</v>
      </c>
      <c r="B40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2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A539" sqref="A539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39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1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4" sqref="B54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39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</row>
    <row r="541" spans="1:14" x14ac:dyDescent="0.25">
      <c r="A541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2"/>
  <sheetViews>
    <sheetView zoomScale="115" zoomScaleNormal="115" workbookViewId="0">
      <pane xSplit="1" ySplit="2" topLeftCell="G531" activePane="bottomRight" state="frozen"/>
      <selection pane="topRight" activeCell="B1" sqref="B1"/>
      <selection pane="bottomLeft" activeCell="A3" sqref="A3"/>
      <selection pane="bottomRight" activeCell="G531" sqref="G53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40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2"/>
  <sheetViews>
    <sheetView zoomScale="115" zoomScaleNormal="115" workbookViewId="0">
      <pane xSplit="1" ySplit="2" topLeftCell="B525" activePane="bottomRight" state="frozen"/>
      <selection pane="topRight" activeCell="B1" sqref="B1"/>
      <selection pane="bottomLeft" activeCell="A3" sqref="A3"/>
      <selection pane="bottomRight" activeCell="C541" sqref="C54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40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</row>
    <row r="542" spans="1:13" x14ac:dyDescent="0.25">
      <c r="A542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48"/>
  <sheetViews>
    <sheetView tabSelected="1" zoomScale="115" zoomScaleNormal="115" workbookViewId="0">
      <pane xSplit="1" ySplit="2" topLeftCell="G537" activePane="bottomRight" state="frozen"/>
      <selection pane="topRight" activeCell="B1" sqref="B1"/>
      <selection pane="bottomLeft" activeCell="A3" sqref="A3"/>
      <selection pane="bottomRight" activeCell="M546" sqref="M54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46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3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3" x14ac:dyDescent="0.25">
      <c r="A546" s="90">
        <v>43166</v>
      </c>
      <c r="B546">
        <v>47.5</v>
      </c>
      <c r="C546" s="93">
        <f t="shared" ref="C546:C547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:G547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3" x14ac:dyDescent="0.25">
      <c r="A547" s="90">
        <v>43167</v>
      </c>
      <c r="B547" s="92">
        <v>47.48</v>
      </c>
      <c r="C547" s="93">
        <f t="shared" si="999"/>
        <v>-4.2105263157898865E-4</v>
      </c>
      <c r="D547" s="38">
        <v>47.070744553193435</v>
      </c>
      <c r="G547" s="42">
        <f t="shared" si="1001"/>
        <v>8.6944757447817711E-3</v>
      </c>
    </row>
    <row r="548" spans="1:13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48"/>
  <sheetViews>
    <sheetView zoomScale="115" zoomScaleNormal="115" workbookViewId="0">
      <pane xSplit="1" ySplit="2" topLeftCell="B538" activePane="bottomRight" state="frozen"/>
      <selection pane="topRight" activeCell="B1" sqref="B1"/>
      <selection pane="bottomLeft" activeCell="A3" sqref="A3"/>
      <selection pane="bottomRight" activeCell="D547" sqref="D54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4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:C547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G546" s="42">
        <f t="shared" ref="G546:G547" si="1187">+B546/D546-1</f>
        <v>8.8435858077404728E-3</v>
      </c>
      <c r="H546" s="93">
        <f>(B546/(D546*(1-VLOOKUP(A546,FX!A:M,13,0))))-1</f>
        <v>1.0646204967508455E-2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35.57</v>
      </c>
      <c r="C547" s="93">
        <f t="shared" si="1185"/>
        <v>0</v>
      </c>
      <c r="D547">
        <v>35.258191161041609</v>
      </c>
      <c r="G547" s="42">
        <f t="shared" si="1187"/>
        <v>8.8435858077404728E-3</v>
      </c>
    </row>
    <row r="548" spans="1:13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48"/>
  <sheetViews>
    <sheetView zoomScale="115" zoomScaleNormal="115" workbookViewId="0">
      <pane xSplit="1" ySplit="2" topLeftCell="B536" activePane="bottomRight" state="frozen"/>
      <selection pane="topRight" activeCell="B1" sqref="B1"/>
      <selection pane="bottomLeft" activeCell="A3" sqref="A3"/>
      <selection pane="bottomRight" activeCell="G547" sqref="G54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4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31.92</v>
      </c>
      <c r="C547" s="93">
        <f t="shared" ref="C546:C547" si="1179">B547/B546-1</f>
        <v>0</v>
      </c>
      <c r="D547">
        <v>31.91432729874882</v>
      </c>
      <c r="G547" s="93">
        <f t="shared" ref="G546:G547" si="1180">+B547/D547-1</f>
        <v>1.7774779327406343E-4</v>
      </c>
    </row>
    <row r="548" spans="1:14" x14ac:dyDescent="0.25">
      <c r="A548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49"/>
  <sheetViews>
    <sheetView zoomScale="115" zoomScaleNormal="115" workbookViewId="0">
      <pane xSplit="1" ySplit="2" topLeftCell="B534" activePane="bottomRight" state="frozen"/>
      <selection pane="topRight" activeCell="B1" sqref="B1"/>
      <selection pane="bottomLeft" activeCell="A3" sqref="A3"/>
      <selection pane="bottomRight" activeCell="D548" sqref="D54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4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:C548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G547" s="93">
        <f t="shared" ref="G547:G548" si="1185">+B547/D547-1</f>
        <v>6.8533448854544154E-3</v>
      </c>
      <c r="H547" s="93">
        <f>(B547/(D547*(1-VLOOKUP(A547,FX!A:M,13,0))))-1</f>
        <v>8.6524078483352085E-3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35.159999999999997</v>
      </c>
      <c r="C548" s="93">
        <f t="shared" si="1183"/>
        <v>0</v>
      </c>
      <c r="D548">
        <v>34.920676559901587</v>
      </c>
      <c r="G548" s="93">
        <f t="shared" si="1185"/>
        <v>6.8533448854544154E-3</v>
      </c>
    </row>
    <row r="549" spans="1:14" x14ac:dyDescent="0.25">
      <c r="A549" s="90">
        <v>43168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60" sqref="A60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2018-03-08T00:26:31Z</dcterms:modified>
</cp:coreProperties>
</file>