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4795" windowHeight="8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7" i="1" l="1"/>
  <c r="K20" i="1"/>
  <c r="K18" i="1"/>
  <c r="K16" i="1"/>
  <c r="K13" i="1"/>
  <c r="K12" i="1"/>
  <c r="I37" i="1"/>
  <c r="B47" i="1"/>
  <c r="B48" i="1" s="1"/>
  <c r="B49" i="1" s="1"/>
  <c r="B50" i="1" s="1"/>
  <c r="I43" i="1"/>
  <c r="J7" i="1"/>
  <c r="J8" i="1"/>
  <c r="J9" i="1"/>
  <c r="J31" i="1"/>
  <c r="J32" i="1"/>
  <c r="J29" i="1"/>
  <c r="J34" i="1"/>
  <c r="J2" i="1"/>
</calcChain>
</file>

<file path=xl/sharedStrings.xml><?xml version="1.0" encoding="utf-8"?>
<sst xmlns="http://schemas.openxmlformats.org/spreadsheetml/2006/main" count="149" uniqueCount="46">
  <si>
    <t>Stock</t>
  </si>
  <si>
    <t>BOT</t>
  </si>
  <si>
    <t>SEHK</t>
  </si>
  <si>
    <t>SLD</t>
  </si>
  <si>
    <t>DEC15 Futures</t>
  </si>
  <si>
    <t>XINA50</t>
  </si>
  <si>
    <t>SGX</t>
  </si>
  <si>
    <t>Mistake</t>
    <phoneticPr fontId="1" type="noConversion"/>
  </si>
  <si>
    <t>xx</t>
    <phoneticPr fontId="1" type="noConversion"/>
  </si>
  <si>
    <t>Buying, selling on break</t>
    <phoneticPr fontId="1" type="noConversion"/>
  </si>
  <si>
    <t>xua vs. 2822+2823</t>
    <phoneticPr fontId="1" type="noConversion"/>
  </si>
  <si>
    <t>bought yesterday on the high</t>
    <phoneticPr fontId="1" type="noConversion"/>
  </si>
  <si>
    <t>buying yesterday at the high</t>
    <phoneticPr fontId="1" type="noConversion"/>
  </si>
  <si>
    <t>Trans. Cost</t>
    <phoneticPr fontId="1" type="noConversion"/>
  </si>
  <si>
    <t>Trading pnl:</t>
    <phoneticPr fontId="1" type="noConversion"/>
  </si>
  <si>
    <t>xua</t>
    <phoneticPr fontId="1" type="noConversion"/>
  </si>
  <si>
    <t>no. Trades</t>
    <phoneticPr fontId="1" type="noConversion"/>
  </si>
  <si>
    <t>Ticker</t>
    <phoneticPr fontId="1" type="noConversion"/>
  </si>
  <si>
    <t>T. Cost</t>
    <phoneticPr fontId="1" type="noConversion"/>
  </si>
  <si>
    <t>Pnl</t>
    <phoneticPr fontId="1" type="noConversion"/>
  </si>
  <si>
    <t>Monday</t>
    <phoneticPr fontId="1" type="noConversion"/>
  </si>
  <si>
    <t>Tues</t>
    <phoneticPr fontId="1" type="noConversion"/>
  </si>
  <si>
    <t>Thurs</t>
    <phoneticPr fontId="1" type="noConversion"/>
  </si>
  <si>
    <t>Fri</t>
    <phoneticPr fontId="1" type="noConversion"/>
  </si>
  <si>
    <t>Wed</t>
    <phoneticPr fontId="1" type="noConversion"/>
  </si>
  <si>
    <t>Short at week low for xua</t>
    <phoneticPr fontId="1" type="noConversion"/>
  </si>
  <si>
    <t>Bought 2822 at thurs highs, without selling, sold at Friday 1:30</t>
    <phoneticPr fontId="1" type="noConversion"/>
  </si>
  <si>
    <t>Trading lacks consistency for 2823</t>
    <phoneticPr fontId="1" type="noConversion"/>
  </si>
  <si>
    <t>Trading lacks consistency, missed out on tues and Wednesday (was trading 3147)</t>
    <phoneticPr fontId="1" type="noConversion"/>
  </si>
  <si>
    <t>Able to cut position fast on Monday, bought @ good level on Thursday, sold well on Friday.</t>
    <phoneticPr fontId="1" type="noConversion"/>
  </si>
  <si>
    <t xml:space="preserve">General lessons: </t>
    <phoneticPr fontId="1" type="noConversion"/>
  </si>
  <si>
    <t>For bullish days, buy on pullback</t>
    <phoneticPr fontId="1" type="noConversion"/>
  </si>
  <si>
    <t>Participate in all markets. Trading consistently with a strategy, cannot trade some days and not the others.</t>
    <phoneticPr fontId="1" type="noConversion"/>
  </si>
  <si>
    <t xml:space="preserve">Cutting was well done this week. </t>
    <phoneticPr fontId="1" type="noConversion"/>
  </si>
  <si>
    <t>Not enough 低点抄底。</t>
    <phoneticPr fontId="1" type="noConversion"/>
  </si>
  <si>
    <t>Buy points were high.</t>
    <phoneticPr fontId="1" type="noConversion"/>
  </si>
  <si>
    <t>Short at the afternoon panic stage (13:18), no advantage</t>
    <phoneticPr fontId="1" type="noConversion"/>
  </si>
  <si>
    <t>Improvements</t>
    <phoneticPr fontId="1" type="noConversion"/>
  </si>
  <si>
    <t>Dare to buy at day lows in the morning.Calculate expected returns</t>
    <phoneticPr fontId="1" type="noConversion"/>
  </si>
  <si>
    <t>Research more into rebounds.</t>
    <phoneticPr fontId="1" type="noConversion"/>
  </si>
  <si>
    <t>Buying early vs. buying quality.</t>
    <phoneticPr fontId="1" type="noConversion"/>
  </si>
  <si>
    <t>Quantify panic is a big thing.</t>
    <phoneticPr fontId="1" type="noConversion"/>
  </si>
  <si>
    <t>Wait for pullback when probability in favor.</t>
    <phoneticPr fontId="1" type="noConversion"/>
  </si>
  <si>
    <t>Buy in the morning, cut at 1:30 to 2? (test this)</t>
    <phoneticPr fontId="1" type="noConversion"/>
  </si>
  <si>
    <t xml:space="preserve">Distribution on the rebound characteristics. </t>
    <phoneticPr fontId="1" type="noConversion"/>
  </si>
  <si>
    <t>Bought on thurs on the highs, need to clear at day's end.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</si>
</sst>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21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16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4"/>
  <sheetViews>
    <sheetView tabSelected="1" topLeftCell="A19" workbookViewId="0">
      <selection activeCell="A32" sqref="A32"/>
    </sheetView>
  </sheetViews>
  <sheetFormatPr defaultRowHeight="13.5" x14ac:dyDescent="0.15"/>
  <cols>
    <col min="2" max="2" width="18.375" bestFit="1" customWidth="1"/>
    <col min="10" max="10" width="10.5" bestFit="1" customWidth="1"/>
    <col min="19" max="19" width="18.375" bestFit="1" customWidth="1"/>
  </cols>
  <sheetData>
    <row r="1" spans="1:27" x14ac:dyDescent="0.15">
      <c r="A1" s="1"/>
      <c r="B1" s="2">
        <v>42338.417349537034</v>
      </c>
      <c r="C1" s="1" t="s">
        <v>0</v>
      </c>
      <c r="D1" s="1">
        <v>3147</v>
      </c>
      <c r="E1" s="1" t="s">
        <v>1</v>
      </c>
      <c r="F1" s="1">
        <v>600</v>
      </c>
      <c r="G1" s="1">
        <v>12.08</v>
      </c>
      <c r="H1" s="1" t="s">
        <v>2</v>
      </c>
      <c r="I1" s="5">
        <v>18</v>
      </c>
      <c r="J1" s="1"/>
      <c r="R1" s="1"/>
      <c r="S1" s="2">
        <v>42338.417349537034</v>
      </c>
      <c r="T1" s="1" t="s">
        <v>0</v>
      </c>
      <c r="U1" s="1">
        <v>3147</v>
      </c>
      <c r="V1" s="1" t="s">
        <v>1</v>
      </c>
      <c r="W1" s="1">
        <v>600</v>
      </c>
      <c r="X1" s="1">
        <v>12.08</v>
      </c>
      <c r="Y1" s="1" t="s">
        <v>2</v>
      </c>
      <c r="Z1" s="1">
        <v>18</v>
      </c>
      <c r="AA1" s="1"/>
    </row>
    <row r="2" spans="1:27" x14ac:dyDescent="0.15">
      <c r="A2" s="1"/>
      <c r="B2" s="2">
        <v>42338.450844907406</v>
      </c>
      <c r="C2" s="1" t="s">
        <v>0</v>
      </c>
      <c r="D2" s="1">
        <v>3147</v>
      </c>
      <c r="E2" s="1" t="s">
        <v>3</v>
      </c>
      <c r="F2" s="1">
        <v>600</v>
      </c>
      <c r="G2" s="1">
        <v>11.92</v>
      </c>
      <c r="H2" s="1" t="s">
        <v>2</v>
      </c>
      <c r="I2" s="5">
        <v>18</v>
      </c>
      <c r="J2" s="1">
        <f>F2*(G2-G1)</f>
        <v>-96.000000000000085</v>
      </c>
      <c r="K2" s="1">
        <v>-96</v>
      </c>
      <c r="L2" t="s">
        <v>9</v>
      </c>
      <c r="R2" s="1"/>
      <c r="S2" s="2">
        <v>42338.450844907406</v>
      </c>
      <c r="T2" s="1" t="s">
        <v>0</v>
      </c>
      <c r="U2" s="1">
        <v>3147</v>
      </c>
      <c r="V2" s="1" t="s">
        <v>3</v>
      </c>
      <c r="W2" s="1">
        <v>600</v>
      </c>
      <c r="X2" s="1">
        <v>11.92</v>
      </c>
      <c r="Y2" s="1" t="s">
        <v>2</v>
      </c>
      <c r="Z2" s="1">
        <v>18</v>
      </c>
      <c r="AA2" s="1"/>
    </row>
    <row r="3" spans="1:27" ht="27" x14ac:dyDescent="0.15">
      <c r="A3" s="1"/>
      <c r="B3" s="2"/>
      <c r="C3" s="1"/>
      <c r="D3" s="1"/>
      <c r="E3" s="1"/>
      <c r="F3" s="1"/>
      <c r="G3" s="1"/>
      <c r="H3" s="1"/>
      <c r="I3" s="1"/>
      <c r="J3" s="1"/>
      <c r="R3" s="1"/>
      <c r="S3" s="2">
        <v>42338.554189814815</v>
      </c>
      <c r="T3" s="1" t="s">
        <v>4</v>
      </c>
      <c r="U3" s="1" t="s">
        <v>5</v>
      </c>
      <c r="V3" s="1" t="s">
        <v>3</v>
      </c>
      <c r="W3" s="1">
        <v>1</v>
      </c>
      <c r="X3" s="1">
        <v>9882.5</v>
      </c>
      <c r="Y3" s="1" t="s">
        <v>6</v>
      </c>
      <c r="Z3" s="1">
        <v>1.5</v>
      </c>
      <c r="AA3" s="1"/>
    </row>
    <row r="4" spans="1:27" ht="27" x14ac:dyDescent="0.15">
      <c r="A4" s="1"/>
      <c r="B4" s="2">
        <v>42338.554189814815</v>
      </c>
      <c r="C4" s="1" t="s">
        <v>4</v>
      </c>
      <c r="D4" s="1" t="s">
        <v>5</v>
      </c>
      <c r="E4" s="1" t="s">
        <v>3</v>
      </c>
      <c r="F4" s="1">
        <v>1</v>
      </c>
      <c r="G4" s="1">
        <v>9882.5</v>
      </c>
      <c r="H4" s="1" t="s">
        <v>6</v>
      </c>
      <c r="I4" s="1">
        <v>11.625</v>
      </c>
      <c r="J4" s="1" t="s">
        <v>8</v>
      </c>
      <c r="R4" s="1"/>
      <c r="S4" s="2">
        <v>42338.554965277777</v>
      </c>
      <c r="T4" s="1" t="s">
        <v>0</v>
      </c>
      <c r="U4" s="1">
        <v>2823</v>
      </c>
      <c r="V4" s="1" t="s">
        <v>1</v>
      </c>
      <c r="W4" s="3">
        <v>3000</v>
      </c>
      <c r="X4" s="1">
        <v>10.84</v>
      </c>
      <c r="Y4" s="1" t="s">
        <v>2</v>
      </c>
      <c r="Z4" s="1">
        <v>26.02</v>
      </c>
      <c r="AA4" s="1"/>
    </row>
    <row r="5" spans="1:27" x14ac:dyDescent="0.15">
      <c r="A5" s="1"/>
      <c r="B5" s="2">
        <v>42338.554965277777</v>
      </c>
      <c r="C5" s="1" t="s">
        <v>0</v>
      </c>
      <c r="D5" s="1">
        <v>2823</v>
      </c>
      <c r="E5" s="1" t="s">
        <v>1</v>
      </c>
      <c r="F5" s="3">
        <v>3000</v>
      </c>
      <c r="G5" s="1">
        <v>10.84</v>
      </c>
      <c r="H5" s="1" t="s">
        <v>2</v>
      </c>
      <c r="I5" s="1">
        <v>26.02</v>
      </c>
      <c r="J5" s="1" t="s">
        <v>8</v>
      </c>
      <c r="R5" s="1"/>
      <c r="S5" s="2">
        <v>42338.558506944442</v>
      </c>
      <c r="T5" s="1" t="s">
        <v>0</v>
      </c>
      <c r="U5" s="1">
        <v>2822</v>
      </c>
      <c r="V5" s="1" t="s">
        <v>1</v>
      </c>
      <c r="W5" s="3">
        <v>2000</v>
      </c>
      <c r="X5" s="1">
        <v>12.24</v>
      </c>
      <c r="Y5" s="1" t="s">
        <v>2</v>
      </c>
      <c r="Z5" s="1">
        <v>19.579999999999998</v>
      </c>
      <c r="AA5" s="1"/>
    </row>
    <row r="6" spans="1:27" ht="27" x14ac:dyDescent="0.15">
      <c r="A6" s="1"/>
      <c r="B6" s="2">
        <v>42338.558506944442</v>
      </c>
      <c r="C6" s="1" t="s">
        <v>0</v>
      </c>
      <c r="D6" s="1">
        <v>2822</v>
      </c>
      <c r="E6" s="1" t="s">
        <v>1</v>
      </c>
      <c r="F6" s="3">
        <v>2000</v>
      </c>
      <c r="G6" s="1">
        <v>12.24</v>
      </c>
      <c r="H6" s="1" t="s">
        <v>2</v>
      </c>
      <c r="I6" s="1">
        <v>19.579999999999998</v>
      </c>
      <c r="J6" s="1" t="s">
        <v>8</v>
      </c>
      <c r="R6" s="1"/>
      <c r="S6" s="2">
        <v>42338.592581018522</v>
      </c>
      <c r="T6" s="1" t="s">
        <v>4</v>
      </c>
      <c r="U6" s="1" t="s">
        <v>5</v>
      </c>
      <c r="V6" s="1" t="s">
        <v>1</v>
      </c>
      <c r="W6" s="1">
        <v>1</v>
      </c>
      <c r="X6" s="1">
        <v>10015</v>
      </c>
      <c r="Y6" s="1" t="s">
        <v>6</v>
      </c>
      <c r="Z6" s="1">
        <v>1.5</v>
      </c>
      <c r="AA6" s="1"/>
    </row>
    <row r="7" spans="1:27" ht="27" x14ac:dyDescent="0.15">
      <c r="A7" s="1"/>
      <c r="B7" s="2">
        <v>42338.592581018522</v>
      </c>
      <c r="C7" s="1" t="s">
        <v>4</v>
      </c>
      <c r="D7" s="1" t="s">
        <v>5</v>
      </c>
      <c r="E7" s="1" t="s">
        <v>1</v>
      </c>
      <c r="F7" s="1">
        <v>1</v>
      </c>
      <c r="G7" s="1">
        <v>10015</v>
      </c>
      <c r="H7" s="1" t="s">
        <v>6</v>
      </c>
      <c r="I7" s="1">
        <v>11.625</v>
      </c>
      <c r="J7" s="1">
        <f>-(G7-G4)*7.75</f>
        <v>-1026.875</v>
      </c>
      <c r="R7" s="1"/>
      <c r="S7" s="2">
        <v>42338.593032407407</v>
      </c>
      <c r="T7" s="1" t="s">
        <v>0</v>
      </c>
      <c r="U7" s="1">
        <v>2823</v>
      </c>
      <c r="V7" s="1" t="s">
        <v>3</v>
      </c>
      <c r="W7" s="3">
        <v>3000</v>
      </c>
      <c r="X7" s="1">
        <v>10.96</v>
      </c>
      <c r="Y7" s="1" t="s">
        <v>2</v>
      </c>
      <c r="Z7" s="1">
        <v>26.3</v>
      </c>
      <c r="AA7" s="1"/>
    </row>
    <row r="8" spans="1:27" x14ac:dyDescent="0.15">
      <c r="A8" s="1"/>
      <c r="B8" s="2">
        <v>42338.593032407407</v>
      </c>
      <c r="C8" s="1" t="s">
        <v>0</v>
      </c>
      <c r="D8" s="1">
        <v>2823</v>
      </c>
      <c r="E8" s="1" t="s">
        <v>3</v>
      </c>
      <c r="F8" s="3">
        <v>3000</v>
      </c>
      <c r="G8" s="1">
        <v>10.96</v>
      </c>
      <c r="H8" s="1" t="s">
        <v>2</v>
      </c>
      <c r="I8" s="1">
        <v>26.3</v>
      </c>
      <c r="J8" s="1">
        <f>F8*(G8-G5)</f>
        <v>360.00000000000296</v>
      </c>
      <c r="R8" s="1"/>
      <c r="S8" s="2">
        <v>42338.60429398148</v>
      </c>
      <c r="T8" s="1" t="s">
        <v>0</v>
      </c>
      <c r="U8" s="1">
        <v>2822</v>
      </c>
      <c r="V8" s="1" t="s">
        <v>3</v>
      </c>
      <c r="W8" s="3">
        <v>2000</v>
      </c>
      <c r="X8" s="1">
        <v>12.42</v>
      </c>
      <c r="Y8" s="1" t="s">
        <v>2</v>
      </c>
      <c r="Z8" s="1">
        <v>19.87</v>
      </c>
      <c r="AA8" s="1"/>
    </row>
    <row r="9" spans="1:27" x14ac:dyDescent="0.15">
      <c r="A9" s="1"/>
      <c r="B9" s="2">
        <v>42338.60429398148</v>
      </c>
      <c r="C9" s="1" t="s">
        <v>0</v>
      </c>
      <c r="D9" s="1">
        <v>2822</v>
      </c>
      <c r="E9" s="1" t="s">
        <v>3</v>
      </c>
      <c r="F9" s="3">
        <v>2000</v>
      </c>
      <c r="G9" s="1">
        <v>12.42</v>
      </c>
      <c r="H9" s="1" t="s">
        <v>2</v>
      </c>
      <c r="I9" s="1">
        <v>19.87</v>
      </c>
      <c r="J9" s="1">
        <f>(G9-G6)*F9</f>
        <v>359.99999999999943</v>
      </c>
      <c r="K9" s="1">
        <v>-306</v>
      </c>
      <c r="L9" t="s">
        <v>10</v>
      </c>
      <c r="R9" s="1"/>
      <c r="S9" s="2">
        <v>42339.436736111114</v>
      </c>
      <c r="T9" s="1" t="s">
        <v>0</v>
      </c>
      <c r="U9" s="1">
        <v>3147</v>
      </c>
      <c r="V9" s="1" t="s">
        <v>1</v>
      </c>
      <c r="W9" s="1">
        <v>600</v>
      </c>
      <c r="X9" s="1">
        <v>12.04</v>
      </c>
      <c r="Y9" s="1" t="s">
        <v>2</v>
      </c>
      <c r="Z9" s="1">
        <v>18</v>
      </c>
      <c r="AA9" s="1"/>
    </row>
    <row r="10" spans="1:27" x14ac:dyDescent="0.15">
      <c r="A10" s="1"/>
      <c r="B10" s="2"/>
      <c r="C10" s="1"/>
      <c r="D10" s="1"/>
      <c r="E10" s="1"/>
      <c r="F10" s="3"/>
      <c r="G10" s="1"/>
      <c r="H10" s="1"/>
      <c r="I10" s="1"/>
      <c r="J10" s="1"/>
      <c r="K10" s="1"/>
      <c r="R10" s="1"/>
      <c r="S10" s="2"/>
      <c r="T10" s="1"/>
      <c r="U10" s="1"/>
      <c r="V10" s="1"/>
      <c r="W10" s="1"/>
      <c r="X10" s="1"/>
      <c r="Y10" s="1"/>
      <c r="Z10" s="1"/>
      <c r="AA10" s="1"/>
    </row>
    <row r="11" spans="1:27" x14ac:dyDescent="0.15">
      <c r="A11" s="1"/>
      <c r="B11" s="2">
        <v>42339.436736111114</v>
      </c>
      <c r="C11" s="1" t="s">
        <v>0</v>
      </c>
      <c r="D11" s="1">
        <v>3147</v>
      </c>
      <c r="E11" s="1" t="s">
        <v>1</v>
      </c>
      <c r="F11" s="1">
        <v>600</v>
      </c>
      <c r="G11" s="1">
        <v>12.04</v>
      </c>
      <c r="H11" s="1" t="s">
        <v>2</v>
      </c>
      <c r="I11" s="1">
        <v>18</v>
      </c>
      <c r="J11" s="1"/>
      <c r="K11" s="1"/>
      <c r="R11" s="1"/>
      <c r="S11" s="2"/>
      <c r="T11" s="1"/>
      <c r="U11" s="1"/>
      <c r="V11" s="1"/>
      <c r="W11" s="1"/>
      <c r="X11" s="1"/>
      <c r="Y11" s="1"/>
      <c r="Z11" s="1"/>
      <c r="AA11" s="1"/>
    </row>
    <row r="12" spans="1:27" x14ac:dyDescent="0.15">
      <c r="A12" s="1"/>
      <c r="B12" s="2">
        <v>42339.587129629632</v>
      </c>
      <c r="C12" s="1" t="s">
        <v>0</v>
      </c>
      <c r="D12" s="1">
        <v>3147</v>
      </c>
      <c r="E12" s="1" t="s">
        <v>3</v>
      </c>
      <c r="F12" s="1">
        <v>200</v>
      </c>
      <c r="G12" s="1">
        <v>12.06</v>
      </c>
      <c r="H12" s="1" t="s">
        <v>2</v>
      </c>
      <c r="I12" s="1">
        <v>18</v>
      </c>
      <c r="J12" s="1"/>
      <c r="K12" s="1">
        <f>F12*(G12-G11)</f>
        <v>4.00000000000027</v>
      </c>
      <c r="R12" s="1"/>
      <c r="S12" s="2"/>
      <c r="T12" s="1"/>
      <c r="U12" s="1"/>
      <c r="V12" s="1"/>
      <c r="W12" s="1"/>
      <c r="X12" s="1"/>
      <c r="Y12" s="1"/>
      <c r="Z12" s="1"/>
      <c r="AA12" s="1"/>
    </row>
    <row r="13" spans="1:27" x14ac:dyDescent="0.15">
      <c r="A13" s="1"/>
      <c r="B13" s="2">
        <v>42339.604768518519</v>
      </c>
      <c r="C13" s="1" t="s">
        <v>0</v>
      </c>
      <c r="D13" s="1">
        <v>3147</v>
      </c>
      <c r="E13" s="1" t="s">
        <v>3</v>
      </c>
      <c r="F13" s="1">
        <v>400</v>
      </c>
      <c r="G13" s="1">
        <v>12.02</v>
      </c>
      <c r="H13" s="1" t="s">
        <v>2</v>
      </c>
      <c r="I13" s="1">
        <v>18</v>
      </c>
      <c r="J13" s="1"/>
      <c r="K13" s="1">
        <f>F13*(G13-G11)</f>
        <v>-7.9999999999998295</v>
      </c>
      <c r="R13" s="1"/>
      <c r="S13" s="2"/>
      <c r="T13" s="1"/>
      <c r="U13" s="1"/>
      <c r="V13" s="1"/>
      <c r="W13" s="1"/>
      <c r="X13" s="1"/>
      <c r="Y13" s="1"/>
      <c r="Z13" s="1"/>
      <c r="AA13" s="1"/>
    </row>
    <row r="14" spans="1:27" x14ac:dyDescent="0.1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  <c r="R14" s="1"/>
      <c r="S14" s="2"/>
      <c r="T14" s="1"/>
      <c r="U14" s="1"/>
      <c r="V14" s="1"/>
      <c r="W14" s="1"/>
      <c r="X14" s="1"/>
      <c r="Y14" s="1"/>
      <c r="Z14" s="1"/>
      <c r="AA14" s="1"/>
    </row>
    <row r="15" spans="1:27" x14ac:dyDescent="0.15">
      <c r="A15" s="1"/>
      <c r="B15" s="2">
        <v>42340.411122685182</v>
      </c>
      <c r="C15" s="1" t="s">
        <v>0</v>
      </c>
      <c r="D15" s="1">
        <v>3147</v>
      </c>
      <c r="E15" s="1" t="s">
        <v>1</v>
      </c>
      <c r="F15" s="1">
        <v>800</v>
      </c>
      <c r="G15" s="1">
        <v>11.92</v>
      </c>
      <c r="H15" s="1" t="s">
        <v>2</v>
      </c>
      <c r="I15" s="1">
        <v>18</v>
      </c>
      <c r="J15" s="1"/>
      <c r="K15" s="1"/>
      <c r="R15" s="1"/>
      <c r="S15" s="2"/>
      <c r="T15" s="1"/>
      <c r="U15" s="1"/>
      <c r="V15" s="1"/>
      <c r="W15" s="1"/>
      <c r="X15" s="1"/>
      <c r="Y15" s="1"/>
      <c r="Z15" s="1"/>
      <c r="AA15" s="1"/>
    </row>
    <row r="16" spans="1:27" x14ac:dyDescent="0.15">
      <c r="A16" s="1"/>
      <c r="B16" s="2">
        <v>42340.438483796293</v>
      </c>
      <c r="C16" s="1" t="s">
        <v>0</v>
      </c>
      <c r="D16" s="1">
        <v>3147</v>
      </c>
      <c r="E16" s="1" t="s">
        <v>3</v>
      </c>
      <c r="F16" s="1">
        <v>800</v>
      </c>
      <c r="G16" s="1">
        <v>11.9</v>
      </c>
      <c r="H16" s="1" t="s">
        <v>2</v>
      </c>
      <c r="I16" s="1">
        <v>18</v>
      </c>
      <c r="J16" s="1"/>
      <c r="K16" s="1">
        <f>F16*(G16-G15)</f>
        <v>-15.999999999999659</v>
      </c>
      <c r="R16" s="1"/>
      <c r="S16" s="2"/>
      <c r="T16" s="1"/>
      <c r="U16" s="1"/>
      <c r="V16" s="1"/>
      <c r="W16" s="1"/>
      <c r="X16" s="1"/>
      <c r="Y16" s="1"/>
      <c r="Z16" s="1"/>
      <c r="AA16" s="1"/>
    </row>
    <row r="17" spans="1:27" x14ac:dyDescent="0.15">
      <c r="A17" s="1"/>
      <c r="B17" s="2">
        <v>42340.444328703707</v>
      </c>
      <c r="C17" s="1" t="s">
        <v>0</v>
      </c>
      <c r="D17" s="1">
        <v>2823</v>
      </c>
      <c r="E17" s="1" t="s">
        <v>1</v>
      </c>
      <c r="F17" s="1">
        <v>500</v>
      </c>
      <c r="G17" s="1">
        <v>11.32</v>
      </c>
      <c r="H17" s="1" t="s">
        <v>2</v>
      </c>
      <c r="I17" s="1">
        <v>18</v>
      </c>
      <c r="J17" s="1"/>
      <c r="K17" s="1"/>
      <c r="R17" s="1"/>
      <c r="S17" s="2"/>
      <c r="T17" s="1"/>
      <c r="U17" s="1"/>
      <c r="V17" s="1"/>
      <c r="W17" s="1"/>
      <c r="X17" s="1"/>
      <c r="Y17" s="1"/>
      <c r="Z17" s="1"/>
      <c r="AA17" s="1"/>
    </row>
    <row r="18" spans="1:27" x14ac:dyDescent="0.15">
      <c r="A18" s="1"/>
      <c r="B18" s="2">
        <v>42340.467905092592</v>
      </c>
      <c r="C18" s="1" t="s">
        <v>0</v>
      </c>
      <c r="D18" s="1">
        <v>2823</v>
      </c>
      <c r="E18" s="1" t="s">
        <v>3</v>
      </c>
      <c r="F18" s="1">
        <v>500</v>
      </c>
      <c r="G18" s="1">
        <v>11.12</v>
      </c>
      <c r="H18" s="1" t="s">
        <v>2</v>
      </c>
      <c r="I18" s="1">
        <v>18</v>
      </c>
      <c r="J18" s="1"/>
      <c r="K18" s="1">
        <f>F18*(G18-G17)</f>
        <v>-100.00000000000054</v>
      </c>
      <c r="R18" s="1"/>
      <c r="S18" s="2"/>
      <c r="T18" s="1"/>
      <c r="U18" s="1"/>
      <c r="V18" s="1"/>
      <c r="W18" s="1"/>
      <c r="X18" s="1"/>
      <c r="Y18" s="1"/>
      <c r="Z18" s="1"/>
      <c r="AA18" s="1"/>
    </row>
    <row r="19" spans="1:27" x14ac:dyDescent="0.15">
      <c r="A19" s="1"/>
      <c r="B19" s="2">
        <v>42340.597303240742</v>
      </c>
      <c r="C19" s="1" t="s">
        <v>0</v>
      </c>
      <c r="D19" s="1">
        <v>2823</v>
      </c>
      <c r="E19" s="1" t="s">
        <v>1</v>
      </c>
      <c r="F19" s="1">
        <v>500</v>
      </c>
      <c r="G19" s="1">
        <v>11.32</v>
      </c>
      <c r="H19" s="1" t="s">
        <v>2</v>
      </c>
      <c r="I19" s="1">
        <v>18</v>
      </c>
      <c r="J19" s="1"/>
      <c r="K19" s="1"/>
      <c r="R19" s="1"/>
      <c r="S19" s="2"/>
      <c r="T19" s="1"/>
      <c r="U19" s="1"/>
      <c r="V19" s="1"/>
      <c r="W19" s="1"/>
      <c r="X19" s="1"/>
      <c r="Y19" s="1"/>
      <c r="Z19" s="1"/>
      <c r="AA19" s="1"/>
    </row>
    <row r="20" spans="1:27" x14ac:dyDescent="0.15">
      <c r="A20" s="1"/>
      <c r="B20" s="2">
        <v>42340.61613425926</v>
      </c>
      <c r="C20" s="1" t="s">
        <v>0</v>
      </c>
      <c r="D20" s="1">
        <v>2823</v>
      </c>
      <c r="E20" s="1" t="s">
        <v>3</v>
      </c>
      <c r="F20" s="1">
        <v>500</v>
      </c>
      <c r="G20" s="1">
        <v>11.4</v>
      </c>
      <c r="H20" s="1" t="s">
        <v>2</v>
      </c>
      <c r="I20" s="1">
        <v>18</v>
      </c>
      <c r="J20" s="1"/>
      <c r="K20" s="1">
        <f>F20*(G20-G19)</f>
        <v>40.000000000000036</v>
      </c>
      <c r="R20" s="1"/>
      <c r="S20" s="2"/>
      <c r="T20" s="1"/>
      <c r="U20" s="1"/>
      <c r="V20" s="1"/>
      <c r="W20" s="1"/>
      <c r="X20" s="1"/>
      <c r="Y20" s="1"/>
      <c r="Z20" s="1"/>
      <c r="AA20" s="1"/>
    </row>
    <row r="21" spans="1:27" x14ac:dyDescent="0.15">
      <c r="A21" s="1"/>
      <c r="B21" s="2"/>
      <c r="C21" s="1"/>
      <c r="D21" s="1"/>
      <c r="E21" s="1"/>
      <c r="F21" s="3"/>
      <c r="G21" s="1"/>
      <c r="H21" s="1"/>
      <c r="I21" s="1"/>
      <c r="J21" s="1"/>
      <c r="K21" s="1"/>
      <c r="R21" s="1"/>
      <c r="S21" s="2"/>
      <c r="T21" s="1"/>
      <c r="U21" s="1"/>
      <c r="V21" s="1"/>
      <c r="W21" s="1"/>
      <c r="X21" s="1"/>
      <c r="Y21" s="1"/>
      <c r="Z21" s="1"/>
      <c r="AA21" s="1"/>
    </row>
    <row r="22" spans="1:27" x14ac:dyDescent="0.15">
      <c r="A22" s="1"/>
      <c r="B22" s="2"/>
      <c r="C22" s="1"/>
      <c r="D22" s="1"/>
      <c r="E22" s="1"/>
      <c r="F22" s="3"/>
      <c r="G22" s="1"/>
      <c r="H22" s="1"/>
      <c r="I22" s="1"/>
      <c r="J22" s="1"/>
      <c r="K22" s="1"/>
      <c r="R22" s="1"/>
      <c r="S22" s="2"/>
      <c r="T22" s="1"/>
      <c r="U22" s="1"/>
      <c r="V22" s="1"/>
      <c r="W22" s="1"/>
      <c r="X22" s="1"/>
      <c r="Y22" s="1"/>
      <c r="Z22" s="1"/>
      <c r="AA22" s="1"/>
    </row>
    <row r="23" spans="1:27" x14ac:dyDescent="0.15">
      <c r="A23" s="1"/>
      <c r="B23" s="2"/>
      <c r="C23" s="1"/>
      <c r="D23" s="1"/>
      <c r="E23" s="1"/>
      <c r="F23" s="3"/>
      <c r="G23" s="1"/>
      <c r="H23" s="1"/>
      <c r="I23" s="1"/>
      <c r="J23" s="1"/>
      <c r="K23" s="1"/>
      <c r="R23" s="1"/>
      <c r="S23" s="2"/>
      <c r="T23" s="1"/>
      <c r="U23" s="1"/>
      <c r="V23" s="1"/>
      <c r="W23" s="1"/>
      <c r="X23" s="1"/>
      <c r="Y23" s="1"/>
      <c r="Z23" s="1"/>
      <c r="AA23" s="1"/>
    </row>
    <row r="24" spans="1:27" x14ac:dyDescent="0.15">
      <c r="A24" s="1"/>
      <c r="B24" s="2"/>
      <c r="C24" s="1"/>
      <c r="D24" s="1"/>
      <c r="E24" s="1"/>
      <c r="F24" s="3"/>
      <c r="G24" s="1"/>
      <c r="H24" s="1"/>
      <c r="I24" s="1"/>
      <c r="J24" s="1"/>
      <c r="R24" s="1"/>
      <c r="AA24" s="1"/>
    </row>
    <row r="25" spans="1:27" x14ac:dyDescent="0.15">
      <c r="A25" s="1"/>
      <c r="B25" s="2">
        <v>42341.430312500001</v>
      </c>
      <c r="C25" s="1" t="s">
        <v>0</v>
      </c>
      <c r="D25" s="1">
        <v>3147</v>
      </c>
      <c r="E25" s="1" t="s">
        <v>1</v>
      </c>
      <c r="F25" s="1">
        <v>600</v>
      </c>
      <c r="G25" s="1">
        <v>12.02</v>
      </c>
      <c r="H25" s="1" t="s">
        <v>2</v>
      </c>
      <c r="I25" s="5">
        <v>18</v>
      </c>
      <c r="J25" s="1" t="s">
        <v>8</v>
      </c>
      <c r="R25" s="1"/>
      <c r="AA25" s="1"/>
    </row>
    <row r="26" spans="1:27" x14ac:dyDescent="0.15">
      <c r="A26" s="1"/>
      <c r="B26" s="2">
        <v>42341.461365740739</v>
      </c>
      <c r="C26" s="1" t="s">
        <v>0</v>
      </c>
      <c r="D26" s="1">
        <v>2822</v>
      </c>
      <c r="E26" s="1" t="s">
        <v>1</v>
      </c>
      <c r="F26" s="1">
        <v>800</v>
      </c>
      <c r="G26" s="1">
        <v>13.18</v>
      </c>
      <c r="H26" s="1" t="s">
        <v>2</v>
      </c>
      <c r="I26" s="1">
        <v>18</v>
      </c>
      <c r="J26" s="1" t="s">
        <v>8</v>
      </c>
      <c r="R26" s="1"/>
      <c r="AA26" s="1"/>
    </row>
    <row r="27" spans="1:27" x14ac:dyDescent="0.15">
      <c r="A27" s="1"/>
      <c r="B27" s="2"/>
      <c r="C27" s="1"/>
      <c r="D27" s="1"/>
      <c r="E27" s="1"/>
      <c r="F27" s="1"/>
      <c r="G27" s="1"/>
      <c r="H27" s="1"/>
      <c r="I27" s="1"/>
      <c r="J27" s="1"/>
      <c r="R27" s="1"/>
      <c r="AA27" s="1"/>
    </row>
    <row r="28" spans="1:27" x14ac:dyDescent="0.15">
      <c r="A28" s="1"/>
      <c r="B28" s="4">
        <v>0.39637731481481481</v>
      </c>
      <c r="C28" s="1" t="s">
        <v>0</v>
      </c>
      <c r="D28" s="1">
        <v>2823</v>
      </c>
      <c r="E28" s="1" t="s">
        <v>1</v>
      </c>
      <c r="F28" s="1">
        <v>800</v>
      </c>
      <c r="G28" s="1">
        <v>11.3</v>
      </c>
      <c r="H28" s="1" t="s">
        <v>2</v>
      </c>
      <c r="I28" s="1">
        <v>18</v>
      </c>
      <c r="J28" s="1"/>
      <c r="R28" s="1"/>
      <c r="AA28" s="1"/>
    </row>
    <row r="29" spans="1:27" x14ac:dyDescent="0.15">
      <c r="A29" s="1"/>
      <c r="B29" s="4">
        <v>0.56623842592592599</v>
      </c>
      <c r="C29" s="1" t="s">
        <v>0</v>
      </c>
      <c r="D29" s="1">
        <v>2823</v>
      </c>
      <c r="E29" s="1" t="s">
        <v>3</v>
      </c>
      <c r="F29" s="1">
        <v>800</v>
      </c>
      <c r="G29" s="1">
        <v>11.18</v>
      </c>
      <c r="H29" s="1" t="s">
        <v>2</v>
      </c>
      <c r="I29" s="1">
        <v>18</v>
      </c>
      <c r="J29" s="1">
        <f>F28*(G29-G28)</f>
        <v>-96.000000000000796</v>
      </c>
      <c r="L29" t="s">
        <v>12</v>
      </c>
      <c r="R29" s="1"/>
      <c r="AA29" s="1"/>
    </row>
    <row r="30" spans="1:27" x14ac:dyDescent="0.15">
      <c r="A30" s="1"/>
      <c r="B30" s="4"/>
      <c r="C30" s="1"/>
      <c r="D30" s="1"/>
      <c r="E30" s="1"/>
      <c r="F30" s="1"/>
      <c r="G30" s="1"/>
      <c r="H30" s="1"/>
      <c r="I30" s="1"/>
      <c r="J30" s="1"/>
      <c r="R30" s="1"/>
      <c r="AA30" s="1"/>
    </row>
    <row r="31" spans="1:27" x14ac:dyDescent="0.15">
      <c r="A31" s="1"/>
      <c r="B31" s="4">
        <v>0.56637731481481479</v>
      </c>
      <c r="C31" s="1" t="s">
        <v>0</v>
      </c>
      <c r="D31" s="1">
        <v>2822</v>
      </c>
      <c r="E31" s="1" t="s">
        <v>3</v>
      </c>
      <c r="F31" s="1">
        <v>800</v>
      </c>
      <c r="G31" s="1">
        <v>12.94</v>
      </c>
      <c r="H31" s="1" t="s">
        <v>2</v>
      </c>
      <c r="I31" s="1">
        <v>18</v>
      </c>
      <c r="J31" s="1">
        <f>F31*(G31-G26)</f>
        <v>-192.00000000000017</v>
      </c>
      <c r="L31" t="s">
        <v>11</v>
      </c>
      <c r="R31" s="1"/>
      <c r="AA31" s="1"/>
    </row>
    <row r="32" spans="1:27" x14ac:dyDescent="0.15">
      <c r="A32" s="1"/>
      <c r="B32" s="4">
        <v>0.5716782407407407</v>
      </c>
      <c r="C32" s="1" t="s">
        <v>0</v>
      </c>
      <c r="D32" s="1">
        <v>3147</v>
      </c>
      <c r="E32" s="1" t="s">
        <v>3</v>
      </c>
      <c r="F32" s="1">
        <v>600</v>
      </c>
      <c r="G32" s="1">
        <v>12.2</v>
      </c>
      <c r="H32" s="1" t="s">
        <v>2</v>
      </c>
      <c r="I32" s="5">
        <v>18</v>
      </c>
      <c r="J32" s="1">
        <f>F32*(G32-G25)</f>
        <v>107.99999999999983</v>
      </c>
      <c r="R32" s="1"/>
      <c r="S32" s="2"/>
      <c r="T32" s="1"/>
      <c r="U32" s="1"/>
      <c r="V32" s="1"/>
      <c r="W32" s="1"/>
      <c r="X32" s="1"/>
      <c r="Y32" s="1"/>
      <c r="Z32" s="1"/>
      <c r="AA32" s="1"/>
    </row>
    <row r="33" spans="1:27" x14ac:dyDescent="0.15">
      <c r="A33" s="1"/>
      <c r="B33" s="4"/>
      <c r="C33" s="1"/>
      <c r="D33" s="1"/>
      <c r="E33" s="1"/>
      <c r="F33" s="1"/>
      <c r="G33" s="1"/>
      <c r="H33" s="1"/>
      <c r="I33" s="1"/>
      <c r="J33" s="1"/>
      <c r="R33" s="1"/>
      <c r="S33" s="2"/>
      <c r="T33" s="1"/>
      <c r="U33" s="1"/>
      <c r="V33" s="1"/>
      <c r="W33" s="1"/>
      <c r="X33" s="1"/>
      <c r="Y33" s="1"/>
      <c r="Z33" s="1"/>
      <c r="AA33" s="1"/>
    </row>
    <row r="34" spans="1:27" x14ac:dyDescent="0.15">
      <c r="A34" s="1"/>
      <c r="B34" s="4">
        <v>0.57946759259259262</v>
      </c>
      <c r="C34" s="1" t="s">
        <v>0</v>
      </c>
      <c r="D34" s="1">
        <v>3147</v>
      </c>
      <c r="E34" s="1" t="s">
        <v>1</v>
      </c>
      <c r="F34" s="1">
        <v>800</v>
      </c>
      <c r="G34" s="1">
        <v>12.14</v>
      </c>
      <c r="H34" s="1" t="s">
        <v>2</v>
      </c>
      <c r="I34" s="5">
        <v>18</v>
      </c>
      <c r="J34" s="1">
        <f>F34*(G35-G34)</f>
        <v>-16.00000000000108</v>
      </c>
      <c r="K34" t="s">
        <v>7</v>
      </c>
      <c r="R34" s="1"/>
      <c r="S34" s="4"/>
      <c r="T34" s="1"/>
      <c r="U34" s="1"/>
      <c r="V34" s="1"/>
      <c r="W34" s="1"/>
      <c r="X34" s="1"/>
      <c r="Y34" s="1"/>
      <c r="Z34" s="1"/>
      <c r="AA34" s="1"/>
    </row>
    <row r="35" spans="1:27" x14ac:dyDescent="0.15">
      <c r="A35" s="1"/>
      <c r="B35" s="4">
        <v>0.58004629629629634</v>
      </c>
      <c r="C35" s="1" t="s">
        <v>0</v>
      </c>
      <c r="D35" s="1">
        <v>3147</v>
      </c>
      <c r="E35" s="1" t="s">
        <v>3</v>
      </c>
      <c r="F35" s="1">
        <v>800</v>
      </c>
      <c r="G35" s="1">
        <v>12.12</v>
      </c>
      <c r="H35" s="1" t="s">
        <v>2</v>
      </c>
      <c r="I35" s="5">
        <v>18</v>
      </c>
      <c r="J35" s="1"/>
      <c r="R35" s="1"/>
      <c r="S35" s="4"/>
      <c r="T35" s="1"/>
      <c r="U35" s="1"/>
      <c r="V35" s="1"/>
      <c r="W35" s="1"/>
      <c r="X35" s="1"/>
      <c r="Y35" s="1"/>
      <c r="Z35" s="1"/>
      <c r="AA35" s="1"/>
    </row>
    <row r="36" spans="1:27" x14ac:dyDescent="0.15">
      <c r="J36" t="s">
        <v>14</v>
      </c>
      <c r="R36" s="1"/>
      <c r="S36" s="4"/>
      <c r="T36" s="1"/>
      <c r="U36" s="1"/>
      <c r="V36" s="1"/>
      <c r="W36" s="1"/>
      <c r="X36" s="1"/>
      <c r="Y36" s="1"/>
      <c r="Z36" s="1"/>
      <c r="AA36" s="1"/>
    </row>
    <row r="37" spans="1:27" ht="27" x14ac:dyDescent="0.15">
      <c r="H37" s="1" t="s">
        <v>13</v>
      </c>
      <c r="I37" s="7">
        <f>-SUM(I1:I35)</f>
        <v>-457.02</v>
      </c>
      <c r="J37">
        <f>J34+J32+J31+J29+J9+J8+J7+J2+K20+K18+K16+K13+K12</f>
        <v>-678.87499999999977</v>
      </c>
      <c r="R37" s="1"/>
      <c r="S37" s="4"/>
      <c r="T37" s="1"/>
      <c r="U37" s="1"/>
      <c r="V37" s="1"/>
      <c r="W37" s="1"/>
      <c r="X37" s="1"/>
      <c r="Y37" s="1"/>
      <c r="Z37" s="1"/>
      <c r="AA37" s="1"/>
    </row>
    <row r="38" spans="1:27" x14ac:dyDescent="0.15">
      <c r="H38" s="1"/>
      <c r="R38" s="1"/>
      <c r="S38" s="4"/>
      <c r="T38" s="1"/>
      <c r="U38" s="1"/>
      <c r="V38" s="1"/>
      <c r="W38" s="1"/>
      <c r="X38" s="1"/>
      <c r="Y38" s="1"/>
      <c r="Z38" s="1"/>
      <c r="AA38" s="1"/>
    </row>
    <row r="39" spans="1:27" ht="27" x14ac:dyDescent="0.15">
      <c r="G39" t="s">
        <v>17</v>
      </c>
      <c r="H39" s="1" t="s">
        <v>16</v>
      </c>
      <c r="I39" t="s">
        <v>18</v>
      </c>
      <c r="J39" t="s">
        <v>19</v>
      </c>
      <c r="R39" s="1"/>
      <c r="S39" s="4"/>
      <c r="T39" s="1"/>
      <c r="U39" s="1"/>
      <c r="V39" s="1"/>
      <c r="W39" s="1"/>
      <c r="X39" s="1"/>
      <c r="Y39" s="1"/>
      <c r="Z39" s="1"/>
      <c r="AA39" s="1"/>
    </row>
    <row r="40" spans="1:27" x14ac:dyDescent="0.15">
      <c r="G40">
        <v>2822</v>
      </c>
      <c r="H40">
        <v>2</v>
      </c>
      <c r="I40">
        <v>75.45</v>
      </c>
      <c r="J40">
        <v>168</v>
      </c>
      <c r="K40" t="s">
        <v>45</v>
      </c>
    </row>
    <row r="41" spans="1:27" x14ac:dyDescent="0.15">
      <c r="G41">
        <v>2823</v>
      </c>
      <c r="H41">
        <v>4</v>
      </c>
      <c r="I41">
        <v>160.32</v>
      </c>
      <c r="J41">
        <v>204</v>
      </c>
      <c r="K41" t="s">
        <v>28</v>
      </c>
    </row>
    <row r="42" spans="1:27" x14ac:dyDescent="0.15">
      <c r="G42">
        <v>3147</v>
      </c>
      <c r="H42">
        <v>5</v>
      </c>
      <c r="I42">
        <v>198</v>
      </c>
      <c r="J42">
        <v>-24</v>
      </c>
      <c r="K42" t="s">
        <v>29</v>
      </c>
    </row>
    <row r="43" spans="1:27" x14ac:dyDescent="0.15">
      <c r="G43" t="s">
        <v>15</v>
      </c>
      <c r="H43">
        <v>1</v>
      </c>
      <c r="I43">
        <f>7.75*1.5*2</f>
        <v>23.25</v>
      </c>
      <c r="J43">
        <v>-1026.875</v>
      </c>
      <c r="K43" t="s">
        <v>36</v>
      </c>
    </row>
    <row r="46" spans="1:27" x14ac:dyDescent="0.15">
      <c r="A46" t="s">
        <v>20</v>
      </c>
      <c r="B46" s="6">
        <v>42338</v>
      </c>
      <c r="C46" t="s">
        <v>25</v>
      </c>
    </row>
    <row r="47" spans="1:27" x14ac:dyDescent="0.15">
      <c r="A47" t="s">
        <v>21</v>
      </c>
      <c r="B47" s="6">
        <f>B46+1</f>
        <v>42339</v>
      </c>
    </row>
    <row r="48" spans="1:27" x14ac:dyDescent="0.15">
      <c r="A48" t="s">
        <v>24</v>
      </c>
      <c r="B48" s="6">
        <f t="shared" ref="B48:B50" si="0">B47+1</f>
        <v>42340</v>
      </c>
    </row>
    <row r="49" spans="1:3" x14ac:dyDescent="0.15">
      <c r="A49" t="s">
        <v>22</v>
      </c>
      <c r="B49" s="6">
        <f t="shared" si="0"/>
        <v>42341</v>
      </c>
      <c r="C49" t="s">
        <v>26</v>
      </c>
    </row>
    <row r="50" spans="1:3" x14ac:dyDescent="0.15">
      <c r="A50" t="s">
        <v>23</v>
      </c>
      <c r="B50" s="6">
        <f t="shared" si="0"/>
        <v>42342</v>
      </c>
      <c r="C50" t="s">
        <v>27</v>
      </c>
    </row>
    <row r="52" spans="1:3" x14ac:dyDescent="0.15">
      <c r="A52" t="s">
        <v>30</v>
      </c>
      <c r="B52" t="s">
        <v>31</v>
      </c>
    </row>
    <row r="53" spans="1:3" x14ac:dyDescent="0.15">
      <c r="B53" t="s">
        <v>32</v>
      </c>
    </row>
    <row r="54" spans="1:3" x14ac:dyDescent="0.15">
      <c r="B54" t="s">
        <v>33</v>
      </c>
    </row>
    <row r="55" spans="1:3" x14ac:dyDescent="0.15">
      <c r="B55" t="s">
        <v>34</v>
      </c>
    </row>
    <row r="56" spans="1:3" x14ac:dyDescent="0.15">
      <c r="B56" t="s">
        <v>35</v>
      </c>
    </row>
    <row r="58" spans="1:3" x14ac:dyDescent="0.15">
      <c r="A58" t="s">
        <v>37</v>
      </c>
      <c r="B58" t="s">
        <v>38</v>
      </c>
    </row>
    <row r="59" spans="1:3" x14ac:dyDescent="0.15">
      <c r="B59" t="s">
        <v>39</v>
      </c>
    </row>
    <row r="60" spans="1:3" x14ac:dyDescent="0.15">
      <c r="B60" t="s">
        <v>40</v>
      </c>
    </row>
    <row r="61" spans="1:3" x14ac:dyDescent="0.15">
      <c r="B61" t="s">
        <v>41</v>
      </c>
    </row>
    <row r="62" spans="1:3" x14ac:dyDescent="0.15">
      <c r="B62" t="s">
        <v>42</v>
      </c>
    </row>
    <row r="63" spans="1:3" x14ac:dyDescent="0.15">
      <c r="B63" t="s">
        <v>43</v>
      </c>
    </row>
    <row r="64" spans="1:3" x14ac:dyDescent="0.15">
      <c r="B64" t="s">
        <v>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2015-12-04T06:58:25Z</dcterms:created>
  <dcterms:modified xsi:type="dcterms:W3CDTF">2015-12-04T11:14:23Z</dcterms:modified>
</cp:coreProperties>
</file>