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lav Balko\Desktop\"/>
    </mc:Choice>
  </mc:AlternateContent>
  <xr:revisionPtr revIDLastSave="0" documentId="13_ncr:1_{79FF5E29-6A4C-458F-9F66-AC66B7DB2104}" xr6:coauthVersionLast="47" xr6:coauthVersionMax="47" xr10:uidLastSave="{00000000-0000-0000-0000-000000000000}"/>
  <bookViews>
    <workbookView xWindow="-108" yWindow="-108" windowWidth="23256" windowHeight="12576" xr2:uid="{D7F4C689-7653-4DC3-A936-54566C6CE327}"/>
  </bookViews>
  <sheets>
    <sheet name="meranie" sheetId="2" r:id="rId1"/>
    <sheet name="Háro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Q3" i="2"/>
  <c r="P4" i="2"/>
  <c r="P5" i="2"/>
  <c r="Q5" i="2" s="1"/>
  <c r="P6" i="2"/>
  <c r="Q6" i="2" s="1"/>
  <c r="P7" i="2"/>
  <c r="P8" i="2"/>
  <c r="P9" i="2"/>
  <c r="P10" i="2"/>
  <c r="P11" i="2"/>
  <c r="P12" i="2"/>
  <c r="Q12" i="2" s="1"/>
  <c r="P13" i="2"/>
  <c r="Q13" i="2" s="1"/>
  <c r="P14" i="2"/>
  <c r="Q14" i="2" s="1"/>
  <c r="P15" i="2"/>
  <c r="P16" i="2"/>
  <c r="P17" i="2"/>
  <c r="P18" i="2"/>
  <c r="P19" i="2"/>
  <c r="P20" i="2"/>
  <c r="Q20" i="2" s="1"/>
  <c r="P21" i="2"/>
  <c r="Q21" i="2" s="1"/>
  <c r="P22" i="2"/>
  <c r="Q22" i="2" s="1"/>
  <c r="P23" i="2"/>
  <c r="P24" i="2"/>
  <c r="P25" i="2"/>
  <c r="P26" i="2"/>
  <c r="P27" i="2"/>
  <c r="P28" i="2"/>
  <c r="P29" i="2"/>
  <c r="Q29" i="2" s="1"/>
  <c r="P30" i="2"/>
  <c r="Q30" i="2" s="1"/>
  <c r="P31" i="2"/>
  <c r="P32" i="2"/>
  <c r="P33" i="2"/>
  <c r="P34" i="2"/>
  <c r="P3" i="2"/>
  <c r="Q24" i="2"/>
  <c r="Q7" i="2"/>
  <c r="Q8" i="2"/>
  <c r="Q9" i="2"/>
  <c r="Q10" i="2"/>
  <c r="Q11" i="2"/>
  <c r="Q15" i="2"/>
  <c r="Q16" i="2"/>
  <c r="Q17" i="2"/>
  <c r="Q18" i="2"/>
  <c r="Q19" i="2"/>
  <c r="Q23" i="2"/>
  <c r="Q25" i="2"/>
  <c r="Q26" i="2"/>
  <c r="Q27" i="2"/>
  <c r="Q28" i="2"/>
  <c r="Q31" i="2"/>
  <c r="Q32" i="2"/>
  <c r="Q33" i="2"/>
  <c r="Q34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2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4" i="2"/>
  <c r="O3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2" i="2"/>
</calcChain>
</file>

<file path=xl/sharedStrings.xml><?xml version="1.0" encoding="utf-8"?>
<sst xmlns="http://schemas.openxmlformats.org/spreadsheetml/2006/main" count="54" uniqueCount="53">
  <si>
    <t>poradie, topLeft_x, topLeft_y, topRight_x, topRight_y, bottomRight_x, bottomRight_y, bottomLeft_x, bottomLeft_y</t>
  </si>
  <si>
    <t>0,364.0,217.0,364.0,237.0,346.0,237.0,346.0,217.0</t>
  </si>
  <si>
    <t>1,367.0,217.0,368.0,238.0,349.0,238.0,349.0,217.0</t>
  </si>
  <si>
    <t>2,372.0,217.0,372.0,238.0,353.0,239.0,353.0,218.0</t>
  </si>
  <si>
    <t>3,375.0,218.0,375.0,239.0,355.0,239.0,355.0,218.0</t>
  </si>
  <si>
    <t>4,379.0,218.0,379.0,240.0,357.0,240.0,357.0,218.0</t>
  </si>
  <si>
    <t>5,377.0,219.0,376.0,242.0,354.0,242.0,354.0,218.0</t>
  </si>
  <si>
    <t>6,374.0,219.0,374.0,243.0,351.0,243.0,351.0,219.0</t>
  </si>
  <si>
    <t>7,375.0,219.0,375.0,244.0,351.0,244.0,351.0,219.0</t>
  </si>
  <si>
    <t>8,369.0,220.0,369.0,246.0,344.0,246.0,344.0,220.0</t>
  </si>
  <si>
    <t>9,358.0,220.0,358.0,247.0,331.0,247.0,331.0,220.0</t>
  </si>
  <si>
    <t>10,351.0,220.0,351.0,249.0,323.0,249.0,323.0,220.0</t>
  </si>
  <si>
    <t>11,356.0,221.0,356.0,251.0,326.0,251.0,326.0,221.0</t>
  </si>
  <si>
    <t>12,361.0,221.0,361.0,253.0,330.0,253.0,330.0,221.0</t>
  </si>
  <si>
    <t>13,360.0,222.0,360.0,255.0,327.0,255.0,328.0,222.0</t>
  </si>
  <si>
    <t>14,354.0,224.0,355.0,259.0,320.0,259.0,321.0,224.0</t>
  </si>
  <si>
    <t>15,362.0,225.0,362.0,262.0,326.0,263.0,326.0,225.0</t>
  </si>
  <si>
    <t>16,368.0,226.0,368.0,265.0,330.0,266.0,330.0,226.0</t>
  </si>
  <si>
    <t>17,369.0,228.0,369.0,269.0,327.0,269.0,327.0,228.0</t>
  </si>
  <si>
    <t>18,369.0,228.0,370.0,272.0,325.0,273.0,325.0,229.0</t>
  </si>
  <si>
    <t>19,374.0,230.0,374.0,277.0,327.0,278.0,326.0,230.0</t>
  </si>
  <si>
    <t>20,378.0,231.0,378.0,282.0,327.0,282.0,327.0,231.0</t>
  </si>
  <si>
    <t>21,378.0,233.0,378.0,288.0,323.0,288.0,323.0,233.0</t>
  </si>
  <si>
    <t>22,382.0,234.0,383.0,294.0,323.0,295.0,323.0,235.0</t>
  </si>
  <si>
    <t>23,387.0,237.0,387.0,303.0,321.0,303.0,321.0,237.0</t>
  </si>
  <si>
    <t>24,390.0,240.0,389.0,313.0,316.0,312.0,317.0,240.0</t>
  </si>
  <si>
    <t>25,396.0,244.0,396.0,325.0,314.0,325.0,314.0,244.0</t>
  </si>
  <si>
    <t>26,401.0,249.0,400.0,341.0,309.0,339.0,308.0,249.0</t>
  </si>
  <si>
    <t>27,406.0,255.0,404.0,361.0,299.0,360.0,299.0,255.0</t>
  </si>
  <si>
    <t>28,415.0,263.0,415.0,387.0,290.0,386.0,289.0,264.0</t>
  </si>
  <si>
    <t>29,426.0,275.0,424.0,426.0,274.0,425.0,272.0,276.0</t>
  </si>
  <si>
    <t>30,460.0,264.0,457.0,456.0,266.0,452.0,265.0,263.0</t>
  </si>
  <si>
    <t>31,448.0,173.0,448.0,437.0,182.0,446.0,175.0,172.0</t>
  </si>
  <si>
    <t>32,530.0,37.0,521.0,473.0,94.0,470.0,84.0,34.0</t>
  </si>
  <si>
    <t>poradie</t>
  </si>
  <si>
    <t xml:space="preserve"> topLeft_x</t>
  </si>
  <si>
    <t xml:space="preserve"> topLeft_y</t>
  </si>
  <si>
    <t xml:space="preserve"> topRight_x</t>
  </si>
  <si>
    <t xml:space="preserve"> topRight_y</t>
  </si>
  <si>
    <t xml:space="preserve"> bottomRight_x</t>
  </si>
  <si>
    <t xml:space="preserve"> bottomRight_y</t>
  </si>
  <si>
    <t xml:space="preserve"> bottomLeft_x</t>
  </si>
  <si>
    <t xml:space="preserve"> bottomLeft_y</t>
  </si>
  <si>
    <t>vzdialenosť</t>
  </si>
  <si>
    <t>bottom_line_length</t>
  </si>
  <si>
    <t>upper_line_length</t>
  </si>
  <si>
    <t>left_line_length</t>
  </si>
  <si>
    <t>right_line_length</t>
  </si>
  <si>
    <t>average</t>
  </si>
  <si>
    <t>pow_diff_bottom_line_length</t>
  </si>
  <si>
    <t>diff_bottom_line_length</t>
  </si>
  <si>
    <t>diff_average</t>
  </si>
  <si>
    <t>pow_diff_average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</si>
</sst>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Zavislost vzdialenosti od velkosti pixelov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632546254624801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meranie!$T$1</c:f>
              <c:strCache>
                <c:ptCount val="1"/>
                <c:pt idx="0">
                  <c:v>vzdialenosť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9.5536307961504807E-2"/>
                  <c:y val="-0.161628390201224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3600" baseline="0"/>
                      <a:t>y = 92.055x</a:t>
                    </a:r>
                    <a:r>
                      <a:rPr lang="en-US" sz="3600" baseline="30000"/>
                      <a:t>-0.97</a:t>
                    </a:r>
                    <a:br>
                      <a:rPr lang="en-US" sz="3600" baseline="0"/>
                    </a:br>
                    <a:r>
                      <a:rPr lang="en-US" sz="3600" baseline="0"/>
                      <a:t>R² = 0.9983</a:t>
                    </a:r>
                    <a:endParaRPr lang="en-US" sz="3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meranie!$K$2:$K$34</c:f>
              <c:numCache>
                <c:formatCode>General</c:formatCode>
                <c:ptCount val="33"/>
                <c:pt idx="0">
                  <c:v>20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22</c:v>
                </c:pt>
                <c:pt idx="5">
                  <c:v>24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29</c:v>
                </c:pt>
                <c:pt idx="11">
                  <c:v>30</c:v>
                </c:pt>
                <c:pt idx="12">
                  <c:v>32</c:v>
                </c:pt>
                <c:pt idx="13">
                  <c:v>33.015148038438355</c:v>
                </c:pt>
                <c:pt idx="14">
                  <c:v>35.014282800023196</c:v>
                </c:pt>
                <c:pt idx="15">
                  <c:v>38</c:v>
                </c:pt>
                <c:pt idx="16">
                  <c:v>40</c:v>
                </c:pt>
                <c:pt idx="17">
                  <c:v>41</c:v>
                </c:pt>
                <c:pt idx="18">
                  <c:v>44</c:v>
                </c:pt>
                <c:pt idx="19">
                  <c:v>48.010415536631214</c:v>
                </c:pt>
                <c:pt idx="20">
                  <c:v>51</c:v>
                </c:pt>
                <c:pt idx="21">
                  <c:v>55</c:v>
                </c:pt>
                <c:pt idx="22">
                  <c:v>60</c:v>
                </c:pt>
                <c:pt idx="23">
                  <c:v>66</c:v>
                </c:pt>
                <c:pt idx="24">
                  <c:v>72.006944109578768</c:v>
                </c:pt>
                <c:pt idx="25">
                  <c:v>81</c:v>
                </c:pt>
                <c:pt idx="26">
                  <c:v>90.005555384098372</c:v>
                </c:pt>
                <c:pt idx="27">
                  <c:v>105</c:v>
                </c:pt>
                <c:pt idx="28">
                  <c:v>122.00409829181969</c:v>
                </c:pt>
                <c:pt idx="29">
                  <c:v>149.01342221424215</c:v>
                </c:pt>
                <c:pt idx="30">
                  <c:v>189.00264548413071</c:v>
                </c:pt>
                <c:pt idx="31">
                  <c:v>274.08940147331492</c:v>
                </c:pt>
                <c:pt idx="32">
                  <c:v>436.11466382133955</c:v>
                </c:pt>
              </c:numCache>
            </c:numRef>
          </c:xVal>
          <c:yVal>
            <c:numRef>
              <c:f>meranie!$T$2:$T$34</c:f>
              <c:numCache>
                <c:formatCode>General</c:formatCode>
                <c:ptCount val="33"/>
                <c:pt idx="0">
                  <c:v>5.0549999999999997</c:v>
                </c:pt>
                <c:pt idx="1">
                  <c:v>4.9049999999999994</c:v>
                </c:pt>
                <c:pt idx="2">
                  <c:v>4.7549999999999999</c:v>
                </c:pt>
                <c:pt idx="3">
                  <c:v>4.6049999999999995</c:v>
                </c:pt>
                <c:pt idx="4">
                  <c:v>4.4550000000000001</c:v>
                </c:pt>
                <c:pt idx="5">
                  <c:v>4.3049999999999997</c:v>
                </c:pt>
                <c:pt idx="6">
                  <c:v>4.1549999999999994</c:v>
                </c:pt>
                <c:pt idx="7">
                  <c:v>4.0049999999999999</c:v>
                </c:pt>
                <c:pt idx="8">
                  <c:v>3.8549999999999995</c:v>
                </c:pt>
                <c:pt idx="9">
                  <c:v>3.7050000000000001</c:v>
                </c:pt>
                <c:pt idx="10">
                  <c:v>3.5549999999999997</c:v>
                </c:pt>
                <c:pt idx="11">
                  <c:v>3.4049999999999998</c:v>
                </c:pt>
                <c:pt idx="12">
                  <c:v>3.2549999999999999</c:v>
                </c:pt>
                <c:pt idx="13">
                  <c:v>3.1049999999999995</c:v>
                </c:pt>
                <c:pt idx="14">
                  <c:v>2.9549999999999996</c:v>
                </c:pt>
                <c:pt idx="15">
                  <c:v>2.8049999999999997</c:v>
                </c:pt>
                <c:pt idx="16">
                  <c:v>2.6549999999999998</c:v>
                </c:pt>
                <c:pt idx="17">
                  <c:v>2.5049999999999999</c:v>
                </c:pt>
                <c:pt idx="18">
                  <c:v>2.355</c:v>
                </c:pt>
                <c:pt idx="19">
                  <c:v>2.2049999999999996</c:v>
                </c:pt>
                <c:pt idx="20">
                  <c:v>2.0549999999999997</c:v>
                </c:pt>
                <c:pt idx="21">
                  <c:v>1.9049999999999998</c:v>
                </c:pt>
                <c:pt idx="22">
                  <c:v>1.7549999999999999</c:v>
                </c:pt>
                <c:pt idx="23">
                  <c:v>1.605</c:v>
                </c:pt>
                <c:pt idx="24">
                  <c:v>1.4550000000000001</c:v>
                </c:pt>
                <c:pt idx="25">
                  <c:v>1.3049999999999997</c:v>
                </c:pt>
                <c:pt idx="26">
                  <c:v>1.1549999999999998</c:v>
                </c:pt>
                <c:pt idx="27">
                  <c:v>1.0049999999999999</c:v>
                </c:pt>
                <c:pt idx="28">
                  <c:v>0.85499999999999954</c:v>
                </c:pt>
                <c:pt idx="29">
                  <c:v>0.70500000000000007</c:v>
                </c:pt>
                <c:pt idx="30">
                  <c:v>0.55499999999999972</c:v>
                </c:pt>
                <c:pt idx="31">
                  <c:v>0.40500000000000025</c:v>
                </c:pt>
                <c:pt idx="32">
                  <c:v>0.25499999999999989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D-4C35-9ACE-3C26FD575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66672"/>
        <c:axId val="170770000"/>
      </c:scatterChart>
      <c:valAx>
        <c:axId val="17076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70000"/>
        <c:crosses val="autoZero"/>
        <c:crossBetween val="midCat"/>
      </c:valAx>
      <c:valAx>
        <c:axId val="1707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Z</a:t>
            </a:r>
            <a:r>
              <a:rPr lang="sk-SK" sz="1800" b="0" i="0" baseline="0">
                <a:effectLst/>
              </a:rPr>
              <a:t>ávislost vzdialenosti od zmeny obsahu v pixeloch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9.0878131016201513E-2"/>
                  <c:y val="-0.338860884368395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4400" baseline="0"/>
                      <a:t>y = 3.8423x</a:t>
                    </a:r>
                    <a:r>
                      <a:rPr lang="en-US" sz="4400" baseline="30000"/>
                      <a:t>-0.255</a:t>
                    </a:r>
                    <a:br>
                      <a:rPr lang="en-US" sz="4400" baseline="0"/>
                    </a:br>
                    <a:r>
                      <a:rPr lang="en-US" sz="4400" baseline="0"/>
                      <a:t>R² = 0.8813</a:t>
                    </a:r>
                    <a:endParaRPr lang="en-US" sz="4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meranie!$Q$9:$Q$34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1.0305255399452391</c:v>
                </c:pt>
                <c:pt idx="7">
                  <c:v>3.9965397949768797</c:v>
                </c:pt>
                <c:pt idx="8">
                  <c:v>8.9145071982373274</c:v>
                </c:pt>
                <c:pt idx="9">
                  <c:v>4</c:v>
                </c:pt>
                <c:pt idx="10">
                  <c:v>1</c:v>
                </c:pt>
                <c:pt idx="11">
                  <c:v>9</c:v>
                </c:pt>
                <c:pt idx="12">
                  <c:v>16.08343277645303</c:v>
                </c:pt>
                <c:pt idx="13">
                  <c:v>8.9376152636160313</c:v>
                </c:pt>
                <c:pt idx="14">
                  <c:v>16</c:v>
                </c:pt>
                <c:pt idx="15">
                  <c:v>25</c:v>
                </c:pt>
                <c:pt idx="16">
                  <c:v>36</c:v>
                </c:pt>
                <c:pt idx="17">
                  <c:v>36.083377535603063</c:v>
                </c:pt>
                <c:pt idx="18">
                  <c:v>80.875054248240019</c:v>
                </c:pt>
                <c:pt idx="19">
                  <c:v>81.100027776063172</c:v>
                </c:pt>
                <c:pt idx="20">
                  <c:v>224.83336933934132</c:v>
                </c:pt>
                <c:pt idx="21">
                  <c:v>289.13935871786521</c:v>
                </c:pt>
                <c:pt idx="22">
                  <c:v>729.50357874634255</c:v>
                </c:pt>
                <c:pt idx="23">
                  <c:v>1599.1379777289962</c:v>
                </c:pt>
                <c:pt idx="24">
                  <c:v>7239.7560447629758</c:v>
                </c:pt>
                <c:pt idx="25">
                  <c:v>26252.185638946208</c:v>
                </c:pt>
              </c:numCache>
            </c:numRef>
          </c:xVal>
          <c:yVal>
            <c:numRef>
              <c:f>meranie!$T$9:$T$34</c:f>
              <c:numCache>
                <c:formatCode>General</c:formatCode>
                <c:ptCount val="26"/>
                <c:pt idx="0">
                  <c:v>4.0049999999999999</c:v>
                </c:pt>
                <c:pt idx="1">
                  <c:v>3.8549999999999995</c:v>
                </c:pt>
                <c:pt idx="2">
                  <c:v>3.7050000000000001</c:v>
                </c:pt>
                <c:pt idx="3">
                  <c:v>3.5549999999999997</c:v>
                </c:pt>
                <c:pt idx="4">
                  <c:v>3.4049999999999998</c:v>
                </c:pt>
                <c:pt idx="5">
                  <c:v>3.2549999999999999</c:v>
                </c:pt>
                <c:pt idx="6">
                  <c:v>3.1049999999999995</c:v>
                </c:pt>
                <c:pt idx="7">
                  <c:v>2.9549999999999996</c:v>
                </c:pt>
                <c:pt idx="8">
                  <c:v>2.8049999999999997</c:v>
                </c:pt>
                <c:pt idx="9">
                  <c:v>2.6549999999999998</c:v>
                </c:pt>
                <c:pt idx="10">
                  <c:v>2.5049999999999999</c:v>
                </c:pt>
                <c:pt idx="11">
                  <c:v>2.355</c:v>
                </c:pt>
                <c:pt idx="12">
                  <c:v>2.2049999999999996</c:v>
                </c:pt>
                <c:pt idx="13">
                  <c:v>2.0549999999999997</c:v>
                </c:pt>
                <c:pt idx="14">
                  <c:v>1.9049999999999998</c:v>
                </c:pt>
                <c:pt idx="15">
                  <c:v>1.7549999999999999</c:v>
                </c:pt>
                <c:pt idx="16">
                  <c:v>1.605</c:v>
                </c:pt>
                <c:pt idx="17">
                  <c:v>1.4550000000000001</c:v>
                </c:pt>
                <c:pt idx="18">
                  <c:v>1.3049999999999997</c:v>
                </c:pt>
                <c:pt idx="19">
                  <c:v>1.1549999999999998</c:v>
                </c:pt>
                <c:pt idx="20">
                  <c:v>1.0049999999999999</c:v>
                </c:pt>
                <c:pt idx="21">
                  <c:v>0.85499999999999954</c:v>
                </c:pt>
                <c:pt idx="22">
                  <c:v>0.70500000000000007</c:v>
                </c:pt>
                <c:pt idx="23">
                  <c:v>0.55499999999999972</c:v>
                </c:pt>
                <c:pt idx="24">
                  <c:v>0.40500000000000025</c:v>
                </c:pt>
                <c:pt idx="25">
                  <c:v>0.25499999999999989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D6-4964-95B0-659A51AC4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613728"/>
        <c:axId val="2095608736"/>
      </c:scatterChart>
      <c:valAx>
        <c:axId val="209561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608736"/>
        <c:crosses val="autoZero"/>
        <c:crossBetween val="midCat"/>
      </c:valAx>
      <c:valAx>
        <c:axId val="209560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61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Z</a:t>
            </a:r>
            <a:r>
              <a:rPr lang="sk-SK" sz="1800"/>
              <a:t>ávislost</a:t>
            </a:r>
            <a:r>
              <a:rPr lang="sk-SK" sz="1800" baseline="0"/>
              <a:t> vzdialenosti od zmeny obsahu v pixeloch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4444619422572177"/>
                  <c:y val="-0.3100543161271508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4.0978x</a:t>
                    </a:r>
                    <a:r>
                      <a:rPr lang="en-US" sz="2000" baseline="30000"/>
                      <a:t>-0.269</a:t>
                    </a:r>
                    <a:br>
                      <a:rPr lang="en-US" sz="2000" baseline="0"/>
                    </a:br>
                    <a:r>
                      <a:rPr lang="en-US" sz="2000" baseline="0"/>
                      <a:t>R² = 0.9773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meranie!$S$10:$S$34</c:f>
              <c:numCache>
                <c:formatCode>General</c:formatCode>
                <c:ptCount val="25"/>
                <c:pt idx="0">
                  <c:v>1</c:v>
                </c:pt>
                <c:pt idx="1">
                  <c:v>2.25</c:v>
                </c:pt>
                <c:pt idx="2">
                  <c:v>2.25</c:v>
                </c:pt>
                <c:pt idx="3">
                  <c:v>2.25</c:v>
                </c:pt>
                <c:pt idx="4">
                  <c:v>2.25</c:v>
                </c:pt>
                <c:pt idx="5">
                  <c:v>1.5719818654657547</c:v>
                </c:pt>
                <c:pt idx="6">
                  <c:v>4.0134288135430056</c:v>
                </c:pt>
                <c:pt idx="7">
                  <c:v>3.9853340784712188</c:v>
                </c:pt>
                <c:pt idx="8">
                  <c:v>3.9992694401186073</c:v>
                </c:pt>
                <c:pt idx="9">
                  <c:v>7.5444218428344199</c:v>
                </c:pt>
                <c:pt idx="10">
                  <c:v>9.0504429560647068</c:v>
                </c:pt>
                <c:pt idx="11">
                  <c:v>8.9812162841050327</c:v>
                </c:pt>
                <c:pt idx="12">
                  <c:v>12.213185596922221</c:v>
                </c:pt>
                <c:pt idx="13">
                  <c:v>16</c:v>
                </c:pt>
                <c:pt idx="14">
                  <c:v>25.062534717400464</c:v>
                </c:pt>
                <c:pt idx="15">
                  <c:v>35.925044264685752</c:v>
                </c:pt>
                <c:pt idx="16">
                  <c:v>42.317113446685241</c:v>
                </c:pt>
                <c:pt idx="17">
                  <c:v>80.907137193923276</c:v>
                </c:pt>
                <c:pt idx="18">
                  <c:v>95.223274121793494</c:v>
                </c:pt>
                <c:pt idx="19">
                  <c:v>195.93464412228769</c:v>
                </c:pt>
                <c:pt idx="20">
                  <c:v>360.89017293526206</c:v>
                </c:pt>
                <c:pt idx="21">
                  <c:v>689.34107978433917</c:v>
                </c:pt>
                <c:pt idx="22">
                  <c:v>1641.0049365211446</c:v>
                </c:pt>
                <c:pt idx="23">
                  <c:v>6129.8282639185736</c:v>
                </c:pt>
                <c:pt idx="24">
                  <c:v>27141.321506102497</c:v>
                </c:pt>
              </c:numCache>
            </c:numRef>
          </c:xVal>
          <c:yVal>
            <c:numRef>
              <c:f>meranie!$T$10:$T$34</c:f>
              <c:numCache>
                <c:formatCode>General</c:formatCode>
                <c:ptCount val="25"/>
                <c:pt idx="0">
                  <c:v>3.8549999999999995</c:v>
                </c:pt>
                <c:pt idx="1">
                  <c:v>3.7050000000000001</c:v>
                </c:pt>
                <c:pt idx="2">
                  <c:v>3.5549999999999997</c:v>
                </c:pt>
                <c:pt idx="3">
                  <c:v>3.4049999999999998</c:v>
                </c:pt>
                <c:pt idx="4">
                  <c:v>3.2549999999999999</c:v>
                </c:pt>
                <c:pt idx="5">
                  <c:v>3.1049999999999995</c:v>
                </c:pt>
                <c:pt idx="6">
                  <c:v>2.9549999999999996</c:v>
                </c:pt>
                <c:pt idx="7">
                  <c:v>2.8049999999999997</c:v>
                </c:pt>
                <c:pt idx="8">
                  <c:v>2.6549999999999998</c:v>
                </c:pt>
                <c:pt idx="9">
                  <c:v>2.5049999999999999</c:v>
                </c:pt>
                <c:pt idx="10">
                  <c:v>2.355</c:v>
                </c:pt>
                <c:pt idx="11">
                  <c:v>2.2049999999999996</c:v>
                </c:pt>
                <c:pt idx="12">
                  <c:v>2.0549999999999997</c:v>
                </c:pt>
                <c:pt idx="13">
                  <c:v>1.9049999999999998</c:v>
                </c:pt>
                <c:pt idx="14">
                  <c:v>1.7549999999999999</c:v>
                </c:pt>
                <c:pt idx="15">
                  <c:v>1.605</c:v>
                </c:pt>
                <c:pt idx="16">
                  <c:v>1.4550000000000001</c:v>
                </c:pt>
                <c:pt idx="17">
                  <c:v>1.3049999999999997</c:v>
                </c:pt>
                <c:pt idx="18">
                  <c:v>1.1549999999999998</c:v>
                </c:pt>
                <c:pt idx="19">
                  <c:v>1.0049999999999999</c:v>
                </c:pt>
                <c:pt idx="20">
                  <c:v>0.85499999999999954</c:v>
                </c:pt>
                <c:pt idx="21">
                  <c:v>0.70500000000000007</c:v>
                </c:pt>
                <c:pt idx="22">
                  <c:v>0.55499999999999972</c:v>
                </c:pt>
                <c:pt idx="23">
                  <c:v>0.40500000000000025</c:v>
                </c:pt>
                <c:pt idx="24">
                  <c:v>0.25499999999999989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2-4F4C-A181-0471954EE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395296"/>
        <c:axId val="247391968"/>
      </c:scatterChart>
      <c:valAx>
        <c:axId val="24739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91968"/>
        <c:crosses val="autoZero"/>
        <c:crossBetween val="midCat"/>
      </c:valAx>
      <c:valAx>
        <c:axId val="2473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9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514269</xdr:colOff>
      <xdr:row>32</xdr:row>
      <xdr:rowOff>162204</xdr:rowOff>
    </xdr:from>
    <xdr:to>
      <xdr:col>40</xdr:col>
      <xdr:colOff>185056</xdr:colOff>
      <xdr:row>49</xdr:row>
      <xdr:rowOff>174171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FCE236B3-9041-4FBF-98E5-1ABB68150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364190</xdr:colOff>
      <xdr:row>8</xdr:row>
      <xdr:rowOff>89647</xdr:rowOff>
    </xdr:from>
    <xdr:to>
      <xdr:col>30</xdr:col>
      <xdr:colOff>224116</xdr:colOff>
      <xdr:row>32</xdr:row>
      <xdr:rowOff>43702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70F6FE00-E508-4E47-BBC9-3182BC5DF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391885</xdr:colOff>
      <xdr:row>7</xdr:row>
      <xdr:rowOff>174171</xdr:rowOff>
    </xdr:from>
    <xdr:to>
      <xdr:col>40</xdr:col>
      <xdr:colOff>195942</xdr:colOff>
      <xdr:row>30</xdr:row>
      <xdr:rowOff>130628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DEAD124-822B-26CD-C333-DC2BBBDC4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3EC3-31DF-4BDB-94E0-42352F931626}">
  <dimension ref="A1:T34"/>
  <sheetViews>
    <sheetView tabSelected="1" topLeftCell="K1" zoomScale="70" zoomScaleNormal="70" workbookViewId="0">
      <selection activeCell="W3" sqref="W3"/>
    </sheetView>
  </sheetViews>
  <sheetFormatPr defaultRowHeight="14.4" x14ac:dyDescent="0.3"/>
  <cols>
    <col min="1" max="1" width="7.88671875" bestFit="1" customWidth="1"/>
    <col min="2" max="2" width="11.109375" bestFit="1" customWidth="1"/>
    <col min="3" max="4" width="9.88671875" bestFit="1" customWidth="1"/>
    <col min="5" max="6" width="11" bestFit="1" customWidth="1"/>
    <col min="7" max="8" width="14.6640625" bestFit="1" customWidth="1"/>
    <col min="9" max="10" width="13.5546875" bestFit="1" customWidth="1"/>
    <col min="11" max="11" width="19" bestFit="1" customWidth="1"/>
    <col min="12" max="12" width="17.6640625" bestFit="1" customWidth="1"/>
    <col min="13" max="13" width="15.44140625" bestFit="1" customWidth="1"/>
    <col min="14" max="14" width="16.44140625" bestFit="1" customWidth="1"/>
    <col min="16" max="16" width="24.6640625" bestFit="1" customWidth="1"/>
    <col min="17" max="17" width="29" bestFit="1" customWidth="1"/>
    <col min="18" max="18" width="12.33203125" bestFit="1" customWidth="1"/>
    <col min="19" max="19" width="17.88671875" bestFit="1" customWidth="1"/>
    <col min="20" max="20" width="11.21875" bestFit="1" customWidth="1"/>
  </cols>
  <sheetData>
    <row r="1" spans="1:20" x14ac:dyDescent="0.3">
      <c r="A1" t="s">
        <v>34</v>
      </c>
      <c r="B1" t="s">
        <v>43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50</v>
      </c>
      <c r="Q1" t="s">
        <v>49</v>
      </c>
      <c r="R1" t="s">
        <v>51</v>
      </c>
      <c r="S1" t="s">
        <v>52</v>
      </c>
      <c r="T1" t="s">
        <v>43</v>
      </c>
    </row>
    <row r="2" spans="1:20" x14ac:dyDescent="0.3">
      <c r="A2">
        <v>0</v>
      </c>
      <c r="B2">
        <f>($A$34)*0.15 + 0.255-A2*0.15</f>
        <v>5.0549999999999997</v>
      </c>
      <c r="C2">
        <v>364</v>
      </c>
      <c r="D2">
        <v>217</v>
      </c>
      <c r="E2">
        <v>364</v>
      </c>
      <c r="F2">
        <v>237</v>
      </c>
      <c r="G2">
        <v>346</v>
      </c>
      <c r="H2">
        <v>237</v>
      </c>
      <c r="I2">
        <v>346</v>
      </c>
      <c r="J2">
        <v>217</v>
      </c>
      <c r="K2" s="1">
        <f>SQRT(POWER(G2-I2, 2)+POWER(H2-J2, 2))</f>
        <v>20</v>
      </c>
      <c r="L2">
        <f>SQRT(POWER(E2-C2, 2)+POWER(F2-D2, 2))</f>
        <v>20</v>
      </c>
      <c r="M2">
        <f>SQRT(POWER(E2-I2, 2)+POWER(J2-D2, 2))</f>
        <v>18</v>
      </c>
      <c r="N2">
        <f>SQRT(POWER(E2-G2, 2)+POWER(F2-H2, 2))</f>
        <v>18</v>
      </c>
      <c r="O2">
        <f>AVERAGE(K2:N2)</f>
        <v>19</v>
      </c>
      <c r="T2">
        <f t="shared" ref="T2:T34" si="0">($A$34)*0.15 + 0.255-A2*0.15</f>
        <v>5.0549999999999997</v>
      </c>
    </row>
    <row r="3" spans="1:20" x14ac:dyDescent="0.3">
      <c r="A3">
        <v>1</v>
      </c>
      <c r="B3">
        <f t="shared" ref="B3:B34" si="1">($A$34)*0.15 + 0.255-A3*0.15</f>
        <v>4.9049999999999994</v>
      </c>
      <c r="C3">
        <v>367</v>
      </c>
      <c r="D3">
        <v>217</v>
      </c>
      <c r="E3">
        <v>368</v>
      </c>
      <c r="F3">
        <v>238</v>
      </c>
      <c r="G3">
        <v>349</v>
      </c>
      <c r="H3">
        <v>238</v>
      </c>
      <c r="I3">
        <v>349</v>
      </c>
      <c r="J3">
        <v>217</v>
      </c>
      <c r="K3" s="1">
        <f t="shared" ref="K3:K34" si="2">SQRT(POWER(G3-I3, 2)+POWER(H3-J3, 2))</f>
        <v>21</v>
      </c>
      <c r="L3">
        <f t="shared" ref="L3:L34" si="3">SQRT(POWER(E3-C3, 2)+POWER(F3-D3, 2))</f>
        <v>21.023796041628639</v>
      </c>
      <c r="M3">
        <f t="shared" ref="M3:M34" si="4">SQRT(POWER(E3-I3, 2)+POWER(J3-D3, 2))</f>
        <v>19</v>
      </c>
      <c r="N3">
        <f t="shared" ref="N3:N34" si="5">SQRT(POWER(E3-G3, 2)+POWER(F3-H3, 2))</f>
        <v>19</v>
      </c>
      <c r="O3">
        <f>AVERAGE(K3:N3)</f>
        <v>20.005949010407161</v>
      </c>
      <c r="P3">
        <f>K3-K2</f>
        <v>1</v>
      </c>
      <c r="Q3">
        <f>POWER(P3,2)</f>
        <v>1</v>
      </c>
      <c r="R3">
        <f t="shared" ref="R3:R33" si="6">O3-O2</f>
        <v>1.0059490104071607</v>
      </c>
      <c r="S3">
        <f>POWER(R3,2)</f>
        <v>1.0119334115391458</v>
      </c>
      <c r="T3">
        <f t="shared" si="0"/>
        <v>4.9049999999999994</v>
      </c>
    </row>
    <row r="4" spans="1:20" x14ac:dyDescent="0.3">
      <c r="A4">
        <v>2</v>
      </c>
      <c r="B4">
        <f t="shared" si="1"/>
        <v>4.7549999999999999</v>
      </c>
      <c r="C4">
        <v>372</v>
      </c>
      <c r="D4">
        <v>217</v>
      </c>
      <c r="E4">
        <v>372</v>
      </c>
      <c r="F4">
        <v>238</v>
      </c>
      <c r="G4">
        <v>353</v>
      </c>
      <c r="H4">
        <v>239</v>
      </c>
      <c r="I4">
        <v>353</v>
      </c>
      <c r="J4">
        <v>218</v>
      </c>
      <c r="K4" s="1">
        <f t="shared" si="2"/>
        <v>21</v>
      </c>
      <c r="L4">
        <f t="shared" si="3"/>
        <v>21</v>
      </c>
      <c r="M4">
        <f t="shared" si="4"/>
        <v>19.026297590440446</v>
      </c>
      <c r="N4">
        <f t="shared" si="5"/>
        <v>19.026297590440446</v>
      </c>
      <c r="O4">
        <f>AVERAGE(K4:N4)</f>
        <v>20.013148795220225</v>
      </c>
      <c r="P4">
        <f t="shared" ref="P4:P34" si="7">K4-K3</f>
        <v>0</v>
      </c>
      <c r="Q4">
        <f>POWER(P4,2)</f>
        <v>0</v>
      </c>
      <c r="R4">
        <f t="shared" si="6"/>
        <v>7.1997848130642694E-3</v>
      </c>
      <c r="S4">
        <f t="shared" ref="S4:S34" si="8">POWER(R4,2)</f>
        <v>5.1836901354430895E-5</v>
      </c>
      <c r="T4">
        <f t="shared" si="0"/>
        <v>4.7549999999999999</v>
      </c>
    </row>
    <row r="5" spans="1:20" x14ac:dyDescent="0.3">
      <c r="A5">
        <v>3</v>
      </c>
      <c r="B5">
        <f t="shared" si="1"/>
        <v>4.6049999999999995</v>
      </c>
      <c r="C5">
        <v>375</v>
      </c>
      <c r="D5">
        <v>218</v>
      </c>
      <c r="E5">
        <v>375</v>
      </c>
      <c r="F5">
        <v>239</v>
      </c>
      <c r="G5">
        <v>355</v>
      </c>
      <c r="H5">
        <v>239</v>
      </c>
      <c r="I5">
        <v>355</v>
      </c>
      <c r="J5">
        <v>218</v>
      </c>
      <c r="K5" s="1">
        <f t="shared" si="2"/>
        <v>21</v>
      </c>
      <c r="L5">
        <f t="shared" si="3"/>
        <v>21</v>
      </c>
      <c r="M5">
        <f t="shared" si="4"/>
        <v>20</v>
      </c>
      <c r="N5">
        <f t="shared" si="5"/>
        <v>20</v>
      </c>
      <c r="O5">
        <f t="shared" ref="O5:O34" si="9">AVERAGE(K5:N5)</f>
        <v>20.5</v>
      </c>
      <c r="P5">
        <f t="shared" si="7"/>
        <v>0</v>
      </c>
      <c r="Q5">
        <f t="shared" ref="Q5:Q34" si="10">POWER(P5,2)</f>
        <v>0</v>
      </c>
      <c r="R5">
        <f t="shared" si="6"/>
        <v>0.48685120477977506</v>
      </c>
      <c r="S5">
        <f t="shared" si="8"/>
        <v>0.23702409559551846</v>
      </c>
      <c r="T5">
        <f t="shared" si="0"/>
        <v>4.6049999999999995</v>
      </c>
    </row>
    <row r="6" spans="1:20" x14ac:dyDescent="0.3">
      <c r="A6">
        <v>4</v>
      </c>
      <c r="B6">
        <f t="shared" si="1"/>
        <v>4.4550000000000001</v>
      </c>
      <c r="C6">
        <v>379</v>
      </c>
      <c r="D6">
        <v>218</v>
      </c>
      <c r="E6">
        <v>379</v>
      </c>
      <c r="F6">
        <v>240</v>
      </c>
      <c r="G6">
        <v>357</v>
      </c>
      <c r="H6">
        <v>240</v>
      </c>
      <c r="I6">
        <v>357</v>
      </c>
      <c r="J6">
        <v>218</v>
      </c>
      <c r="K6" s="1">
        <f t="shared" si="2"/>
        <v>22</v>
      </c>
      <c r="L6">
        <f t="shared" si="3"/>
        <v>22</v>
      </c>
      <c r="M6">
        <f t="shared" si="4"/>
        <v>22</v>
      </c>
      <c r="N6">
        <f t="shared" si="5"/>
        <v>22</v>
      </c>
      <c r="O6">
        <f t="shared" si="9"/>
        <v>22</v>
      </c>
      <c r="P6">
        <f t="shared" si="7"/>
        <v>1</v>
      </c>
      <c r="Q6">
        <f t="shared" si="10"/>
        <v>1</v>
      </c>
      <c r="R6">
        <f t="shared" si="6"/>
        <v>1.5</v>
      </c>
      <c r="S6">
        <f t="shared" si="8"/>
        <v>2.25</v>
      </c>
      <c r="T6">
        <f t="shared" si="0"/>
        <v>4.4550000000000001</v>
      </c>
    </row>
    <row r="7" spans="1:20" x14ac:dyDescent="0.3">
      <c r="A7">
        <v>5</v>
      </c>
      <c r="B7">
        <f t="shared" si="1"/>
        <v>4.3049999999999997</v>
      </c>
      <c r="C7">
        <v>377</v>
      </c>
      <c r="D7">
        <v>219</v>
      </c>
      <c r="E7">
        <v>376</v>
      </c>
      <c r="F7">
        <v>242</v>
      </c>
      <c r="G7">
        <v>354</v>
      </c>
      <c r="H7">
        <v>242</v>
      </c>
      <c r="I7">
        <v>354</v>
      </c>
      <c r="J7">
        <v>218</v>
      </c>
      <c r="K7" s="1">
        <f t="shared" si="2"/>
        <v>24</v>
      </c>
      <c r="L7">
        <f t="shared" si="3"/>
        <v>23.021728866442675</v>
      </c>
      <c r="M7">
        <f t="shared" si="4"/>
        <v>22.022715545545239</v>
      </c>
      <c r="N7">
        <f t="shared" si="5"/>
        <v>22</v>
      </c>
      <c r="O7">
        <f t="shared" si="9"/>
        <v>22.761111102996978</v>
      </c>
      <c r="P7">
        <f t="shared" si="7"/>
        <v>2</v>
      </c>
      <c r="Q7">
        <f t="shared" si="10"/>
        <v>4</v>
      </c>
      <c r="R7">
        <f t="shared" si="6"/>
        <v>0.76111110299697771</v>
      </c>
      <c r="S7">
        <f t="shared" si="8"/>
        <v>0.57929011110527595</v>
      </c>
      <c r="T7">
        <f t="shared" si="0"/>
        <v>4.3049999999999997</v>
      </c>
    </row>
    <row r="8" spans="1:20" x14ac:dyDescent="0.3">
      <c r="A8">
        <v>6</v>
      </c>
      <c r="B8">
        <f t="shared" si="1"/>
        <v>4.1549999999999994</v>
      </c>
      <c r="C8">
        <v>374</v>
      </c>
      <c r="D8">
        <v>219</v>
      </c>
      <c r="E8">
        <v>374</v>
      </c>
      <c r="F8">
        <v>243</v>
      </c>
      <c r="G8">
        <v>351</v>
      </c>
      <c r="H8">
        <v>243</v>
      </c>
      <c r="I8">
        <v>351</v>
      </c>
      <c r="J8">
        <v>219</v>
      </c>
      <c r="K8" s="1">
        <f t="shared" si="2"/>
        <v>24</v>
      </c>
      <c r="L8">
        <f t="shared" si="3"/>
        <v>24</v>
      </c>
      <c r="M8">
        <f t="shared" si="4"/>
        <v>23</v>
      </c>
      <c r="N8">
        <f t="shared" si="5"/>
        <v>23</v>
      </c>
      <c r="O8">
        <f t="shared" si="9"/>
        <v>23.5</v>
      </c>
      <c r="P8">
        <f t="shared" si="7"/>
        <v>0</v>
      </c>
      <c r="Q8">
        <f t="shared" si="10"/>
        <v>0</v>
      </c>
      <c r="R8">
        <f t="shared" si="6"/>
        <v>0.73888889700302229</v>
      </c>
      <c r="S8">
        <f t="shared" si="8"/>
        <v>0.54595680211434283</v>
      </c>
      <c r="T8">
        <f t="shared" si="0"/>
        <v>4.1549999999999994</v>
      </c>
    </row>
    <row r="9" spans="1:20" x14ac:dyDescent="0.3">
      <c r="A9">
        <v>7</v>
      </c>
      <c r="B9">
        <f t="shared" si="1"/>
        <v>4.0049999999999999</v>
      </c>
      <c r="C9">
        <v>375</v>
      </c>
      <c r="D9">
        <v>219</v>
      </c>
      <c r="E9">
        <v>375</v>
      </c>
      <c r="F9">
        <v>244</v>
      </c>
      <c r="G9">
        <v>351</v>
      </c>
      <c r="H9">
        <v>244</v>
      </c>
      <c r="I9">
        <v>351</v>
      </c>
      <c r="J9">
        <v>219</v>
      </c>
      <c r="K9" s="1">
        <f t="shared" si="2"/>
        <v>25</v>
      </c>
      <c r="L9">
        <f t="shared" si="3"/>
        <v>25</v>
      </c>
      <c r="M9">
        <f t="shared" si="4"/>
        <v>24</v>
      </c>
      <c r="N9">
        <f t="shared" si="5"/>
        <v>24</v>
      </c>
      <c r="O9">
        <f t="shared" si="9"/>
        <v>24.5</v>
      </c>
      <c r="P9">
        <f t="shared" si="7"/>
        <v>1</v>
      </c>
      <c r="Q9">
        <f t="shared" si="10"/>
        <v>1</v>
      </c>
      <c r="R9">
        <f t="shared" si="6"/>
        <v>1</v>
      </c>
      <c r="S9">
        <f t="shared" si="8"/>
        <v>1</v>
      </c>
      <c r="T9">
        <f t="shared" si="0"/>
        <v>4.0049999999999999</v>
      </c>
    </row>
    <row r="10" spans="1:20" x14ac:dyDescent="0.3">
      <c r="A10">
        <v>8</v>
      </c>
      <c r="B10">
        <f t="shared" si="1"/>
        <v>3.8549999999999995</v>
      </c>
      <c r="C10">
        <v>369</v>
      </c>
      <c r="D10">
        <v>220</v>
      </c>
      <c r="E10">
        <v>369</v>
      </c>
      <c r="F10">
        <v>246</v>
      </c>
      <c r="G10">
        <v>344</v>
      </c>
      <c r="H10">
        <v>246</v>
      </c>
      <c r="I10">
        <v>344</v>
      </c>
      <c r="J10">
        <v>220</v>
      </c>
      <c r="K10" s="1">
        <f t="shared" si="2"/>
        <v>26</v>
      </c>
      <c r="L10">
        <f t="shared" si="3"/>
        <v>26</v>
      </c>
      <c r="M10">
        <f t="shared" si="4"/>
        <v>25</v>
      </c>
      <c r="N10">
        <f t="shared" si="5"/>
        <v>25</v>
      </c>
      <c r="O10">
        <f t="shared" si="9"/>
        <v>25.5</v>
      </c>
      <c r="P10">
        <f t="shared" si="7"/>
        <v>1</v>
      </c>
      <c r="Q10">
        <f t="shared" si="10"/>
        <v>1</v>
      </c>
      <c r="R10">
        <f t="shared" si="6"/>
        <v>1</v>
      </c>
      <c r="S10">
        <f t="shared" si="8"/>
        <v>1</v>
      </c>
      <c r="T10">
        <f t="shared" si="0"/>
        <v>3.8549999999999995</v>
      </c>
    </row>
    <row r="11" spans="1:20" x14ac:dyDescent="0.3">
      <c r="A11">
        <v>9</v>
      </c>
      <c r="B11">
        <f t="shared" si="1"/>
        <v>3.7050000000000001</v>
      </c>
      <c r="C11">
        <v>358</v>
      </c>
      <c r="D11">
        <v>220</v>
      </c>
      <c r="E11">
        <v>358</v>
      </c>
      <c r="F11">
        <v>247</v>
      </c>
      <c r="G11">
        <v>331</v>
      </c>
      <c r="H11">
        <v>247</v>
      </c>
      <c r="I11">
        <v>331</v>
      </c>
      <c r="J11">
        <v>220</v>
      </c>
      <c r="K11" s="1">
        <f t="shared" si="2"/>
        <v>27</v>
      </c>
      <c r="L11">
        <f t="shared" si="3"/>
        <v>27</v>
      </c>
      <c r="M11">
        <f t="shared" si="4"/>
        <v>27</v>
      </c>
      <c r="N11">
        <f t="shared" si="5"/>
        <v>27</v>
      </c>
      <c r="O11">
        <f t="shared" si="9"/>
        <v>27</v>
      </c>
      <c r="P11">
        <f t="shared" si="7"/>
        <v>1</v>
      </c>
      <c r="Q11">
        <f t="shared" si="10"/>
        <v>1</v>
      </c>
      <c r="R11">
        <f t="shared" si="6"/>
        <v>1.5</v>
      </c>
      <c r="S11">
        <f t="shared" si="8"/>
        <v>2.25</v>
      </c>
      <c r="T11">
        <f t="shared" si="0"/>
        <v>3.7050000000000001</v>
      </c>
    </row>
    <row r="12" spans="1:20" x14ac:dyDescent="0.3">
      <c r="A12">
        <v>10</v>
      </c>
      <c r="B12">
        <f t="shared" si="1"/>
        <v>3.5549999999999997</v>
      </c>
      <c r="C12">
        <v>351</v>
      </c>
      <c r="D12">
        <v>220</v>
      </c>
      <c r="E12">
        <v>351</v>
      </c>
      <c r="F12">
        <v>249</v>
      </c>
      <c r="G12">
        <v>323</v>
      </c>
      <c r="H12">
        <v>249</v>
      </c>
      <c r="I12">
        <v>323</v>
      </c>
      <c r="J12">
        <v>220</v>
      </c>
      <c r="K12" s="1">
        <f t="shared" si="2"/>
        <v>29</v>
      </c>
      <c r="L12">
        <f t="shared" si="3"/>
        <v>29</v>
      </c>
      <c r="M12">
        <f t="shared" si="4"/>
        <v>28</v>
      </c>
      <c r="N12">
        <f t="shared" si="5"/>
        <v>28</v>
      </c>
      <c r="O12">
        <f t="shared" si="9"/>
        <v>28.5</v>
      </c>
      <c r="P12">
        <f t="shared" si="7"/>
        <v>2</v>
      </c>
      <c r="Q12">
        <f t="shared" si="10"/>
        <v>4</v>
      </c>
      <c r="R12">
        <f t="shared" si="6"/>
        <v>1.5</v>
      </c>
      <c r="S12">
        <f t="shared" si="8"/>
        <v>2.25</v>
      </c>
      <c r="T12">
        <f t="shared" si="0"/>
        <v>3.5549999999999997</v>
      </c>
    </row>
    <row r="13" spans="1:20" x14ac:dyDescent="0.3">
      <c r="A13">
        <v>11</v>
      </c>
      <c r="B13">
        <f t="shared" si="1"/>
        <v>3.4049999999999998</v>
      </c>
      <c r="C13">
        <v>356</v>
      </c>
      <c r="D13">
        <v>221</v>
      </c>
      <c r="E13">
        <v>356</v>
      </c>
      <c r="F13">
        <v>251</v>
      </c>
      <c r="G13">
        <v>326</v>
      </c>
      <c r="H13">
        <v>251</v>
      </c>
      <c r="I13">
        <v>326</v>
      </c>
      <c r="J13">
        <v>221</v>
      </c>
      <c r="K13" s="1">
        <f t="shared" si="2"/>
        <v>30</v>
      </c>
      <c r="L13">
        <f t="shared" si="3"/>
        <v>30</v>
      </c>
      <c r="M13">
        <f t="shared" si="4"/>
        <v>30</v>
      </c>
      <c r="N13">
        <f t="shared" si="5"/>
        <v>30</v>
      </c>
      <c r="O13">
        <f t="shared" si="9"/>
        <v>30</v>
      </c>
      <c r="P13">
        <f t="shared" si="7"/>
        <v>1</v>
      </c>
      <c r="Q13">
        <f t="shared" si="10"/>
        <v>1</v>
      </c>
      <c r="R13">
        <f t="shared" si="6"/>
        <v>1.5</v>
      </c>
      <c r="S13">
        <f t="shared" si="8"/>
        <v>2.25</v>
      </c>
      <c r="T13">
        <f t="shared" si="0"/>
        <v>3.4049999999999998</v>
      </c>
    </row>
    <row r="14" spans="1:20" x14ac:dyDescent="0.3">
      <c r="A14">
        <v>12</v>
      </c>
      <c r="B14">
        <f t="shared" si="1"/>
        <v>3.2549999999999999</v>
      </c>
      <c r="C14">
        <v>361</v>
      </c>
      <c r="D14">
        <v>221</v>
      </c>
      <c r="E14">
        <v>361</v>
      </c>
      <c r="F14">
        <v>253</v>
      </c>
      <c r="G14">
        <v>330</v>
      </c>
      <c r="H14">
        <v>253</v>
      </c>
      <c r="I14">
        <v>330</v>
      </c>
      <c r="J14">
        <v>221</v>
      </c>
      <c r="K14" s="1">
        <f t="shared" si="2"/>
        <v>32</v>
      </c>
      <c r="L14">
        <f t="shared" si="3"/>
        <v>32</v>
      </c>
      <c r="M14">
        <f t="shared" si="4"/>
        <v>31</v>
      </c>
      <c r="N14">
        <f t="shared" si="5"/>
        <v>31</v>
      </c>
      <c r="O14">
        <f t="shared" si="9"/>
        <v>31.5</v>
      </c>
      <c r="P14">
        <f t="shared" si="7"/>
        <v>2</v>
      </c>
      <c r="Q14">
        <f t="shared" si="10"/>
        <v>4</v>
      </c>
      <c r="R14">
        <f t="shared" si="6"/>
        <v>1.5</v>
      </c>
      <c r="S14">
        <f t="shared" si="8"/>
        <v>2.25</v>
      </c>
      <c r="T14">
        <f t="shared" si="0"/>
        <v>3.2549999999999999</v>
      </c>
    </row>
    <row r="15" spans="1:20" x14ac:dyDescent="0.3">
      <c r="A15">
        <v>13</v>
      </c>
      <c r="B15">
        <f t="shared" si="1"/>
        <v>3.1049999999999995</v>
      </c>
      <c r="C15">
        <v>360</v>
      </c>
      <c r="D15">
        <v>222</v>
      </c>
      <c r="E15">
        <v>360</v>
      </c>
      <c r="F15">
        <v>255</v>
      </c>
      <c r="G15">
        <v>327</v>
      </c>
      <c r="H15">
        <v>255</v>
      </c>
      <c r="I15">
        <v>328</v>
      </c>
      <c r="J15">
        <v>222</v>
      </c>
      <c r="K15" s="1">
        <f t="shared" si="2"/>
        <v>33.015148038438355</v>
      </c>
      <c r="L15">
        <f t="shared" si="3"/>
        <v>33</v>
      </c>
      <c r="M15">
        <f t="shared" si="4"/>
        <v>32</v>
      </c>
      <c r="N15">
        <f t="shared" si="5"/>
        <v>33</v>
      </c>
      <c r="O15">
        <f t="shared" si="9"/>
        <v>32.753787009609589</v>
      </c>
      <c r="P15">
        <f t="shared" si="7"/>
        <v>1.0151480384383547</v>
      </c>
      <c r="Q15">
        <f t="shared" si="10"/>
        <v>1.0305255399452391</v>
      </c>
      <c r="R15">
        <f t="shared" si="6"/>
        <v>1.2537870096095887</v>
      </c>
      <c r="S15">
        <f t="shared" si="8"/>
        <v>1.5719818654657547</v>
      </c>
      <c r="T15">
        <f t="shared" si="0"/>
        <v>3.1049999999999995</v>
      </c>
    </row>
    <row r="16" spans="1:20" x14ac:dyDescent="0.3">
      <c r="A16">
        <v>14</v>
      </c>
      <c r="B16">
        <f t="shared" si="1"/>
        <v>2.9549999999999996</v>
      </c>
      <c r="C16">
        <v>354</v>
      </c>
      <c r="D16">
        <v>224</v>
      </c>
      <c r="E16">
        <v>355</v>
      </c>
      <c r="F16">
        <v>259</v>
      </c>
      <c r="G16">
        <v>320</v>
      </c>
      <c r="H16">
        <v>259</v>
      </c>
      <c r="I16">
        <v>321</v>
      </c>
      <c r="J16">
        <v>224</v>
      </c>
      <c r="K16" s="1">
        <f t="shared" si="2"/>
        <v>35.014282800023196</v>
      </c>
      <c r="L16">
        <f t="shared" si="3"/>
        <v>35.014282800023196</v>
      </c>
      <c r="M16">
        <f t="shared" si="4"/>
        <v>34</v>
      </c>
      <c r="N16">
        <f t="shared" si="5"/>
        <v>35</v>
      </c>
      <c r="O16">
        <f t="shared" si="9"/>
        <v>34.757141400011598</v>
      </c>
      <c r="P16">
        <f t="shared" si="7"/>
        <v>1.9991347615848412</v>
      </c>
      <c r="Q16">
        <f t="shared" si="10"/>
        <v>3.9965397949768797</v>
      </c>
      <c r="R16">
        <f t="shared" si="6"/>
        <v>2.0033543904020092</v>
      </c>
      <c r="S16">
        <f t="shared" si="8"/>
        <v>4.0134288135430056</v>
      </c>
      <c r="T16">
        <f t="shared" si="0"/>
        <v>2.9549999999999996</v>
      </c>
    </row>
    <row r="17" spans="1:20" x14ac:dyDescent="0.3">
      <c r="A17">
        <v>15</v>
      </c>
      <c r="B17">
        <f t="shared" si="1"/>
        <v>2.8049999999999997</v>
      </c>
      <c r="C17">
        <v>362</v>
      </c>
      <c r="D17">
        <v>225</v>
      </c>
      <c r="E17">
        <v>362</v>
      </c>
      <c r="F17">
        <v>262</v>
      </c>
      <c r="G17">
        <v>326</v>
      </c>
      <c r="H17">
        <v>263</v>
      </c>
      <c r="I17">
        <v>326</v>
      </c>
      <c r="J17">
        <v>225</v>
      </c>
      <c r="K17" s="1">
        <f t="shared" si="2"/>
        <v>38</v>
      </c>
      <c r="L17">
        <f t="shared" si="3"/>
        <v>37</v>
      </c>
      <c r="M17">
        <f t="shared" si="4"/>
        <v>36</v>
      </c>
      <c r="N17">
        <f t="shared" si="5"/>
        <v>36.013886210738214</v>
      </c>
      <c r="O17">
        <f t="shared" si="9"/>
        <v>36.753471552684552</v>
      </c>
      <c r="P17">
        <f t="shared" si="7"/>
        <v>2.9857171999768042</v>
      </c>
      <c r="Q17">
        <f t="shared" si="10"/>
        <v>8.9145071982373274</v>
      </c>
      <c r="R17">
        <f t="shared" si="6"/>
        <v>1.9963301526729538</v>
      </c>
      <c r="S17">
        <f t="shared" si="8"/>
        <v>3.9853340784712188</v>
      </c>
      <c r="T17">
        <f t="shared" si="0"/>
        <v>2.8049999999999997</v>
      </c>
    </row>
    <row r="18" spans="1:20" x14ac:dyDescent="0.3">
      <c r="A18">
        <v>16</v>
      </c>
      <c r="B18">
        <f t="shared" si="1"/>
        <v>2.6549999999999998</v>
      </c>
      <c r="C18">
        <v>368</v>
      </c>
      <c r="D18">
        <v>226</v>
      </c>
      <c r="E18">
        <v>368</v>
      </c>
      <c r="F18">
        <v>265</v>
      </c>
      <c r="G18">
        <v>330</v>
      </c>
      <c r="H18">
        <v>266</v>
      </c>
      <c r="I18">
        <v>330</v>
      </c>
      <c r="J18">
        <v>226</v>
      </c>
      <c r="K18" s="1">
        <f t="shared" si="2"/>
        <v>40</v>
      </c>
      <c r="L18">
        <f t="shared" si="3"/>
        <v>39</v>
      </c>
      <c r="M18">
        <f t="shared" si="4"/>
        <v>38</v>
      </c>
      <c r="N18">
        <f t="shared" si="5"/>
        <v>38.013155617496423</v>
      </c>
      <c r="O18">
        <f t="shared" si="9"/>
        <v>38.753288904374102</v>
      </c>
      <c r="P18">
        <f t="shared" si="7"/>
        <v>2</v>
      </c>
      <c r="Q18">
        <f t="shared" si="10"/>
        <v>4</v>
      </c>
      <c r="R18">
        <f t="shared" si="6"/>
        <v>1.9998173516895505</v>
      </c>
      <c r="S18">
        <f t="shared" si="8"/>
        <v>3.9992694401186073</v>
      </c>
      <c r="T18">
        <f t="shared" si="0"/>
        <v>2.6549999999999998</v>
      </c>
    </row>
    <row r="19" spans="1:20" x14ac:dyDescent="0.3">
      <c r="A19">
        <v>17</v>
      </c>
      <c r="B19">
        <f t="shared" si="1"/>
        <v>2.5049999999999999</v>
      </c>
      <c r="C19">
        <v>369</v>
      </c>
      <c r="D19">
        <v>228</v>
      </c>
      <c r="E19">
        <v>369</v>
      </c>
      <c r="F19">
        <v>269</v>
      </c>
      <c r="G19">
        <v>327</v>
      </c>
      <c r="H19">
        <v>269</v>
      </c>
      <c r="I19">
        <v>327</v>
      </c>
      <c r="J19">
        <v>228</v>
      </c>
      <c r="K19" s="1">
        <f t="shared" si="2"/>
        <v>41</v>
      </c>
      <c r="L19">
        <f t="shared" si="3"/>
        <v>41</v>
      </c>
      <c r="M19">
        <f t="shared" si="4"/>
        <v>42</v>
      </c>
      <c r="N19">
        <f t="shared" si="5"/>
        <v>42</v>
      </c>
      <c r="O19">
        <f t="shared" si="9"/>
        <v>41.5</v>
      </c>
      <c r="P19">
        <f t="shared" si="7"/>
        <v>1</v>
      </c>
      <c r="Q19">
        <f t="shared" si="10"/>
        <v>1</v>
      </c>
      <c r="R19">
        <f t="shared" si="6"/>
        <v>2.7467110956258978</v>
      </c>
      <c r="S19">
        <f t="shared" si="8"/>
        <v>7.5444218428344199</v>
      </c>
      <c r="T19">
        <f t="shared" si="0"/>
        <v>2.5049999999999999</v>
      </c>
    </row>
    <row r="20" spans="1:20" x14ac:dyDescent="0.3">
      <c r="A20">
        <v>18</v>
      </c>
      <c r="B20">
        <f t="shared" si="1"/>
        <v>2.355</v>
      </c>
      <c r="C20">
        <v>369</v>
      </c>
      <c r="D20">
        <v>228</v>
      </c>
      <c r="E20">
        <v>370</v>
      </c>
      <c r="F20">
        <v>272</v>
      </c>
      <c r="G20">
        <v>325</v>
      </c>
      <c r="H20">
        <v>273</v>
      </c>
      <c r="I20">
        <v>325</v>
      </c>
      <c r="J20">
        <v>229</v>
      </c>
      <c r="K20" s="1">
        <f t="shared" si="2"/>
        <v>44</v>
      </c>
      <c r="L20">
        <f t="shared" si="3"/>
        <v>44.011362169330773</v>
      </c>
      <c r="M20">
        <f t="shared" si="4"/>
        <v>45.011109739707599</v>
      </c>
      <c r="N20">
        <f t="shared" si="5"/>
        <v>45.011109739707599</v>
      </c>
      <c r="O20">
        <f t="shared" si="9"/>
        <v>44.508395412186488</v>
      </c>
      <c r="P20">
        <f t="shared" si="7"/>
        <v>3</v>
      </c>
      <c r="Q20">
        <f t="shared" si="10"/>
        <v>9</v>
      </c>
      <c r="R20">
        <f t="shared" si="6"/>
        <v>3.0083954121864878</v>
      </c>
      <c r="S20">
        <f t="shared" si="8"/>
        <v>9.0504429560647068</v>
      </c>
      <c r="T20">
        <f t="shared" si="0"/>
        <v>2.355</v>
      </c>
    </row>
    <row r="21" spans="1:20" x14ac:dyDescent="0.3">
      <c r="A21">
        <v>19</v>
      </c>
      <c r="B21">
        <f t="shared" si="1"/>
        <v>2.2049999999999996</v>
      </c>
      <c r="C21">
        <v>374</v>
      </c>
      <c r="D21">
        <v>230</v>
      </c>
      <c r="E21">
        <v>374</v>
      </c>
      <c r="F21">
        <v>277</v>
      </c>
      <c r="G21">
        <v>327</v>
      </c>
      <c r="H21">
        <v>278</v>
      </c>
      <c r="I21">
        <v>326</v>
      </c>
      <c r="J21">
        <v>230</v>
      </c>
      <c r="K21" s="1">
        <f t="shared" si="2"/>
        <v>48.010415536631214</v>
      </c>
      <c r="L21">
        <f t="shared" si="3"/>
        <v>47</v>
      </c>
      <c r="M21">
        <f t="shared" si="4"/>
        <v>48</v>
      </c>
      <c r="N21">
        <f t="shared" si="5"/>
        <v>47.010637094172637</v>
      </c>
      <c r="O21">
        <f t="shared" si="9"/>
        <v>47.505263157700966</v>
      </c>
      <c r="P21">
        <f t="shared" si="7"/>
        <v>4.0104155366312142</v>
      </c>
      <c r="Q21">
        <f t="shared" si="10"/>
        <v>16.08343277645303</v>
      </c>
      <c r="R21">
        <f t="shared" si="6"/>
        <v>2.9968677455144785</v>
      </c>
      <c r="S21">
        <f t="shared" si="8"/>
        <v>8.9812162841050327</v>
      </c>
      <c r="T21">
        <f t="shared" si="0"/>
        <v>2.2049999999999996</v>
      </c>
    </row>
    <row r="22" spans="1:20" x14ac:dyDescent="0.3">
      <c r="A22">
        <v>20</v>
      </c>
      <c r="B22">
        <f t="shared" si="1"/>
        <v>2.0549999999999997</v>
      </c>
      <c r="C22">
        <v>378</v>
      </c>
      <c r="D22">
        <v>231</v>
      </c>
      <c r="E22">
        <v>378</v>
      </c>
      <c r="F22">
        <v>282</v>
      </c>
      <c r="G22">
        <v>327</v>
      </c>
      <c r="H22">
        <v>282</v>
      </c>
      <c r="I22">
        <v>327</v>
      </c>
      <c r="J22">
        <v>231</v>
      </c>
      <c r="K22" s="1">
        <f t="shared" si="2"/>
        <v>51</v>
      </c>
      <c r="L22">
        <f t="shared" si="3"/>
        <v>51</v>
      </c>
      <c r="M22">
        <f t="shared" si="4"/>
        <v>51</v>
      </c>
      <c r="N22">
        <f t="shared" si="5"/>
        <v>51</v>
      </c>
      <c r="O22">
        <f t="shared" si="9"/>
        <v>51</v>
      </c>
      <c r="P22">
        <f t="shared" si="7"/>
        <v>2.9895844633687858</v>
      </c>
      <c r="Q22">
        <f t="shared" si="10"/>
        <v>8.9376152636160313</v>
      </c>
      <c r="R22">
        <f t="shared" si="6"/>
        <v>3.4947368422990337</v>
      </c>
      <c r="S22">
        <f t="shared" si="8"/>
        <v>12.213185596922221</v>
      </c>
      <c r="T22">
        <f t="shared" si="0"/>
        <v>2.0549999999999997</v>
      </c>
    </row>
    <row r="23" spans="1:20" x14ac:dyDescent="0.3">
      <c r="A23">
        <v>21</v>
      </c>
      <c r="B23">
        <f t="shared" si="1"/>
        <v>1.9049999999999998</v>
      </c>
      <c r="C23">
        <v>378</v>
      </c>
      <c r="D23">
        <v>233</v>
      </c>
      <c r="E23">
        <v>378</v>
      </c>
      <c r="F23">
        <v>288</v>
      </c>
      <c r="G23">
        <v>323</v>
      </c>
      <c r="H23">
        <v>288</v>
      </c>
      <c r="I23">
        <v>323</v>
      </c>
      <c r="J23">
        <v>233</v>
      </c>
      <c r="K23" s="1">
        <f t="shared" si="2"/>
        <v>55</v>
      </c>
      <c r="L23">
        <f t="shared" si="3"/>
        <v>55</v>
      </c>
      <c r="M23">
        <f t="shared" si="4"/>
        <v>55</v>
      </c>
      <c r="N23">
        <f t="shared" si="5"/>
        <v>55</v>
      </c>
      <c r="O23">
        <f t="shared" si="9"/>
        <v>55</v>
      </c>
      <c r="P23">
        <f t="shared" si="7"/>
        <v>4</v>
      </c>
      <c r="Q23">
        <f t="shared" si="10"/>
        <v>16</v>
      </c>
      <c r="R23">
        <f t="shared" si="6"/>
        <v>4</v>
      </c>
      <c r="S23">
        <f t="shared" si="8"/>
        <v>16</v>
      </c>
      <c r="T23">
        <f t="shared" si="0"/>
        <v>1.9049999999999998</v>
      </c>
    </row>
    <row r="24" spans="1:20" x14ac:dyDescent="0.3">
      <c r="A24">
        <v>22</v>
      </c>
      <c r="B24">
        <f t="shared" si="1"/>
        <v>1.7549999999999999</v>
      </c>
      <c r="C24">
        <v>382</v>
      </c>
      <c r="D24">
        <v>234</v>
      </c>
      <c r="E24">
        <v>383</v>
      </c>
      <c r="F24">
        <v>294</v>
      </c>
      <c r="G24">
        <v>323</v>
      </c>
      <c r="H24">
        <v>295</v>
      </c>
      <c r="I24">
        <v>323</v>
      </c>
      <c r="J24">
        <v>235</v>
      </c>
      <c r="K24" s="1">
        <f t="shared" si="2"/>
        <v>60</v>
      </c>
      <c r="L24">
        <f t="shared" si="3"/>
        <v>60.00833275470999</v>
      </c>
      <c r="M24">
        <f t="shared" si="4"/>
        <v>60.00833275470999</v>
      </c>
      <c r="N24">
        <f t="shared" si="5"/>
        <v>60.00833275470999</v>
      </c>
      <c r="O24">
        <f t="shared" si="9"/>
        <v>60.006249566032487</v>
      </c>
      <c r="P24">
        <f t="shared" si="7"/>
        <v>5</v>
      </c>
      <c r="Q24">
        <f>POWER(P24,2)</f>
        <v>25</v>
      </c>
      <c r="R24">
        <f t="shared" si="6"/>
        <v>5.0062495660324871</v>
      </c>
      <c r="S24">
        <f t="shared" si="8"/>
        <v>25.062534717400464</v>
      </c>
      <c r="T24">
        <f t="shared" si="0"/>
        <v>1.7549999999999999</v>
      </c>
    </row>
    <row r="25" spans="1:20" x14ac:dyDescent="0.3">
      <c r="A25">
        <v>23</v>
      </c>
      <c r="B25">
        <f t="shared" si="1"/>
        <v>1.605</v>
      </c>
      <c r="C25">
        <v>387</v>
      </c>
      <c r="D25">
        <v>237</v>
      </c>
      <c r="E25">
        <v>387</v>
      </c>
      <c r="F25">
        <v>303</v>
      </c>
      <c r="G25">
        <v>321</v>
      </c>
      <c r="H25">
        <v>303</v>
      </c>
      <c r="I25">
        <v>321</v>
      </c>
      <c r="J25">
        <v>237</v>
      </c>
      <c r="K25" s="1">
        <f t="shared" si="2"/>
        <v>66</v>
      </c>
      <c r="L25">
        <f t="shared" si="3"/>
        <v>66</v>
      </c>
      <c r="M25">
        <f t="shared" si="4"/>
        <v>66</v>
      </c>
      <c r="N25">
        <f t="shared" si="5"/>
        <v>66</v>
      </c>
      <c r="O25">
        <f t="shared" si="9"/>
        <v>66</v>
      </c>
      <c r="P25">
        <f t="shared" si="7"/>
        <v>6</v>
      </c>
      <c r="Q25">
        <f t="shared" si="10"/>
        <v>36</v>
      </c>
      <c r="R25">
        <f t="shared" si="6"/>
        <v>5.9937504339675129</v>
      </c>
      <c r="S25">
        <f t="shared" si="8"/>
        <v>35.925044264685752</v>
      </c>
      <c r="T25">
        <f t="shared" si="0"/>
        <v>1.605</v>
      </c>
    </row>
    <row r="26" spans="1:20" x14ac:dyDescent="0.3">
      <c r="A26">
        <v>24</v>
      </c>
      <c r="B26">
        <f t="shared" si="1"/>
        <v>1.4550000000000001</v>
      </c>
      <c r="C26">
        <v>390</v>
      </c>
      <c r="D26">
        <v>240</v>
      </c>
      <c r="E26">
        <v>389</v>
      </c>
      <c r="F26">
        <v>313</v>
      </c>
      <c r="G26">
        <v>316</v>
      </c>
      <c r="H26">
        <v>312</v>
      </c>
      <c r="I26">
        <v>317</v>
      </c>
      <c r="J26">
        <v>240</v>
      </c>
      <c r="K26" s="1">
        <f t="shared" si="2"/>
        <v>72.006944109578768</v>
      </c>
      <c r="L26">
        <f t="shared" si="3"/>
        <v>73.006848993775918</v>
      </c>
      <c r="M26">
        <f t="shared" si="4"/>
        <v>72</v>
      </c>
      <c r="N26">
        <f t="shared" si="5"/>
        <v>73.006848993775918</v>
      </c>
      <c r="O26">
        <f t="shared" si="9"/>
        <v>72.505160524282644</v>
      </c>
      <c r="P26">
        <f t="shared" si="7"/>
        <v>6.0069441095787681</v>
      </c>
      <c r="Q26">
        <f t="shared" si="10"/>
        <v>36.083377535603063</v>
      </c>
      <c r="R26">
        <f t="shared" si="6"/>
        <v>6.505160524282644</v>
      </c>
      <c r="S26">
        <f t="shared" si="8"/>
        <v>42.317113446685241</v>
      </c>
      <c r="T26">
        <f t="shared" si="0"/>
        <v>1.4550000000000001</v>
      </c>
    </row>
    <row r="27" spans="1:20" x14ac:dyDescent="0.3">
      <c r="A27">
        <v>25</v>
      </c>
      <c r="B27">
        <f t="shared" si="1"/>
        <v>1.3049999999999997</v>
      </c>
      <c r="C27">
        <v>396</v>
      </c>
      <c r="D27">
        <v>244</v>
      </c>
      <c r="E27">
        <v>396</v>
      </c>
      <c r="F27">
        <v>325</v>
      </c>
      <c r="G27">
        <v>314</v>
      </c>
      <c r="H27">
        <v>325</v>
      </c>
      <c r="I27">
        <v>314</v>
      </c>
      <c r="J27">
        <v>244</v>
      </c>
      <c r="K27" s="1">
        <f t="shared" si="2"/>
        <v>81</v>
      </c>
      <c r="L27">
        <f t="shared" si="3"/>
        <v>81</v>
      </c>
      <c r="M27">
        <f t="shared" si="4"/>
        <v>82</v>
      </c>
      <c r="N27">
        <f t="shared" si="5"/>
        <v>82</v>
      </c>
      <c r="O27">
        <f t="shared" si="9"/>
        <v>81.5</v>
      </c>
      <c r="P27">
        <f t="shared" si="7"/>
        <v>8.9930558904212319</v>
      </c>
      <c r="Q27">
        <f t="shared" si="10"/>
        <v>80.875054248240019</v>
      </c>
      <c r="R27">
        <f t="shared" si="6"/>
        <v>8.994839475717356</v>
      </c>
      <c r="S27">
        <f t="shared" si="8"/>
        <v>80.907137193923276</v>
      </c>
      <c r="T27">
        <f t="shared" si="0"/>
        <v>1.3049999999999997</v>
      </c>
    </row>
    <row r="28" spans="1:20" x14ac:dyDescent="0.3">
      <c r="A28">
        <v>26</v>
      </c>
      <c r="B28">
        <f t="shared" si="1"/>
        <v>1.1549999999999998</v>
      </c>
      <c r="C28">
        <v>401</v>
      </c>
      <c r="D28">
        <v>249</v>
      </c>
      <c r="E28">
        <v>400</v>
      </c>
      <c r="F28">
        <v>341</v>
      </c>
      <c r="G28">
        <v>309</v>
      </c>
      <c r="H28">
        <v>339</v>
      </c>
      <c r="I28">
        <v>308</v>
      </c>
      <c r="J28">
        <v>249</v>
      </c>
      <c r="K28" s="1">
        <f t="shared" si="2"/>
        <v>90.005555384098372</v>
      </c>
      <c r="L28">
        <f t="shared" si="3"/>
        <v>92.005434622091755</v>
      </c>
      <c r="M28">
        <f t="shared" si="4"/>
        <v>92</v>
      </c>
      <c r="N28">
        <f t="shared" si="5"/>
        <v>91.021975368588869</v>
      </c>
      <c r="O28">
        <f t="shared" si="9"/>
        <v>91.258241343694749</v>
      </c>
      <c r="P28">
        <f t="shared" si="7"/>
        <v>9.005555384098372</v>
      </c>
      <c r="Q28">
        <f t="shared" si="10"/>
        <v>81.100027776063172</v>
      </c>
      <c r="R28">
        <f t="shared" si="6"/>
        <v>9.758241343694749</v>
      </c>
      <c r="S28">
        <f t="shared" si="8"/>
        <v>95.223274121793494</v>
      </c>
      <c r="T28">
        <f t="shared" si="0"/>
        <v>1.1549999999999998</v>
      </c>
    </row>
    <row r="29" spans="1:20" x14ac:dyDescent="0.3">
      <c r="A29">
        <v>27</v>
      </c>
      <c r="B29">
        <f t="shared" si="1"/>
        <v>1.0049999999999999</v>
      </c>
      <c r="C29">
        <v>406</v>
      </c>
      <c r="D29">
        <v>255</v>
      </c>
      <c r="E29">
        <v>404</v>
      </c>
      <c r="F29">
        <v>361</v>
      </c>
      <c r="G29">
        <v>299</v>
      </c>
      <c r="H29">
        <v>360</v>
      </c>
      <c r="I29">
        <v>299</v>
      </c>
      <c r="J29">
        <v>255</v>
      </c>
      <c r="K29" s="1">
        <f t="shared" si="2"/>
        <v>105</v>
      </c>
      <c r="L29">
        <f t="shared" si="3"/>
        <v>106.01886624558857</v>
      </c>
      <c r="M29">
        <f t="shared" si="4"/>
        <v>105</v>
      </c>
      <c r="N29">
        <f t="shared" si="5"/>
        <v>105.00476179678711</v>
      </c>
      <c r="O29">
        <f t="shared" si="9"/>
        <v>105.25590701059392</v>
      </c>
      <c r="P29">
        <f t="shared" si="7"/>
        <v>14.994444615901628</v>
      </c>
      <c r="Q29">
        <f t="shared" si="10"/>
        <v>224.83336933934132</v>
      </c>
      <c r="R29">
        <f t="shared" si="6"/>
        <v>13.997665666899167</v>
      </c>
      <c r="S29">
        <f t="shared" si="8"/>
        <v>195.93464412228769</v>
      </c>
      <c r="T29">
        <f t="shared" si="0"/>
        <v>1.0049999999999999</v>
      </c>
    </row>
    <row r="30" spans="1:20" x14ac:dyDescent="0.3">
      <c r="A30">
        <v>28</v>
      </c>
      <c r="B30">
        <f t="shared" si="1"/>
        <v>0.85499999999999954</v>
      </c>
      <c r="C30">
        <v>415</v>
      </c>
      <c r="D30">
        <v>263</v>
      </c>
      <c r="E30">
        <v>415</v>
      </c>
      <c r="F30">
        <v>387</v>
      </c>
      <c r="G30">
        <v>290</v>
      </c>
      <c r="H30">
        <v>386</v>
      </c>
      <c r="I30">
        <v>289</v>
      </c>
      <c r="J30">
        <v>264</v>
      </c>
      <c r="K30" s="1">
        <f t="shared" si="2"/>
        <v>122.00409829181969</v>
      </c>
      <c r="L30">
        <f t="shared" si="3"/>
        <v>124</v>
      </c>
      <c r="M30">
        <f t="shared" si="4"/>
        <v>126.00396819148197</v>
      </c>
      <c r="N30">
        <f t="shared" si="5"/>
        <v>125.00399993600205</v>
      </c>
      <c r="O30">
        <f t="shared" si="9"/>
        <v>124.25301660482593</v>
      </c>
      <c r="P30">
        <f t="shared" si="7"/>
        <v>17.004098291819687</v>
      </c>
      <c r="Q30">
        <f t="shared" si="10"/>
        <v>289.13935871786521</v>
      </c>
      <c r="R30">
        <f t="shared" si="6"/>
        <v>18.997109594232015</v>
      </c>
      <c r="S30">
        <f t="shared" si="8"/>
        <v>360.89017293526206</v>
      </c>
      <c r="T30">
        <f t="shared" si="0"/>
        <v>0.85499999999999954</v>
      </c>
    </row>
    <row r="31" spans="1:20" x14ac:dyDescent="0.3">
      <c r="A31">
        <v>29</v>
      </c>
      <c r="B31">
        <f t="shared" si="1"/>
        <v>0.70500000000000007</v>
      </c>
      <c r="C31">
        <v>426</v>
      </c>
      <c r="D31">
        <v>275</v>
      </c>
      <c r="E31">
        <v>424</v>
      </c>
      <c r="F31">
        <v>426</v>
      </c>
      <c r="G31">
        <v>274</v>
      </c>
      <c r="H31">
        <v>425</v>
      </c>
      <c r="I31">
        <v>272</v>
      </c>
      <c r="J31">
        <v>276</v>
      </c>
      <c r="K31" s="1">
        <f t="shared" si="2"/>
        <v>149.01342221424215</v>
      </c>
      <c r="L31">
        <f t="shared" si="3"/>
        <v>151.01324445226649</v>
      </c>
      <c r="M31">
        <f t="shared" si="4"/>
        <v>152.00328943809077</v>
      </c>
      <c r="N31">
        <f t="shared" si="5"/>
        <v>150.00333329629711</v>
      </c>
      <c r="O31">
        <f t="shared" si="9"/>
        <v>150.50832235022412</v>
      </c>
      <c r="P31">
        <f t="shared" si="7"/>
        <v>27.009323922422467</v>
      </c>
      <c r="Q31">
        <f t="shared" si="10"/>
        <v>729.50357874634255</v>
      </c>
      <c r="R31">
        <f t="shared" si="6"/>
        <v>26.255305745398189</v>
      </c>
      <c r="S31">
        <f t="shared" si="8"/>
        <v>689.34107978433917</v>
      </c>
      <c r="T31">
        <f t="shared" si="0"/>
        <v>0.70500000000000007</v>
      </c>
    </row>
    <row r="32" spans="1:20" x14ac:dyDescent="0.3">
      <c r="A32">
        <v>30</v>
      </c>
      <c r="B32">
        <f t="shared" si="1"/>
        <v>0.55499999999999972</v>
      </c>
      <c r="C32">
        <v>460</v>
      </c>
      <c r="D32">
        <v>264</v>
      </c>
      <c r="E32">
        <v>457</v>
      </c>
      <c r="F32">
        <v>456</v>
      </c>
      <c r="G32">
        <v>266</v>
      </c>
      <c r="H32">
        <v>452</v>
      </c>
      <c r="I32">
        <v>265</v>
      </c>
      <c r="J32">
        <v>263</v>
      </c>
      <c r="K32" s="1">
        <f t="shared" si="2"/>
        <v>189.00264548413071</v>
      </c>
      <c r="L32">
        <f t="shared" si="3"/>
        <v>192.02343606966312</v>
      </c>
      <c r="M32">
        <f t="shared" si="4"/>
        <v>192.00260414900626</v>
      </c>
      <c r="N32">
        <f t="shared" si="5"/>
        <v>191.04188022525324</v>
      </c>
      <c r="O32">
        <f t="shared" si="9"/>
        <v>191.01764148201335</v>
      </c>
      <c r="P32">
        <f t="shared" si="7"/>
        <v>39.989223269888555</v>
      </c>
      <c r="Q32">
        <f t="shared" si="10"/>
        <v>1599.1379777289962</v>
      </c>
      <c r="R32">
        <f t="shared" si="6"/>
        <v>40.509319131789226</v>
      </c>
      <c r="S32">
        <f t="shared" si="8"/>
        <v>1641.0049365211446</v>
      </c>
      <c r="T32">
        <f t="shared" si="0"/>
        <v>0.55499999999999972</v>
      </c>
    </row>
    <row r="33" spans="1:20" x14ac:dyDescent="0.3">
      <c r="A33">
        <v>31</v>
      </c>
      <c r="B33">
        <f t="shared" si="1"/>
        <v>0.40500000000000025</v>
      </c>
      <c r="C33">
        <v>448</v>
      </c>
      <c r="D33">
        <v>173</v>
      </c>
      <c r="E33">
        <v>448</v>
      </c>
      <c r="F33">
        <v>437</v>
      </c>
      <c r="G33">
        <v>182</v>
      </c>
      <c r="H33">
        <v>446</v>
      </c>
      <c r="I33">
        <v>175</v>
      </c>
      <c r="J33">
        <v>172</v>
      </c>
      <c r="K33" s="1">
        <f t="shared" si="2"/>
        <v>274.08940147331492</v>
      </c>
      <c r="L33">
        <f t="shared" si="3"/>
        <v>264</v>
      </c>
      <c r="M33">
        <f t="shared" si="4"/>
        <v>273.00183149568795</v>
      </c>
      <c r="N33">
        <f t="shared" si="5"/>
        <v>266.15221208924788</v>
      </c>
      <c r="O33">
        <f t="shared" si="9"/>
        <v>269.31086126456267</v>
      </c>
      <c r="P33">
        <f t="shared" si="7"/>
        <v>85.086755989184212</v>
      </c>
      <c r="Q33">
        <f t="shared" si="10"/>
        <v>7239.7560447629758</v>
      </c>
      <c r="R33">
        <f t="shared" si="6"/>
        <v>78.293219782549329</v>
      </c>
      <c r="S33">
        <f t="shared" si="8"/>
        <v>6129.8282639185736</v>
      </c>
      <c r="T33">
        <f t="shared" si="0"/>
        <v>0.40500000000000025</v>
      </c>
    </row>
    <row r="34" spans="1:20" x14ac:dyDescent="0.3">
      <c r="A34">
        <v>32</v>
      </c>
      <c r="B34">
        <f t="shared" si="1"/>
        <v>0.25499999999999989</v>
      </c>
      <c r="C34">
        <v>530</v>
      </c>
      <c r="D34">
        <v>37</v>
      </c>
      <c r="E34">
        <v>521</v>
      </c>
      <c r="F34">
        <v>473</v>
      </c>
      <c r="G34">
        <v>94</v>
      </c>
      <c r="H34">
        <v>470</v>
      </c>
      <c r="I34">
        <v>84</v>
      </c>
      <c r="J34">
        <v>34</v>
      </c>
      <c r="K34" s="1">
        <f t="shared" si="2"/>
        <v>436.11466382133955</v>
      </c>
      <c r="L34">
        <f t="shared" si="3"/>
        <v>436.09288001525545</v>
      </c>
      <c r="M34">
        <f t="shared" si="4"/>
        <v>437.01029736151526</v>
      </c>
      <c r="N34">
        <f t="shared" si="5"/>
        <v>427.01053851163908</v>
      </c>
      <c r="O34">
        <f t="shared" si="9"/>
        <v>434.05709492743733</v>
      </c>
      <c r="P34">
        <f t="shared" si="7"/>
        <v>162.02526234802463</v>
      </c>
      <c r="Q34">
        <f t="shared" si="10"/>
        <v>26252.185638946208</v>
      </c>
      <c r="R34">
        <f>O34-O33</f>
        <v>164.74623366287466</v>
      </c>
      <c r="S34">
        <f t="shared" si="8"/>
        <v>27141.321506102497</v>
      </c>
      <c r="T34">
        <f t="shared" si="0"/>
        <v>0.25499999999999989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FD84-645A-4B47-884A-3D64ABFE272E}">
  <dimension ref="A1:A34"/>
  <sheetViews>
    <sheetView workbookViewId="0">
      <selection activeCell="G36" sqref="G3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meranie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Balko</dc:creator>
  <cp:lastModifiedBy>Jaroslav Balko</cp:lastModifiedBy>
  <dcterms:created xsi:type="dcterms:W3CDTF">2022-04-27T09:49:21Z</dcterms:created>
  <dcterms:modified xsi:type="dcterms:W3CDTF">2022-05-05T05:39:04Z</dcterms:modified>
</cp:coreProperties>
</file>