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74A0FC50-FFAE-E94D-A7C0-36B93A745387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_1" sheetId="2" r:id="rId1"/>
    <sheet name="End poi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1" i="2"/>
  <c r="F37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1" i="2"/>
  <c r="E31" i="2"/>
  <c r="E30" i="2"/>
  <c r="E29" i="2"/>
  <c r="E28" i="2"/>
  <c r="E26" i="2"/>
  <c r="F38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44" i="2"/>
  <c r="G41" i="2" l="1"/>
  <c r="E82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44" i="2"/>
  <c r="F41" i="2"/>
  <c r="E41" i="2"/>
</calcChain>
</file>

<file path=xl/sharedStrings.xml><?xml version="1.0" encoding="utf-8"?>
<sst xmlns="http://schemas.openxmlformats.org/spreadsheetml/2006/main" count="314" uniqueCount="160">
  <si>
    <t>User: USER</t>
  </si>
  <si>
    <t>Path: C:\Program Files (x86)\BMG\CLARIOstar\User\Data\</t>
  </si>
  <si>
    <t>Test ID: 3267</t>
  </si>
  <si>
    <t>Test Name: Luka_4MUGlu</t>
  </si>
  <si>
    <t>Date: 6/08/2022</t>
  </si>
  <si>
    <t>Time: 12:15:47 PM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</si>
  <si>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</si>
  <si>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</si>
  <si>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</si>
  <si>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</si>
  <si>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</si>
  <si>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</si>
  <si>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</si>
  <si>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</si>
  <si>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</si>
  <si>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</si>
  <si>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</si>
  <si>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</si>
  <si>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</si>
  <si>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</si>
  <si>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</si>
  <si>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</si>
  <si>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</si>
  <si>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</si>
  <si>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</si>
  <si>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</si>
  <si>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</si>
  <si>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</si>
  <si>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</si>
  <si>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</si>
  <si>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</si>
  <si>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</si>
  <si>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</si>
  <si>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</si>
  <si>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</si>
  <si>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</si>
  <si>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</si>
  <si>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</si>
  <si>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</si>
  <si>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</si>
  <si>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</si>
  <si>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</si>
  <si>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</si>
  <si>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</si>
  <si>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</si>
  <si>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</si>
  <si>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</si>
  <si>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</si>
  <si>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</si>
  <si>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</si>
  <si>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</si>
  <si>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</si>
  <si>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</si>
  <si>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</si>
  <si>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</si>
  <si>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</si>
  <si>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</si>
  <si>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</si>
  <si>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</si>
  <si>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</si>
  <si>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</si>
  <si>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</si>
  <si>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</si>
  <si>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</si>
  <si>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</si>
  <si>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</si>
  <si>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</si>
  <si>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</si>
  <si>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</si>
  <si>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</si>
  <si>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</si>
  <si>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</si>
  <si>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</si>
  <si>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</si>
  <si>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</si>
  <si>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</si>
  <si>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</si>
  <si>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</si>
  <si>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</si>
  <si>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</si>
  <si>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</si>
  <si>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</si>
  <si>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</si>
  <si>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</si>
  <si>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</si>
  <si>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</si>
  <si>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</si>
  <si>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</si>
  <si>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</si>
  <si>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</si>
  <si>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</si>
  <si>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</si>
  <si>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</si>
  <si>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</si>
  <si>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</si>
  <si>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</si>
  <si>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</si>
  <si>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</si>
  <si>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</si>
  <si>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</si>
  <si>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</si>
  <si>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</si>
  <si>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</si>
  <si>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</si>
  <si>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</si>
  <si>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</si>
  <si>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</si>
  <si>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</si>
  <si>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</si>
  <si>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</si>
  <si>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</si>
  <si>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</si>
  <si>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</si>
  <si>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</si>
  <si>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</si>
  <si>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</si>
  <si>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</si>
  <si>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</si>
  <si>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</si>
  <si>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</si>
  <si>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</si>
  <si>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</si>
  <si>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</si>
  <si>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</si>
  <si>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</si>
  <si>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</si>
  <si>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</si>
  <si>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</si>
  <si>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</si>
  <si>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</si>
  <si>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</si>
  <si>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</si>
  <si>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</si>
  <si>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</si>
  <si>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</si>
  <si>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</si>
  <si>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</si>
  <si>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</si>
  <si>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</si>
  <si>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</si>
  <si>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</si>
  <si>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</si>
  <si>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</si>
  <si>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</si>
  <si>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</si>
  <si>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</si>
  <si>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</si>
  <si>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</si>
  <si>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</si>
  <si>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</si>
  <si>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</si>
  <si>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</si>
  <si>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</si>
  <si>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</si>
  <si>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Test ID: 3268</t>
  </si>
  <si>
    <t>Test Name: Luka_AMCLeu</t>
  </si>
  <si>
    <t>Time: 12:20:30 PM</t>
  </si>
  <si>
    <t xml:space="preserve"> Raw Data (380-15/440-20)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</si>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</sst>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343941382327208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point_1'!$D$44:$D$82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point_1'!$E$44:$E$82</c:f>
              <c:numCache>
                <c:formatCode>General</c:formatCode>
                <c:ptCount val="39"/>
                <c:pt idx="0">
                  <c:v>124.66666666666669</c:v>
                </c:pt>
                <c:pt idx="1">
                  <c:v>84.666666666666686</c:v>
                </c:pt>
                <c:pt idx="2">
                  <c:v>74.666666666666686</c:v>
                </c:pt>
                <c:pt idx="3">
                  <c:v>344.66666666666669</c:v>
                </c:pt>
                <c:pt idx="4">
                  <c:v>353.66666666666669</c:v>
                </c:pt>
                <c:pt idx="5">
                  <c:v>377.66666666666669</c:v>
                </c:pt>
                <c:pt idx="6">
                  <c:v>785.66666666666674</c:v>
                </c:pt>
                <c:pt idx="7">
                  <c:v>869.66666666666674</c:v>
                </c:pt>
                <c:pt idx="8">
                  <c:v>909.66666666666674</c:v>
                </c:pt>
                <c:pt idx="9">
                  <c:v>1708.6666666666667</c:v>
                </c:pt>
                <c:pt idx="10">
                  <c:v>1763.6666666666667</c:v>
                </c:pt>
                <c:pt idx="11">
                  <c:v>1783.6666666666667</c:v>
                </c:pt>
                <c:pt idx="12">
                  <c:v>2390.6666666666665</c:v>
                </c:pt>
                <c:pt idx="13">
                  <c:v>2420.6666666666665</c:v>
                </c:pt>
                <c:pt idx="14">
                  <c:v>2527.6666666666665</c:v>
                </c:pt>
                <c:pt idx="15">
                  <c:v>3022.6666666666665</c:v>
                </c:pt>
                <c:pt idx="16">
                  <c:v>3067.6666666666665</c:v>
                </c:pt>
                <c:pt idx="17">
                  <c:v>3020.6666666666665</c:v>
                </c:pt>
                <c:pt idx="18">
                  <c:v>6137.666666666667</c:v>
                </c:pt>
                <c:pt idx="19">
                  <c:v>6327.666666666667</c:v>
                </c:pt>
                <c:pt idx="20">
                  <c:v>6325.666666666667</c:v>
                </c:pt>
                <c:pt idx="21">
                  <c:v>15124.666666666666</c:v>
                </c:pt>
                <c:pt idx="22">
                  <c:v>14958.666666666666</c:v>
                </c:pt>
                <c:pt idx="23">
                  <c:v>15829.666666666666</c:v>
                </c:pt>
                <c:pt idx="24">
                  <c:v>30123.666666666668</c:v>
                </c:pt>
                <c:pt idx="25">
                  <c:v>29863.666666666668</c:v>
                </c:pt>
                <c:pt idx="26">
                  <c:v>30598.666666666668</c:v>
                </c:pt>
                <c:pt idx="27">
                  <c:v>69573.666666666672</c:v>
                </c:pt>
                <c:pt idx="28">
                  <c:v>70871.666666666672</c:v>
                </c:pt>
                <c:pt idx="29">
                  <c:v>69762.666666666672</c:v>
                </c:pt>
                <c:pt idx="30">
                  <c:v>127293.66666666667</c:v>
                </c:pt>
                <c:pt idx="31">
                  <c:v>134212.66666666666</c:v>
                </c:pt>
                <c:pt idx="32">
                  <c:v>131233.66666666666</c:v>
                </c:pt>
                <c:pt idx="33">
                  <c:v>186002.66666666666</c:v>
                </c:pt>
                <c:pt idx="34">
                  <c:v>181705.66666666666</c:v>
                </c:pt>
                <c:pt idx="35">
                  <c:v>186374.66666666666</c:v>
                </c:pt>
                <c:pt idx="36">
                  <c:v>225673.66666666666</c:v>
                </c:pt>
                <c:pt idx="37">
                  <c:v>227823.66666666666</c:v>
                </c:pt>
                <c:pt idx="38">
                  <c:v>232987.66666666666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5-F944-A074-51CE4FF6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37183"/>
        <c:axId val="1371997679"/>
      </c:scatterChart>
      <c:valAx>
        <c:axId val="2695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97679"/>
        <c:crosses val="autoZero"/>
        <c:crossBetween val="midCat"/>
      </c:valAx>
      <c:valAx>
        <c:axId val="13719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239566929133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point_1'!$D$44:$D$82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point_1'!$G$44:$G$82</c:f>
              <c:numCache>
                <c:formatCode>General</c:formatCode>
                <c:ptCount val="39"/>
                <c:pt idx="0">
                  <c:v>311.94871794871801</c:v>
                </c:pt>
                <c:pt idx="1">
                  <c:v>211.85822021116144</c:v>
                </c:pt>
                <c:pt idx="2">
                  <c:v>186.83559577677229</c:v>
                </c:pt>
                <c:pt idx="3">
                  <c:v>299.63695563695563</c:v>
                </c:pt>
                <c:pt idx="4">
                  <c:v>307.46113146113146</c:v>
                </c:pt>
                <c:pt idx="5">
                  <c:v>328.32560032560036</c:v>
                </c:pt>
                <c:pt idx="6">
                  <c:v>451.70106899902828</c:v>
                </c:pt>
                <c:pt idx="7">
                  <c:v>499.99494655004867</c:v>
                </c:pt>
                <c:pt idx="8">
                  <c:v>522.99203109815357</c:v>
                </c:pt>
                <c:pt idx="9">
                  <c:v>804.49048670240734</c:v>
                </c:pt>
                <c:pt idx="10">
                  <c:v>830.38610322716295</c:v>
                </c:pt>
                <c:pt idx="11">
                  <c:v>839.80269105434672</c:v>
                </c:pt>
                <c:pt idx="12">
                  <c:v>1034.6935143288085</c:v>
                </c:pt>
                <c:pt idx="13">
                  <c:v>1047.677677224736</c:v>
                </c:pt>
                <c:pt idx="14">
                  <c:v>1093.9878582202111</c:v>
                </c:pt>
                <c:pt idx="15">
                  <c:v>1286.2094487326872</c:v>
                </c:pt>
                <c:pt idx="16">
                  <c:v>1305.3579131767667</c:v>
                </c:pt>
                <c:pt idx="17">
                  <c:v>1285.3584058685058</c:v>
                </c:pt>
                <c:pt idx="18">
                  <c:v>2197.0831720545721</c:v>
                </c:pt>
                <c:pt idx="19">
                  <c:v>2265.0969345088765</c:v>
                </c:pt>
                <c:pt idx="20">
                  <c:v>2264.3810001672523</c:v>
                </c:pt>
                <c:pt idx="21">
                  <c:v>4671.2257476401919</c:v>
                </c:pt>
                <c:pt idx="22">
                  <c:v>4619.9569500396974</c:v>
                </c:pt>
                <c:pt idx="23">
                  <c:v>4888.9637133531332</c:v>
                </c:pt>
                <c:pt idx="24">
                  <c:v>9397.0106202393908</c:v>
                </c:pt>
                <c:pt idx="25">
                  <c:v>9315.9042002176284</c:v>
                </c:pt>
                <c:pt idx="26">
                  <c:v>9545.1858106637665</c:v>
                </c:pt>
                <c:pt idx="27">
                  <c:v>23421.929530133453</c:v>
                </c:pt>
                <c:pt idx="28">
                  <c:v>23858.900384002201</c:v>
                </c:pt>
                <c:pt idx="29">
                  <c:v>23485.556256929442</c:v>
                </c:pt>
                <c:pt idx="30">
                  <c:v>48049.442770966773</c:v>
                </c:pt>
                <c:pt idx="31">
                  <c:v>50661.152396732272</c:v>
                </c:pt>
                <c:pt idx="32">
                  <c:v>49536.671550489256</c:v>
                </c:pt>
                <c:pt idx="33">
                  <c:v>68032.146906801092</c:v>
                </c:pt>
                <c:pt idx="34">
                  <c:v>66460.480540412842</c:v>
                </c:pt>
                <c:pt idx="35">
                  <c:v>68168.209249900086</c:v>
                </c:pt>
                <c:pt idx="36">
                  <c:v>77457.207163756233</c:v>
                </c:pt>
                <c:pt idx="37">
                  <c:v>78195.144371326212</c:v>
                </c:pt>
                <c:pt idx="38">
                  <c:v>79967.566575926816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1-A943-8B9D-3790570E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57744"/>
        <c:axId val="537776720"/>
      </c:scatterChart>
      <c:valAx>
        <c:axId val="5378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76720"/>
        <c:crosses val="autoZero"/>
        <c:crossBetween val="midCat"/>
      </c:valAx>
      <c:valAx>
        <c:axId val="5377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Datapoints beyond standard curve</a:t>
            </a:r>
            <a:r>
              <a:rPr lang="en-GB" baseline="0"/>
              <a:t> peak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06430446194226"/>
                  <c:y val="-1.5890565762613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point_1'!$D$77:$D$82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xVal>
          <c:yVal>
            <c:numRef>
              <c:f>'End point_1'!$G$77:$G$82</c:f>
              <c:numCache>
                <c:formatCode>General</c:formatCode>
                <c:ptCount val="6"/>
                <c:pt idx="0">
                  <c:v>68032.146906801092</c:v>
                </c:pt>
                <c:pt idx="1">
                  <c:v>66460.480540412842</c:v>
                </c:pt>
                <c:pt idx="2">
                  <c:v>68168.209249900086</c:v>
                </c:pt>
                <c:pt idx="3">
                  <c:v>77457.207163756233</c:v>
                </c:pt>
                <c:pt idx="4">
                  <c:v>78195.144371326212</c:v>
                </c:pt>
                <c:pt idx="5">
                  <c:v>79967.566575926816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9-3342-AD96-B7C2ABF6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99375"/>
        <c:axId val="931061135"/>
      </c:scatterChart>
      <c:valAx>
        <c:axId val="930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61135"/>
        <c:crosses val="autoZero"/>
        <c:crossBetween val="midCat"/>
      </c:valAx>
      <c:valAx>
        <c:axId val="9310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42</xdr:row>
      <xdr:rowOff>184150</xdr:rowOff>
    </xdr:from>
    <xdr:to>
      <xdr:col>14</xdr:col>
      <xdr:colOff>539750</xdr:colOff>
      <xdr:row>57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35FAC-5942-61A7-4CB8-0552B6FD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28528</xdr:colOff>
      <xdr:row>58</xdr:row>
      <xdr:rowOff>19050</xdr:rowOff>
    </xdr:from>
    <xdr:to>
      <xdr:col>14</xdr:col>
      <xdr:colOff>561928</xdr:colOff>
      <xdr:row>72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71A93-54AB-D58D-D01E-88322D9B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26537</xdr:colOff>
      <xdr:row>73</xdr:row>
      <xdr:rowOff>31087</xdr:rowOff>
    </xdr:from>
    <xdr:to>
      <xdr:col>14</xdr:col>
      <xdr:colOff>561075</xdr:colOff>
      <xdr:row>87</xdr:row>
      <xdr:rowOff>120555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87D0F-85CA-02D1-6DED-16C37E59B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topLeftCell="A10" zoomScale="134" workbookViewId="0">
      <selection activeCell="J23" sqref="J23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154</v>
      </c>
    </row>
    <row r="4" spans="1:7" x14ac:dyDescent="0.2">
      <c r="A4" s="1" t="s">
        <v>155</v>
      </c>
    </row>
    <row r="5" spans="1:7" x14ac:dyDescent="0.2">
      <c r="A5" s="1" t="s">
        <v>4</v>
      </c>
    </row>
    <row r="6" spans="1:7" x14ac:dyDescent="0.2">
      <c r="A6" s="1" t="s">
        <v>156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157</v>
      </c>
    </row>
    <row r="11" spans="1:7" x14ac:dyDescent="0.2">
      <c r="A11" s="4" t="s">
        <v>10</v>
      </c>
      <c r="B11" s="5" t="s">
        <v>11</v>
      </c>
      <c r="C11" s="9">
        <v>3390</v>
      </c>
      <c r="D11">
        <v>1.4</v>
      </c>
      <c r="E11">
        <v>3.2006654503542999</v>
      </c>
      <c r="F11">
        <f>E11-$F$38</f>
        <v>3.1003583163391326</v>
      </c>
      <c r="G11">
        <f>F11*0.0001*324.8/0.196349540849362</f>
        <v>0.51285904555259998</v>
      </c>
    </row>
    <row r="12" spans="1:7" x14ac:dyDescent="0.2">
      <c r="A12" s="6" t="s">
        <v>12</v>
      </c>
      <c r="B12" s="7" t="s">
        <v>13</v>
      </c>
      <c r="C12" s="10">
        <v>3564</v>
      </c>
      <c r="D12">
        <v>1.4</v>
      </c>
      <c r="E12">
        <v>3.3567779577986498</v>
      </c>
      <c r="F12">
        <f t="shared" ref="F12:F36" si="0">E12-$F$38</f>
        <v>3.2564708237834825</v>
      </c>
      <c r="G12">
        <f t="shared" ref="G12:G37" si="1">F12*0.0001*324.8/0.196349540849362</f>
        <v>0.53868306439093572</v>
      </c>
    </row>
    <row r="13" spans="1:7" x14ac:dyDescent="0.2">
      <c r="A13" s="6" t="s">
        <v>14</v>
      </c>
      <c r="B13" s="7" t="s">
        <v>15</v>
      </c>
      <c r="C13" s="10">
        <v>4978</v>
      </c>
      <c r="D13">
        <v>1.4</v>
      </c>
      <c r="E13">
        <v>4.6309589560358004</v>
      </c>
      <c r="F13">
        <f t="shared" si="0"/>
        <v>4.5306518220206327</v>
      </c>
      <c r="G13">
        <f t="shared" si="1"/>
        <v>0.74945716981394372</v>
      </c>
    </row>
    <row r="14" spans="1:7" x14ac:dyDescent="0.2">
      <c r="A14" s="6" t="s">
        <v>16</v>
      </c>
      <c r="B14" s="7" t="s">
        <v>17</v>
      </c>
      <c r="C14" s="10">
        <v>2688</v>
      </c>
      <c r="D14">
        <v>2.4</v>
      </c>
      <c r="E14">
        <v>2.5723312577310802</v>
      </c>
      <c r="F14">
        <f t="shared" si="0"/>
        <v>2.4720241237159128</v>
      </c>
      <c r="G14">
        <f t="shared" si="1"/>
        <v>0.40892045477148231</v>
      </c>
    </row>
    <row r="15" spans="1:7" x14ac:dyDescent="0.2">
      <c r="A15" s="6" t="s">
        <v>18</v>
      </c>
      <c r="B15" s="7" t="s">
        <v>19</v>
      </c>
      <c r="C15" s="10">
        <v>3623</v>
      </c>
      <c r="D15">
        <v>2.4</v>
      </c>
      <c r="E15">
        <v>3.4097463397079402</v>
      </c>
      <c r="F15">
        <f t="shared" si="0"/>
        <v>3.3094392056927728</v>
      </c>
      <c r="G15">
        <f t="shared" si="1"/>
        <v>0.54744505607663896</v>
      </c>
    </row>
    <row r="16" spans="1:7" x14ac:dyDescent="0.2">
      <c r="A16" s="6" t="s">
        <v>20</v>
      </c>
      <c r="B16" s="7" t="s">
        <v>21</v>
      </c>
      <c r="C16" s="10">
        <v>4498</v>
      </c>
      <c r="D16">
        <v>2.4</v>
      </c>
      <c r="E16">
        <v>4.1973088907384897</v>
      </c>
      <c r="F16">
        <f t="shared" si="0"/>
        <v>4.0970017567233219</v>
      </c>
      <c r="G16">
        <f t="shared" si="1"/>
        <v>0.67772308752412291</v>
      </c>
    </row>
    <row r="17" spans="1:7" x14ac:dyDescent="0.2">
      <c r="A17" s="6" t="s">
        <v>22</v>
      </c>
      <c r="B17" s="7" t="s">
        <v>23</v>
      </c>
      <c r="C17" s="10">
        <v>7609</v>
      </c>
      <c r="D17">
        <v>3.4</v>
      </c>
      <c r="E17">
        <v>7.02869388749526</v>
      </c>
      <c r="F17">
        <f t="shared" si="0"/>
        <v>6.9283867534800923</v>
      </c>
      <c r="G17">
        <f t="shared" si="1"/>
        <v>1.1460887597678568</v>
      </c>
    </row>
    <row r="18" spans="1:7" x14ac:dyDescent="0.2">
      <c r="A18" s="6" t="s">
        <v>24</v>
      </c>
      <c r="B18" s="7" t="s">
        <v>25</v>
      </c>
      <c r="C18" s="10">
        <v>4069</v>
      </c>
      <c r="D18">
        <v>3.4</v>
      </c>
      <c r="E18">
        <v>3.8107052788829598</v>
      </c>
      <c r="F18">
        <f t="shared" si="0"/>
        <v>3.7103981448677925</v>
      </c>
      <c r="G18">
        <f t="shared" si="1"/>
        <v>0.61377139576691553</v>
      </c>
    </row>
    <row r="19" spans="1:7" x14ac:dyDescent="0.2">
      <c r="A19" s="6" t="s">
        <v>26</v>
      </c>
      <c r="B19" s="7" t="s">
        <v>27</v>
      </c>
      <c r="C19" s="10">
        <v>7021</v>
      </c>
      <c r="D19">
        <v>3.4</v>
      </c>
      <c r="E19">
        <v>6.4897313074842904</v>
      </c>
      <c r="F19">
        <f t="shared" si="0"/>
        <v>6.3894241734691226</v>
      </c>
      <c r="G19">
        <f t="shared" si="1"/>
        <v>1.0569339569451377</v>
      </c>
    </row>
    <row r="20" spans="1:7" x14ac:dyDescent="0.2">
      <c r="A20" s="6" t="s">
        <v>28</v>
      </c>
      <c r="B20" s="7" t="s">
        <v>29</v>
      </c>
      <c r="C20" s="10">
        <v>12640</v>
      </c>
      <c r="D20">
        <v>4.4000000000000004</v>
      </c>
      <c r="E20">
        <v>11.716245034081799</v>
      </c>
      <c r="F20">
        <f t="shared" si="0"/>
        <v>11.615937900066632</v>
      </c>
      <c r="G20">
        <f t="shared" si="1"/>
        <v>1.9215001031431755</v>
      </c>
    </row>
    <row r="21" spans="1:7" x14ac:dyDescent="0.2">
      <c r="A21" s="6" t="s">
        <v>30</v>
      </c>
      <c r="B21" s="7" t="s">
        <v>31</v>
      </c>
      <c r="C21" s="10">
        <v>16618</v>
      </c>
      <c r="D21">
        <v>4.4000000000000004</v>
      </c>
      <c r="E21">
        <v>15.524881118004901</v>
      </c>
      <c r="F21">
        <f t="shared" si="0"/>
        <v>15.424573983989733</v>
      </c>
      <c r="G21">
        <f t="shared" si="1"/>
        <v>2.5515219482195923</v>
      </c>
    </row>
    <row r="22" spans="1:7" x14ac:dyDescent="0.2">
      <c r="A22" s="6" t="s">
        <v>32</v>
      </c>
      <c r="B22" s="7" t="s">
        <v>33</v>
      </c>
      <c r="C22" s="10">
        <v>9134</v>
      </c>
      <c r="D22">
        <v>4.4000000000000004</v>
      </c>
      <c r="E22">
        <v>8.4350134228831894</v>
      </c>
      <c r="F22">
        <f t="shared" si="0"/>
        <v>8.3347062888680217</v>
      </c>
      <c r="G22">
        <f t="shared" si="1"/>
        <v>1.3787211270848918</v>
      </c>
    </row>
    <row r="23" spans="1:7" x14ac:dyDescent="0.2">
      <c r="A23" s="6" t="s">
        <v>34</v>
      </c>
      <c r="B23" s="7" t="s">
        <v>35</v>
      </c>
      <c r="C23" s="10">
        <v>9332</v>
      </c>
      <c r="D23">
        <v>5.4</v>
      </c>
      <c r="E23">
        <v>8.6185163718889903</v>
      </c>
      <c r="F23">
        <f t="shared" si="0"/>
        <v>8.5182092378738226</v>
      </c>
      <c r="G23">
        <f t="shared" si="1"/>
        <v>1.4090760530904538</v>
      </c>
    </row>
    <row r="24" spans="1:7" x14ac:dyDescent="0.2">
      <c r="A24" s="6" t="s">
        <v>36</v>
      </c>
      <c r="B24" s="7" t="s">
        <v>37</v>
      </c>
      <c r="C24" s="10">
        <v>7247</v>
      </c>
      <c r="D24">
        <v>5.4</v>
      </c>
      <c r="E24">
        <v>6.6966701106055098</v>
      </c>
      <c r="F24">
        <f t="shared" si="0"/>
        <v>6.596362976590342</v>
      </c>
      <c r="G24">
        <f t="shared" si="1"/>
        <v>1.091165625103373</v>
      </c>
    </row>
    <row r="25" spans="1:7" x14ac:dyDescent="0.2">
      <c r="A25" s="6" t="s">
        <v>38</v>
      </c>
      <c r="B25" s="7" t="s">
        <v>39</v>
      </c>
      <c r="C25" s="10">
        <v>4418</v>
      </c>
      <c r="D25">
        <v>5.4</v>
      </c>
      <c r="E25">
        <v>4.1251456616986202</v>
      </c>
      <c r="F25">
        <f t="shared" si="0"/>
        <v>4.0248385276834524</v>
      </c>
      <c r="G25">
        <f t="shared" si="1"/>
        <v>0.66578589801465948</v>
      </c>
    </row>
    <row r="26" spans="1:7" x14ac:dyDescent="0.2">
      <c r="A26" s="6" t="s">
        <v>40</v>
      </c>
      <c r="B26" s="7" t="s">
        <v>41</v>
      </c>
      <c r="C26" s="10">
        <v>108015</v>
      </c>
      <c r="D26">
        <v>6.4</v>
      </c>
      <c r="E26">
        <f>(C26-34594.5308)/439.4544</f>
        <v>167.07187184836468</v>
      </c>
      <c r="F26">
        <f t="shared" si="0"/>
        <v>166.97156471434951</v>
      </c>
      <c r="G26">
        <f t="shared" si="1"/>
        <v>27.620316291356861</v>
      </c>
    </row>
    <row r="27" spans="1:7" x14ac:dyDescent="0.2">
      <c r="A27" s="6" t="s">
        <v>42</v>
      </c>
      <c r="B27" s="7" t="s">
        <v>43</v>
      </c>
      <c r="C27" s="10">
        <v>8931</v>
      </c>
      <c r="D27">
        <v>6.4</v>
      </c>
      <c r="E27">
        <v>8.2470958304626905</v>
      </c>
      <c r="F27">
        <f t="shared" si="0"/>
        <v>8.1467886964475227</v>
      </c>
      <c r="G27">
        <f t="shared" si="1"/>
        <v>1.3476359339369208</v>
      </c>
    </row>
    <row r="28" spans="1:7" x14ac:dyDescent="0.2">
      <c r="A28" s="6" t="s">
        <v>44</v>
      </c>
      <c r="B28" s="7" t="s">
        <v>45</v>
      </c>
      <c r="C28" s="10">
        <v>103720</v>
      </c>
      <c r="D28">
        <v>6.4</v>
      </c>
      <c r="E28">
        <f>(C28-34594.5308)/439.4544</f>
        <v>157.29838909338486</v>
      </c>
      <c r="F28">
        <f t="shared" si="0"/>
        <v>157.19808195936969</v>
      </c>
      <c r="G28">
        <f t="shared" si="1"/>
        <v>26.003593794789968</v>
      </c>
    </row>
    <row r="29" spans="1:7" x14ac:dyDescent="0.2">
      <c r="A29" s="6" t="s">
        <v>46</v>
      </c>
      <c r="B29" s="7" t="s">
        <v>47</v>
      </c>
      <c r="C29" s="10">
        <v>128168</v>
      </c>
      <c r="D29">
        <v>7.4</v>
      </c>
      <c r="E29">
        <f>(C29-34594.5308)/439.4544</f>
        <v>212.9310099068299</v>
      </c>
      <c r="F29">
        <f t="shared" si="0"/>
        <v>212.83070277281473</v>
      </c>
      <c r="G29">
        <f t="shared" si="1"/>
        <v>35.206301966167722</v>
      </c>
    </row>
    <row r="30" spans="1:7" x14ac:dyDescent="0.2">
      <c r="A30" s="6" t="s">
        <v>48</v>
      </c>
      <c r="B30" s="7" t="s">
        <v>49</v>
      </c>
      <c r="C30" s="10">
        <v>145689</v>
      </c>
      <c r="D30">
        <v>7.4</v>
      </c>
      <c r="E30">
        <f>(C30-34594.5308)/439.4544</f>
        <v>252.80090311986862</v>
      </c>
      <c r="F30">
        <f t="shared" si="0"/>
        <v>252.70059598585345</v>
      </c>
      <c r="G30">
        <f t="shared" si="1"/>
        <v>41.801551061010237</v>
      </c>
    </row>
    <row r="31" spans="1:7" x14ac:dyDescent="0.2">
      <c r="A31" s="6" t="s">
        <v>50</v>
      </c>
      <c r="B31" s="7" t="s">
        <v>51</v>
      </c>
      <c r="C31" s="10">
        <v>159414</v>
      </c>
      <c r="D31">
        <v>7.4</v>
      </c>
      <c r="E31">
        <f>(C31-34594.5308)/439.4544</f>
        <v>284.03281250568887</v>
      </c>
      <c r="F31">
        <f t="shared" si="0"/>
        <v>283.9325053716737</v>
      </c>
      <c r="G31">
        <f t="shared" si="1"/>
        <v>46.967911076232745</v>
      </c>
    </row>
    <row r="32" spans="1:7" x14ac:dyDescent="0.2">
      <c r="A32" s="6" t="s">
        <v>52</v>
      </c>
      <c r="B32" s="7" t="s">
        <v>53</v>
      </c>
      <c r="C32" s="10">
        <v>6426</v>
      </c>
      <c r="D32">
        <v>8.4</v>
      </c>
      <c r="E32">
        <v>5.9461806964213304</v>
      </c>
      <c r="F32">
        <f t="shared" si="0"/>
        <v>5.8458735624061626</v>
      </c>
      <c r="G32">
        <f t="shared" si="1"/>
        <v>0.96702020532160138</v>
      </c>
    </row>
    <row r="33" spans="1:7" x14ac:dyDescent="0.2">
      <c r="A33" s="6" t="s">
        <v>54</v>
      </c>
      <c r="B33" s="7" t="s">
        <v>55</v>
      </c>
      <c r="C33" s="10">
        <v>12788</v>
      </c>
      <c r="D33">
        <v>8.4</v>
      </c>
      <c r="E33">
        <v>11.856276671022</v>
      </c>
      <c r="F33">
        <f t="shared" si="0"/>
        <v>11.755969537006832</v>
      </c>
      <c r="G33">
        <f t="shared" si="1"/>
        <v>1.9446640359343761</v>
      </c>
    </row>
    <row r="34" spans="1:7" x14ac:dyDescent="0.2">
      <c r="A34" s="6" t="s">
        <v>56</v>
      </c>
      <c r="B34" s="7" t="s">
        <v>57</v>
      </c>
      <c r="C34" s="10">
        <v>8250</v>
      </c>
      <c r="D34">
        <v>8.4</v>
      </c>
      <c r="E34">
        <v>7.6183039137762503</v>
      </c>
      <c r="F34">
        <f t="shared" si="0"/>
        <v>7.5179967797610825</v>
      </c>
      <c r="G34">
        <f t="shared" si="1"/>
        <v>1.2436216267700704</v>
      </c>
    </row>
    <row r="35" spans="1:7" x14ac:dyDescent="0.2">
      <c r="A35" s="6" t="s">
        <v>58</v>
      </c>
      <c r="B35" s="7" t="s">
        <v>59</v>
      </c>
      <c r="C35" s="10">
        <v>7277</v>
      </c>
      <c r="D35">
        <v>11.4</v>
      </c>
      <c r="E35">
        <v>6.7241598656166097</v>
      </c>
      <c r="F35">
        <f t="shared" si="0"/>
        <v>6.6238527316014419</v>
      </c>
      <c r="G35">
        <f t="shared" si="1"/>
        <v>1.0957129606300984</v>
      </c>
    </row>
    <row r="36" spans="1:7" x14ac:dyDescent="0.2">
      <c r="A36" s="6" t="s">
        <v>60</v>
      </c>
      <c r="B36" s="7" t="s">
        <v>61</v>
      </c>
      <c r="C36" s="10">
        <v>4990</v>
      </c>
      <c r="D36">
        <v>11.4</v>
      </c>
      <c r="E36">
        <v>4.6418149856050599</v>
      </c>
      <c r="F36">
        <f t="shared" si="0"/>
        <v>4.5415078515898921</v>
      </c>
      <c r="G36">
        <f t="shared" si="1"/>
        <v>0.75125296642688333</v>
      </c>
    </row>
    <row r="37" spans="1:7" x14ac:dyDescent="0.2">
      <c r="A37" s="6" t="s">
        <v>62</v>
      </c>
      <c r="B37" s="7" t="s">
        <v>63</v>
      </c>
      <c r="C37" s="10">
        <v>12244</v>
      </c>
      <c r="D37">
        <v>11.4</v>
      </c>
      <c r="E37">
        <v>11.342182552032201</v>
      </c>
      <c r="F37">
        <f>E37-$F$38</f>
        <v>11.241875418017033</v>
      </c>
      <c r="G37">
        <f>F37*0.0001*324.8/0.196349540849362</f>
        <v>1.8596229560695698</v>
      </c>
    </row>
    <row r="38" spans="1:7" x14ac:dyDescent="0.2">
      <c r="A38" s="6" t="s">
        <v>64</v>
      </c>
      <c r="B38" s="7" t="s">
        <v>65</v>
      </c>
      <c r="C38" s="10">
        <v>690</v>
      </c>
      <c r="D38" t="s">
        <v>158</v>
      </c>
      <c r="E38">
        <v>0.12890713370076701</v>
      </c>
      <c r="F38">
        <f>AVERAGE(E38:E40)</f>
        <v>0.1003071340151674</v>
      </c>
    </row>
    <row r="39" spans="1:7" x14ac:dyDescent="0.2">
      <c r="A39" s="6" t="s">
        <v>66</v>
      </c>
      <c r="B39" s="7" t="s">
        <v>67</v>
      </c>
      <c r="C39" s="10">
        <v>506</v>
      </c>
      <c r="D39" t="s">
        <v>158</v>
      </c>
      <c r="E39">
        <v>6.6754310491239199E-2</v>
      </c>
    </row>
    <row r="40" spans="1:7" x14ac:dyDescent="0.2">
      <c r="A40" s="6" t="s">
        <v>68</v>
      </c>
      <c r="B40" s="7" t="s">
        <v>69</v>
      </c>
      <c r="C40" s="10">
        <v>620</v>
      </c>
      <c r="D40" t="s">
        <v>158</v>
      </c>
      <c r="E40">
        <v>0.105259957853496</v>
      </c>
    </row>
    <row r="41" spans="1:7" x14ac:dyDescent="0.2">
      <c r="A41" s="6" t="s">
        <v>70</v>
      </c>
      <c r="B41" s="7" t="s">
        <v>71</v>
      </c>
      <c r="C41" s="10">
        <v>92</v>
      </c>
      <c r="D41" t="s">
        <v>159</v>
      </c>
      <c r="E41">
        <f>AVERAGE(C41:C43)</f>
        <v>94.666666666666671</v>
      </c>
      <c r="F41">
        <f>AVERAGE(C44:C46)</f>
        <v>554</v>
      </c>
      <c r="G41">
        <f>F41-E41</f>
        <v>459.33333333333331</v>
      </c>
    </row>
    <row r="42" spans="1:7" x14ac:dyDescent="0.2">
      <c r="A42" s="6" t="s">
        <v>72</v>
      </c>
      <c r="B42" s="7" t="s">
        <v>73</v>
      </c>
      <c r="C42" s="10">
        <v>94</v>
      </c>
      <c r="D42" t="s">
        <v>159</v>
      </c>
    </row>
    <row r="43" spans="1:7" x14ac:dyDescent="0.2">
      <c r="A43" s="6" t="s">
        <v>74</v>
      </c>
      <c r="B43" s="7" t="s">
        <v>75</v>
      </c>
      <c r="C43" s="10">
        <v>98</v>
      </c>
      <c r="D43" t="s">
        <v>159</v>
      </c>
    </row>
    <row r="44" spans="1:7" x14ac:dyDescent="0.2">
      <c r="A44" s="6" t="s">
        <v>76</v>
      </c>
      <c r="B44" s="7" t="s">
        <v>77</v>
      </c>
      <c r="C44" s="10">
        <v>584</v>
      </c>
      <c r="D44">
        <v>0</v>
      </c>
      <c r="E44">
        <f>C44-$G$41</f>
        <v>124.66666666666669</v>
      </c>
      <c r="F44">
        <v>2.502262443438914</v>
      </c>
      <c r="G44">
        <f>E44*F44</f>
        <v>311.94871794871801</v>
      </c>
    </row>
    <row r="45" spans="1:7" x14ac:dyDescent="0.2">
      <c r="A45" s="6" t="s">
        <v>78</v>
      </c>
      <c r="B45" s="7" t="s">
        <v>79</v>
      </c>
      <c r="C45" s="10">
        <v>544</v>
      </c>
      <c r="D45">
        <v>0</v>
      </c>
      <c r="E45">
        <f t="shared" ref="E45:E81" si="2">C45-$G$41</f>
        <v>84.666666666666686</v>
      </c>
      <c r="F45">
        <v>2.502262443438914</v>
      </c>
      <c r="G45">
        <f t="shared" ref="G45:G82" si="3">E45*F45</f>
        <v>211.85822021116144</v>
      </c>
    </row>
    <row r="46" spans="1:7" x14ac:dyDescent="0.2">
      <c r="A46" s="6" t="s">
        <v>80</v>
      </c>
      <c r="B46" s="7" t="s">
        <v>81</v>
      </c>
      <c r="C46" s="10">
        <v>534</v>
      </c>
      <c r="D46">
        <v>0</v>
      </c>
      <c r="E46">
        <f t="shared" si="2"/>
        <v>74.666666666666686</v>
      </c>
      <c r="F46">
        <v>2.502262443438914</v>
      </c>
      <c r="G46">
        <f t="shared" si="3"/>
        <v>186.83559577677229</v>
      </c>
    </row>
    <row r="47" spans="1:7" x14ac:dyDescent="0.2">
      <c r="A47" s="6" t="s">
        <v>82</v>
      </c>
      <c r="B47" s="7" t="s">
        <v>83</v>
      </c>
      <c r="C47" s="10">
        <v>804</v>
      </c>
      <c r="D47">
        <v>0.1</v>
      </c>
      <c r="E47">
        <f t="shared" si="2"/>
        <v>344.66666666666669</v>
      </c>
      <c r="F47">
        <v>0.86935286935286937</v>
      </c>
      <c r="G47">
        <f t="shared" si="3"/>
        <v>299.63695563695563</v>
      </c>
    </row>
    <row r="48" spans="1:7" x14ac:dyDescent="0.2">
      <c r="A48" s="6" t="s">
        <v>84</v>
      </c>
      <c r="B48" s="7" t="s">
        <v>85</v>
      </c>
      <c r="C48" s="10">
        <v>813</v>
      </c>
      <c r="D48">
        <v>0.1</v>
      </c>
      <c r="E48">
        <f t="shared" si="2"/>
        <v>353.66666666666669</v>
      </c>
      <c r="F48">
        <v>0.86935286935286937</v>
      </c>
      <c r="G48">
        <f t="shared" si="3"/>
        <v>307.46113146113146</v>
      </c>
    </row>
    <row r="49" spans="1:7" x14ac:dyDescent="0.2">
      <c r="A49" s="6" t="s">
        <v>86</v>
      </c>
      <c r="B49" s="7" t="s">
        <v>87</v>
      </c>
      <c r="C49" s="10">
        <v>837</v>
      </c>
      <c r="D49">
        <v>0.1</v>
      </c>
      <c r="E49">
        <f t="shared" si="2"/>
        <v>377.66666666666669</v>
      </c>
      <c r="F49">
        <v>0.86935286935286937</v>
      </c>
      <c r="G49">
        <f t="shared" si="3"/>
        <v>328.32560032560036</v>
      </c>
    </row>
    <row r="50" spans="1:7" x14ac:dyDescent="0.2">
      <c r="A50" s="6" t="s">
        <v>88</v>
      </c>
      <c r="B50" s="7" t="s">
        <v>89</v>
      </c>
      <c r="C50" s="10">
        <v>1245</v>
      </c>
      <c r="D50">
        <v>0.25</v>
      </c>
      <c r="E50">
        <f t="shared" si="2"/>
        <v>785.66666666666674</v>
      </c>
      <c r="F50">
        <v>0.57492711370262395</v>
      </c>
      <c r="G50">
        <f t="shared" si="3"/>
        <v>451.70106899902828</v>
      </c>
    </row>
    <row r="51" spans="1:7" x14ac:dyDescent="0.2">
      <c r="A51" s="6" t="s">
        <v>90</v>
      </c>
      <c r="B51" s="7" t="s">
        <v>91</v>
      </c>
      <c r="C51" s="10">
        <v>1329</v>
      </c>
      <c r="D51">
        <v>0.25</v>
      </c>
      <c r="E51">
        <f t="shared" si="2"/>
        <v>869.66666666666674</v>
      </c>
      <c r="F51">
        <v>0.57492711370262395</v>
      </c>
      <c r="G51">
        <f t="shared" si="3"/>
        <v>499.99494655004867</v>
      </c>
    </row>
    <row r="52" spans="1:7" x14ac:dyDescent="0.2">
      <c r="A52" s="6" t="s">
        <v>92</v>
      </c>
      <c r="B52" s="7" t="s">
        <v>93</v>
      </c>
      <c r="C52" s="10">
        <v>1369</v>
      </c>
      <c r="D52">
        <v>0.25</v>
      </c>
      <c r="E52">
        <f t="shared" si="2"/>
        <v>909.66666666666674</v>
      </c>
      <c r="F52">
        <v>0.57492711370262395</v>
      </c>
      <c r="G52">
        <f t="shared" si="3"/>
        <v>522.99203109815357</v>
      </c>
    </row>
    <row r="53" spans="1:7" x14ac:dyDescent="0.2">
      <c r="A53" s="6" t="s">
        <v>94</v>
      </c>
      <c r="B53" s="7" t="s">
        <v>95</v>
      </c>
      <c r="C53" s="10">
        <v>2168</v>
      </c>
      <c r="D53">
        <v>0.5</v>
      </c>
      <c r="E53">
        <f t="shared" si="2"/>
        <v>1708.6666666666667</v>
      </c>
      <c r="F53">
        <v>0.47082939135919272</v>
      </c>
      <c r="G53">
        <f t="shared" si="3"/>
        <v>804.49048670240734</v>
      </c>
    </row>
    <row r="54" spans="1:7" x14ac:dyDescent="0.2">
      <c r="A54" s="6" t="s">
        <v>96</v>
      </c>
      <c r="B54" s="7" t="s">
        <v>97</v>
      </c>
      <c r="C54" s="10">
        <v>2223</v>
      </c>
      <c r="D54">
        <v>0.5</v>
      </c>
      <c r="E54">
        <f t="shared" si="2"/>
        <v>1763.6666666666667</v>
      </c>
      <c r="F54">
        <v>0.47082939135919272</v>
      </c>
      <c r="G54">
        <f t="shared" si="3"/>
        <v>830.38610322716295</v>
      </c>
    </row>
    <row r="55" spans="1:7" x14ac:dyDescent="0.2">
      <c r="A55" s="6" t="s">
        <v>98</v>
      </c>
      <c r="B55" s="7" t="s">
        <v>99</v>
      </c>
      <c r="C55" s="10">
        <v>2243</v>
      </c>
      <c r="D55">
        <v>0.5</v>
      </c>
      <c r="E55">
        <f t="shared" si="2"/>
        <v>1783.6666666666667</v>
      </c>
      <c r="F55">
        <v>0.47082939135919272</v>
      </c>
      <c r="G55">
        <f t="shared" si="3"/>
        <v>839.80269105434672</v>
      </c>
    </row>
    <row r="56" spans="1:7" x14ac:dyDescent="0.2">
      <c r="A56" s="6" t="s">
        <v>100</v>
      </c>
      <c r="B56" s="7" t="s">
        <v>101</v>
      </c>
      <c r="C56" s="10">
        <v>2850</v>
      </c>
      <c r="D56">
        <v>0.75</v>
      </c>
      <c r="E56">
        <f t="shared" si="2"/>
        <v>2390.6666666666665</v>
      </c>
      <c r="F56">
        <v>0.43280542986425341</v>
      </c>
      <c r="G56">
        <f t="shared" si="3"/>
        <v>1034.6935143288085</v>
      </c>
    </row>
    <row r="57" spans="1:7" x14ac:dyDescent="0.2">
      <c r="A57" s="6" t="s">
        <v>102</v>
      </c>
      <c r="B57" s="7" t="s">
        <v>103</v>
      </c>
      <c r="C57" s="10">
        <v>2880</v>
      </c>
      <c r="D57">
        <v>0.75</v>
      </c>
      <c r="E57">
        <f t="shared" si="2"/>
        <v>2420.6666666666665</v>
      </c>
      <c r="F57">
        <v>0.43280542986425341</v>
      </c>
      <c r="G57">
        <f t="shared" si="3"/>
        <v>1047.677677224736</v>
      </c>
    </row>
    <row r="58" spans="1:7" x14ac:dyDescent="0.2">
      <c r="A58" s="6" t="s">
        <v>104</v>
      </c>
      <c r="B58" s="7" t="s">
        <v>105</v>
      </c>
      <c r="C58" s="10">
        <v>2987</v>
      </c>
      <c r="D58">
        <v>0.75</v>
      </c>
      <c r="E58">
        <f t="shared" si="2"/>
        <v>2527.6666666666665</v>
      </c>
      <c r="F58">
        <v>0.43280542986425341</v>
      </c>
      <c r="G58">
        <f t="shared" si="3"/>
        <v>1093.9878582202111</v>
      </c>
    </row>
    <row r="59" spans="1:7" x14ac:dyDescent="0.2">
      <c r="A59" s="6" t="s">
        <v>106</v>
      </c>
      <c r="B59" s="7" t="s">
        <v>107</v>
      </c>
      <c r="C59" s="10">
        <v>3482</v>
      </c>
      <c r="D59">
        <v>1</v>
      </c>
      <c r="E59">
        <f t="shared" si="2"/>
        <v>3022.6666666666665</v>
      </c>
      <c r="F59">
        <v>0.42552143209065524</v>
      </c>
      <c r="G59">
        <f t="shared" si="3"/>
        <v>1286.2094487326872</v>
      </c>
    </row>
    <row r="60" spans="1:7" x14ac:dyDescent="0.2">
      <c r="A60" s="6" t="s">
        <v>108</v>
      </c>
      <c r="B60" s="7" t="s">
        <v>109</v>
      </c>
      <c r="C60" s="10">
        <v>3527</v>
      </c>
      <c r="D60">
        <v>1</v>
      </c>
      <c r="E60">
        <f t="shared" si="2"/>
        <v>3067.6666666666665</v>
      </c>
      <c r="F60">
        <v>0.42552143209065524</v>
      </c>
      <c r="G60">
        <f t="shared" si="3"/>
        <v>1305.3579131767667</v>
      </c>
    </row>
    <row r="61" spans="1:7" x14ac:dyDescent="0.2">
      <c r="A61" s="6" t="s">
        <v>110</v>
      </c>
      <c r="B61" s="7" t="s">
        <v>111</v>
      </c>
      <c r="C61" s="10">
        <v>3480</v>
      </c>
      <c r="D61">
        <v>1</v>
      </c>
      <c r="E61">
        <f t="shared" si="2"/>
        <v>3020.6666666666665</v>
      </c>
      <c r="F61">
        <v>0.42552143209065524</v>
      </c>
      <c r="G61">
        <f t="shared" si="3"/>
        <v>1285.3584058685058</v>
      </c>
    </row>
    <row r="62" spans="1:7" x14ac:dyDescent="0.2">
      <c r="A62" s="6" t="s">
        <v>112</v>
      </c>
      <c r="B62" s="7" t="s">
        <v>113</v>
      </c>
      <c r="C62" s="10">
        <v>6597</v>
      </c>
      <c r="D62">
        <v>2</v>
      </c>
      <c r="E62">
        <f t="shared" si="2"/>
        <v>6137.666666666667</v>
      </c>
      <c r="F62">
        <v>0.3579671708121282</v>
      </c>
      <c r="G62">
        <f t="shared" si="3"/>
        <v>2197.0831720545721</v>
      </c>
    </row>
    <row r="63" spans="1:7" x14ac:dyDescent="0.2">
      <c r="A63" s="6" t="s">
        <v>114</v>
      </c>
      <c r="B63" s="7" t="s">
        <v>115</v>
      </c>
      <c r="C63" s="10">
        <v>6787</v>
      </c>
      <c r="D63">
        <v>2</v>
      </c>
      <c r="E63">
        <f t="shared" si="2"/>
        <v>6327.666666666667</v>
      </c>
      <c r="F63">
        <v>0.3579671708121282</v>
      </c>
      <c r="G63">
        <f t="shared" si="3"/>
        <v>2265.0969345088765</v>
      </c>
    </row>
    <row r="64" spans="1:7" x14ac:dyDescent="0.2">
      <c r="A64" s="6" t="s">
        <v>116</v>
      </c>
      <c r="B64" s="7" t="s">
        <v>117</v>
      </c>
      <c r="C64" s="10">
        <v>6785</v>
      </c>
      <c r="D64">
        <v>2</v>
      </c>
      <c r="E64">
        <f t="shared" si="2"/>
        <v>6325.666666666667</v>
      </c>
      <c r="F64">
        <v>0.3579671708121282</v>
      </c>
      <c r="G64">
        <f t="shared" si="3"/>
        <v>2264.3810001672523</v>
      </c>
    </row>
    <row r="65" spans="1:7" x14ac:dyDescent="0.2">
      <c r="A65" s="6" t="s">
        <v>118</v>
      </c>
      <c r="B65" s="7" t="s">
        <v>119</v>
      </c>
      <c r="C65" s="10">
        <v>15584</v>
      </c>
      <c r="D65">
        <v>5</v>
      </c>
      <c r="E65">
        <f t="shared" si="2"/>
        <v>15124.666666666666</v>
      </c>
      <c r="F65">
        <v>0.30884817831622902</v>
      </c>
      <c r="G65">
        <f t="shared" si="3"/>
        <v>4671.2257476401919</v>
      </c>
    </row>
    <row r="66" spans="1:7" x14ac:dyDescent="0.2">
      <c r="A66" s="6" t="s">
        <v>120</v>
      </c>
      <c r="B66" s="7" t="s">
        <v>121</v>
      </c>
      <c r="C66" s="10">
        <v>15418</v>
      </c>
      <c r="D66">
        <v>5</v>
      </c>
      <c r="E66">
        <f t="shared" si="2"/>
        <v>14958.666666666666</v>
      </c>
      <c r="F66">
        <v>0.30884817831622902</v>
      </c>
      <c r="G66">
        <f t="shared" si="3"/>
        <v>4619.9569500396974</v>
      </c>
    </row>
    <row r="67" spans="1:7" x14ac:dyDescent="0.2">
      <c r="A67" s="6" t="s">
        <v>122</v>
      </c>
      <c r="B67" s="7" t="s">
        <v>123</v>
      </c>
      <c r="C67" s="10">
        <v>16289</v>
      </c>
      <c r="D67">
        <v>5</v>
      </c>
      <c r="E67">
        <f t="shared" si="2"/>
        <v>15829.666666666666</v>
      </c>
      <c r="F67">
        <v>0.30884817831622902</v>
      </c>
      <c r="G67">
        <f t="shared" si="3"/>
        <v>4888.9637133531332</v>
      </c>
    </row>
    <row r="68" spans="1:7" x14ac:dyDescent="0.2">
      <c r="A68" s="6" t="s">
        <v>124</v>
      </c>
      <c r="B68" s="7" t="s">
        <v>125</v>
      </c>
      <c r="C68" s="10">
        <v>30583</v>
      </c>
      <c r="D68">
        <v>10</v>
      </c>
      <c r="E68">
        <f t="shared" si="2"/>
        <v>30123.666666666668</v>
      </c>
      <c r="F68">
        <v>0.31194776931447227</v>
      </c>
      <c r="G68">
        <f t="shared" si="3"/>
        <v>9397.0106202393908</v>
      </c>
    </row>
    <row r="69" spans="1:7" x14ac:dyDescent="0.2">
      <c r="A69" s="6" t="s">
        <v>126</v>
      </c>
      <c r="B69" s="7" t="s">
        <v>127</v>
      </c>
      <c r="C69" s="10">
        <v>30323</v>
      </c>
      <c r="D69">
        <v>10</v>
      </c>
      <c r="E69">
        <f t="shared" si="2"/>
        <v>29863.666666666668</v>
      </c>
      <c r="F69">
        <v>0.31194776931447227</v>
      </c>
      <c r="G69">
        <f t="shared" si="3"/>
        <v>9315.9042002176284</v>
      </c>
    </row>
    <row r="70" spans="1:7" x14ac:dyDescent="0.2">
      <c r="A70" s="6" t="s">
        <v>128</v>
      </c>
      <c r="B70" s="7" t="s">
        <v>129</v>
      </c>
      <c r="C70" s="10">
        <v>31058</v>
      </c>
      <c r="D70">
        <v>10</v>
      </c>
      <c r="E70">
        <f t="shared" si="2"/>
        <v>30598.666666666668</v>
      </c>
      <c r="F70">
        <v>0.31194776931447227</v>
      </c>
      <c r="G70">
        <f t="shared" si="3"/>
        <v>9545.1858106637665</v>
      </c>
    </row>
    <row r="71" spans="1:7" x14ac:dyDescent="0.2">
      <c r="A71" s="6" t="s">
        <v>130</v>
      </c>
      <c r="B71" s="7" t="s">
        <v>131</v>
      </c>
      <c r="C71" s="10">
        <v>70033</v>
      </c>
      <c r="D71">
        <v>25</v>
      </c>
      <c r="E71">
        <f t="shared" si="2"/>
        <v>69573.666666666672</v>
      </c>
      <c r="F71">
        <v>0.33664934812692709</v>
      </c>
      <c r="G71">
        <f t="shared" si="3"/>
        <v>23421.929530133453</v>
      </c>
    </row>
    <row r="72" spans="1:7" x14ac:dyDescent="0.2">
      <c r="A72" s="6" t="s">
        <v>132</v>
      </c>
      <c r="B72" s="7" t="s">
        <v>133</v>
      </c>
      <c r="C72" s="10">
        <v>71331</v>
      </c>
      <c r="D72">
        <v>25</v>
      </c>
      <c r="E72">
        <f t="shared" si="2"/>
        <v>70871.666666666672</v>
      </c>
      <c r="F72">
        <v>0.33664934812692709</v>
      </c>
      <c r="G72">
        <f t="shared" si="3"/>
        <v>23858.900384002201</v>
      </c>
    </row>
    <row r="73" spans="1:7" x14ac:dyDescent="0.2">
      <c r="A73" s="6" t="s">
        <v>134</v>
      </c>
      <c r="B73" s="7" t="s">
        <v>135</v>
      </c>
      <c r="C73" s="10">
        <v>70222</v>
      </c>
      <c r="D73">
        <v>25</v>
      </c>
      <c r="E73">
        <f t="shared" si="2"/>
        <v>69762.666666666672</v>
      </c>
      <c r="F73">
        <v>0.33664934812692709</v>
      </c>
      <c r="G73">
        <f t="shared" si="3"/>
        <v>23485.556256929442</v>
      </c>
    </row>
    <row r="74" spans="1:7" x14ac:dyDescent="0.2">
      <c r="A74" s="6" t="s">
        <v>136</v>
      </c>
      <c r="B74" s="7" t="s">
        <v>137</v>
      </c>
      <c r="C74" s="10">
        <v>127753</v>
      </c>
      <c r="D74">
        <v>50</v>
      </c>
      <c r="E74">
        <f t="shared" si="2"/>
        <v>127293.66666666667</v>
      </c>
      <c r="F74">
        <v>0.37746923338134214</v>
      </c>
      <c r="G74">
        <f t="shared" si="3"/>
        <v>48049.442770966773</v>
      </c>
    </row>
    <row r="75" spans="1:7" x14ac:dyDescent="0.2">
      <c r="A75" s="6" t="s">
        <v>138</v>
      </c>
      <c r="B75" s="7" t="s">
        <v>139</v>
      </c>
      <c r="C75" s="10">
        <v>134672</v>
      </c>
      <c r="D75">
        <v>50</v>
      </c>
      <c r="E75">
        <f t="shared" si="2"/>
        <v>134212.66666666666</v>
      </c>
      <c r="F75">
        <v>0.37746923338134214</v>
      </c>
      <c r="G75">
        <f t="shared" si="3"/>
        <v>50661.152396732272</v>
      </c>
    </row>
    <row r="76" spans="1:7" x14ac:dyDescent="0.2">
      <c r="A76" s="6" t="s">
        <v>140</v>
      </c>
      <c r="B76" s="7" t="s">
        <v>141</v>
      </c>
      <c r="C76" s="10">
        <v>131693</v>
      </c>
      <c r="D76">
        <v>50</v>
      </c>
      <c r="E76">
        <f t="shared" si="2"/>
        <v>131233.66666666666</v>
      </c>
      <c r="F76">
        <v>0.37746923338134214</v>
      </c>
      <c r="G76">
        <f t="shared" si="3"/>
        <v>49536.671550489256</v>
      </c>
    </row>
    <row r="77" spans="1:7" x14ac:dyDescent="0.2">
      <c r="A77" s="6" t="s">
        <v>142</v>
      </c>
      <c r="B77" s="7" t="s">
        <v>143</v>
      </c>
      <c r="C77" s="10">
        <v>186462</v>
      </c>
      <c r="D77">
        <v>75</v>
      </c>
      <c r="E77">
        <f t="shared" si="2"/>
        <v>186002.66666666666</v>
      </c>
      <c r="F77">
        <v>0.36575898682528435</v>
      </c>
      <c r="G77">
        <f t="shared" si="3"/>
        <v>68032.146906801092</v>
      </c>
    </row>
    <row r="78" spans="1:7" x14ac:dyDescent="0.2">
      <c r="A78" s="6" t="s">
        <v>144</v>
      </c>
      <c r="B78" s="7" t="s">
        <v>145</v>
      </c>
      <c r="C78" s="10">
        <v>182165</v>
      </c>
      <c r="D78">
        <v>75</v>
      </c>
      <c r="E78">
        <f t="shared" si="2"/>
        <v>181705.66666666666</v>
      </c>
      <c r="F78">
        <v>0.36575898682528435</v>
      </c>
      <c r="G78">
        <f t="shared" si="3"/>
        <v>66460.480540412842</v>
      </c>
    </row>
    <row r="79" spans="1:7" x14ac:dyDescent="0.2">
      <c r="A79" s="6" t="s">
        <v>146</v>
      </c>
      <c r="B79" s="7" t="s">
        <v>147</v>
      </c>
      <c r="C79" s="10">
        <v>186834</v>
      </c>
      <c r="D79">
        <v>75</v>
      </c>
      <c r="E79">
        <f t="shared" si="2"/>
        <v>186374.66666666666</v>
      </c>
      <c r="F79">
        <v>0.36575898682528435</v>
      </c>
      <c r="G79">
        <f t="shared" si="3"/>
        <v>68168.209249900086</v>
      </c>
    </row>
    <row r="80" spans="1:7" x14ac:dyDescent="0.2">
      <c r="A80" s="6" t="s">
        <v>148</v>
      </c>
      <c r="B80" s="7" t="s">
        <v>149</v>
      </c>
      <c r="C80" s="10">
        <v>226133</v>
      </c>
      <c r="D80">
        <v>100</v>
      </c>
      <c r="E80">
        <f t="shared" si="2"/>
        <v>225673.66666666666</v>
      </c>
      <c r="F80">
        <v>0.34322660817207845</v>
      </c>
      <c r="G80">
        <f t="shared" si="3"/>
        <v>77457.207163756233</v>
      </c>
    </row>
    <row r="81" spans="1:7" x14ac:dyDescent="0.2">
      <c r="A81" s="6" t="s">
        <v>150</v>
      </c>
      <c r="B81" s="7" t="s">
        <v>151</v>
      </c>
      <c r="C81" s="10">
        <v>228283</v>
      </c>
      <c r="D81">
        <v>100</v>
      </c>
      <c r="E81">
        <f t="shared" si="2"/>
        <v>227823.66666666666</v>
      </c>
      <c r="F81">
        <v>0.34322660817207845</v>
      </c>
      <c r="G81">
        <f t="shared" si="3"/>
        <v>78195.144371326212</v>
      </c>
    </row>
    <row r="82" spans="1:7" x14ac:dyDescent="0.2">
      <c r="A82" s="6" t="s">
        <v>152</v>
      </c>
      <c r="B82" s="7" t="s">
        <v>153</v>
      </c>
      <c r="C82" s="10">
        <v>233447</v>
      </c>
      <c r="D82">
        <v>100</v>
      </c>
      <c r="E82">
        <f>C82-$G$41</f>
        <v>232987.66666666666</v>
      </c>
      <c r="F82">
        <v>0.34322660817207845</v>
      </c>
      <c r="G82">
        <f t="shared" si="3"/>
        <v>79967.566575926816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2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2</v>
      </c>
    </row>
    <row r="4" spans="1:3" x14ac:dyDescent="0.2">
      <c r="A4" s="1" t="s">
        <v>3</v>
      </c>
    </row>
    <row r="5" spans="1:3" x14ac:dyDescent="0.2">
      <c r="A5" s="1" t="s">
        <v>4</v>
      </c>
    </row>
    <row r="6" spans="1:3" x14ac:dyDescent="0.2">
      <c r="A6" s="1" t="s">
        <v>5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9</v>
      </c>
    </row>
    <row r="11" spans="1:3" x14ac:dyDescent="0.2">
      <c r="A11" s="4" t="s">
        <v>10</v>
      </c>
      <c r="B11" s="5" t="s">
        <v>11</v>
      </c>
      <c r="C11" s="9">
        <v>2709</v>
      </c>
    </row>
    <row r="12" spans="1:3" x14ac:dyDescent="0.2">
      <c r="A12" s="6" t="s">
        <v>12</v>
      </c>
      <c r="B12" s="7" t="s">
        <v>13</v>
      </c>
      <c r="C12" s="10">
        <v>2099</v>
      </c>
    </row>
    <row r="13" spans="1:3" x14ac:dyDescent="0.2">
      <c r="A13" s="6" t="s">
        <v>14</v>
      </c>
      <c r="B13" s="7" t="s">
        <v>15</v>
      </c>
      <c r="C13" s="10">
        <v>1461</v>
      </c>
    </row>
    <row r="14" spans="1:3" x14ac:dyDescent="0.2">
      <c r="A14" s="6" t="s">
        <v>16</v>
      </c>
      <c r="B14" s="7" t="s">
        <v>17</v>
      </c>
      <c r="C14" s="10">
        <v>11833</v>
      </c>
    </row>
    <row r="15" spans="1:3" x14ac:dyDescent="0.2">
      <c r="A15" s="6" t="s">
        <v>18</v>
      </c>
      <c r="B15" s="7" t="s">
        <v>19</v>
      </c>
      <c r="C15" s="10">
        <v>2190</v>
      </c>
    </row>
    <row r="16" spans="1:3" x14ac:dyDescent="0.2">
      <c r="A16" s="6" t="s">
        <v>20</v>
      </c>
      <c r="B16" s="7" t="s">
        <v>21</v>
      </c>
      <c r="C16" s="10">
        <v>13738</v>
      </c>
    </row>
    <row r="17" spans="1:3" x14ac:dyDescent="0.2">
      <c r="A17" s="6" t="s">
        <v>22</v>
      </c>
      <c r="B17" s="7" t="s">
        <v>23</v>
      </c>
      <c r="C17" s="10">
        <v>21984</v>
      </c>
    </row>
    <row r="18" spans="1:3" x14ac:dyDescent="0.2">
      <c r="A18" s="6" t="s">
        <v>24</v>
      </c>
      <c r="B18" s="7" t="s">
        <v>25</v>
      </c>
      <c r="C18" s="10">
        <v>11522</v>
      </c>
    </row>
    <row r="19" spans="1:3" x14ac:dyDescent="0.2">
      <c r="A19" s="6" t="s">
        <v>26</v>
      </c>
      <c r="B19" s="7" t="s">
        <v>27</v>
      </c>
      <c r="C19" s="10">
        <v>3925</v>
      </c>
    </row>
    <row r="20" spans="1:3" x14ac:dyDescent="0.2">
      <c r="A20" s="6" t="s">
        <v>28</v>
      </c>
      <c r="B20" s="7" t="s">
        <v>29</v>
      </c>
      <c r="C20" s="10">
        <v>1097</v>
      </c>
    </row>
    <row r="21" spans="1:3" x14ac:dyDescent="0.2">
      <c r="A21" s="6" t="s">
        <v>30</v>
      </c>
      <c r="B21" s="7" t="s">
        <v>31</v>
      </c>
      <c r="C21" s="10">
        <v>1568</v>
      </c>
    </row>
    <row r="22" spans="1:3" x14ac:dyDescent="0.2">
      <c r="A22" s="6" t="s">
        <v>32</v>
      </c>
      <c r="B22" s="7" t="s">
        <v>33</v>
      </c>
      <c r="C22" s="10">
        <v>2133</v>
      </c>
    </row>
    <row r="23" spans="1:3" x14ac:dyDescent="0.2">
      <c r="A23" s="6" t="s">
        <v>34</v>
      </c>
      <c r="B23" s="7" t="s">
        <v>35</v>
      </c>
      <c r="C23" s="10">
        <v>4335</v>
      </c>
    </row>
    <row r="24" spans="1:3" x14ac:dyDescent="0.2">
      <c r="A24" s="6" t="s">
        <v>36</v>
      </c>
      <c r="B24" s="7" t="s">
        <v>37</v>
      </c>
      <c r="C24" s="10">
        <v>6624</v>
      </c>
    </row>
    <row r="25" spans="1:3" x14ac:dyDescent="0.2">
      <c r="A25" s="6" t="s">
        <v>38</v>
      </c>
      <c r="B25" s="7" t="s">
        <v>39</v>
      </c>
      <c r="C25" s="10">
        <v>7475</v>
      </c>
    </row>
    <row r="26" spans="1:3" x14ac:dyDescent="0.2">
      <c r="A26" s="6" t="s">
        <v>40</v>
      </c>
      <c r="B26" s="7" t="s">
        <v>41</v>
      </c>
      <c r="C26" s="10">
        <v>41036</v>
      </c>
    </row>
    <row r="27" spans="1:3" x14ac:dyDescent="0.2">
      <c r="A27" s="6" t="s">
        <v>42</v>
      </c>
      <c r="B27" s="7" t="s">
        <v>43</v>
      </c>
      <c r="C27" s="10">
        <v>6819</v>
      </c>
    </row>
    <row r="28" spans="1:3" x14ac:dyDescent="0.2">
      <c r="A28" s="6" t="s">
        <v>44</v>
      </c>
      <c r="B28" s="7" t="s">
        <v>45</v>
      </c>
      <c r="C28" s="10">
        <v>61464</v>
      </c>
    </row>
    <row r="29" spans="1:3" x14ac:dyDescent="0.2">
      <c r="A29" s="6" t="s">
        <v>46</v>
      </c>
      <c r="B29" s="7" t="s">
        <v>47</v>
      </c>
      <c r="C29" s="10">
        <v>52123</v>
      </c>
    </row>
    <row r="30" spans="1:3" x14ac:dyDescent="0.2">
      <c r="A30" s="6" t="s">
        <v>48</v>
      </c>
      <c r="B30" s="7" t="s">
        <v>49</v>
      </c>
      <c r="C30" s="10">
        <v>31914</v>
      </c>
    </row>
    <row r="31" spans="1:3" x14ac:dyDescent="0.2">
      <c r="A31" s="6" t="s">
        <v>50</v>
      </c>
      <c r="B31" s="7" t="s">
        <v>51</v>
      </c>
      <c r="C31" s="10">
        <v>46448</v>
      </c>
    </row>
    <row r="32" spans="1:3" x14ac:dyDescent="0.2">
      <c r="A32" s="6" t="s">
        <v>52</v>
      </c>
      <c r="B32" s="7" t="s">
        <v>53</v>
      </c>
      <c r="C32" s="10">
        <v>4695</v>
      </c>
    </row>
    <row r="33" spans="1:3" x14ac:dyDescent="0.2">
      <c r="A33" s="6" t="s">
        <v>54</v>
      </c>
      <c r="B33" s="7" t="s">
        <v>55</v>
      </c>
      <c r="C33" s="10">
        <v>2930</v>
      </c>
    </row>
    <row r="34" spans="1:3" x14ac:dyDescent="0.2">
      <c r="A34" s="6" t="s">
        <v>56</v>
      </c>
      <c r="B34" s="7" t="s">
        <v>57</v>
      </c>
      <c r="C34" s="10">
        <v>6584</v>
      </c>
    </row>
    <row r="35" spans="1:3" x14ac:dyDescent="0.2">
      <c r="A35" s="6" t="s">
        <v>58</v>
      </c>
      <c r="B35" s="7" t="s">
        <v>59</v>
      </c>
      <c r="C35" s="10">
        <v>3106</v>
      </c>
    </row>
    <row r="36" spans="1:3" x14ac:dyDescent="0.2">
      <c r="A36" s="6" t="s">
        <v>60</v>
      </c>
      <c r="B36" s="7" t="s">
        <v>61</v>
      </c>
      <c r="C36" s="10">
        <v>1849</v>
      </c>
    </row>
    <row r="37" spans="1:3" x14ac:dyDescent="0.2">
      <c r="A37" s="6" t="s">
        <v>62</v>
      </c>
      <c r="B37" s="7" t="s">
        <v>63</v>
      </c>
      <c r="C37" s="10">
        <v>2449</v>
      </c>
    </row>
    <row r="38" spans="1:3" x14ac:dyDescent="0.2">
      <c r="A38" s="6" t="s">
        <v>64</v>
      </c>
      <c r="B38" s="7" t="s">
        <v>65</v>
      </c>
      <c r="C38" s="10">
        <v>432</v>
      </c>
    </row>
    <row r="39" spans="1:3" x14ac:dyDescent="0.2">
      <c r="A39" s="6" t="s">
        <v>66</v>
      </c>
      <c r="B39" s="7" t="s">
        <v>67</v>
      </c>
      <c r="C39" s="10">
        <v>960</v>
      </c>
    </row>
    <row r="40" spans="1:3" x14ac:dyDescent="0.2">
      <c r="A40" s="6" t="s">
        <v>68</v>
      </c>
      <c r="B40" s="7" t="s">
        <v>69</v>
      </c>
      <c r="C40" s="10">
        <v>1005</v>
      </c>
    </row>
    <row r="41" spans="1:3" x14ac:dyDescent="0.2">
      <c r="A41" s="6" t="s">
        <v>70</v>
      </c>
      <c r="B41" s="7" t="s">
        <v>71</v>
      </c>
      <c r="C41" s="10">
        <v>97</v>
      </c>
    </row>
    <row r="42" spans="1:3" x14ac:dyDescent="0.2">
      <c r="A42" s="6" t="s">
        <v>72</v>
      </c>
      <c r="B42" s="7" t="s">
        <v>73</v>
      </c>
      <c r="C42" s="10">
        <v>96</v>
      </c>
    </row>
    <row r="43" spans="1:3" x14ac:dyDescent="0.2">
      <c r="A43" s="6" t="s">
        <v>74</v>
      </c>
      <c r="B43" s="7" t="s">
        <v>75</v>
      </c>
      <c r="C43" s="10">
        <v>96</v>
      </c>
    </row>
    <row r="44" spans="1:3" x14ac:dyDescent="0.2">
      <c r="A44" s="6" t="s">
        <v>76</v>
      </c>
      <c r="B44" s="7" t="s">
        <v>77</v>
      </c>
      <c r="C44" s="10">
        <v>543</v>
      </c>
    </row>
    <row r="45" spans="1:3" x14ac:dyDescent="0.2">
      <c r="A45" s="6" t="s">
        <v>78</v>
      </c>
      <c r="B45" s="7" t="s">
        <v>79</v>
      </c>
      <c r="C45" s="10">
        <v>485</v>
      </c>
    </row>
    <row r="46" spans="1:3" x14ac:dyDescent="0.2">
      <c r="A46" s="6" t="s">
        <v>80</v>
      </c>
      <c r="B46" s="7" t="s">
        <v>81</v>
      </c>
      <c r="C46" s="10">
        <v>495</v>
      </c>
    </row>
    <row r="47" spans="1:3" x14ac:dyDescent="0.2">
      <c r="A47" s="6" t="s">
        <v>82</v>
      </c>
      <c r="B47" s="7" t="s">
        <v>83</v>
      </c>
      <c r="C47" s="10">
        <v>961</v>
      </c>
    </row>
    <row r="48" spans="1:3" x14ac:dyDescent="0.2">
      <c r="A48" s="6" t="s">
        <v>84</v>
      </c>
      <c r="B48" s="7" t="s">
        <v>85</v>
      </c>
      <c r="C48" s="10">
        <v>997</v>
      </c>
    </row>
    <row r="49" spans="1:3" x14ac:dyDescent="0.2">
      <c r="A49" s="6" t="s">
        <v>86</v>
      </c>
      <c r="B49" s="7" t="s">
        <v>87</v>
      </c>
      <c r="C49" s="10">
        <v>952</v>
      </c>
    </row>
    <row r="50" spans="1:3" x14ac:dyDescent="0.2">
      <c r="A50" s="6" t="s">
        <v>88</v>
      </c>
      <c r="B50" s="7" t="s">
        <v>89</v>
      </c>
      <c r="C50" s="10">
        <v>1631</v>
      </c>
    </row>
    <row r="51" spans="1:3" x14ac:dyDescent="0.2">
      <c r="A51" s="6" t="s">
        <v>90</v>
      </c>
      <c r="B51" s="7" t="s">
        <v>91</v>
      </c>
      <c r="C51" s="10">
        <v>1582</v>
      </c>
    </row>
    <row r="52" spans="1:3" x14ac:dyDescent="0.2">
      <c r="A52" s="6" t="s">
        <v>92</v>
      </c>
      <c r="B52" s="7" t="s">
        <v>93</v>
      </c>
      <c r="C52" s="10">
        <v>1593</v>
      </c>
    </row>
    <row r="53" spans="1:3" x14ac:dyDescent="0.2">
      <c r="A53" s="6" t="s">
        <v>94</v>
      </c>
      <c r="B53" s="7" t="s">
        <v>95</v>
      </c>
      <c r="C53" s="10">
        <v>3004</v>
      </c>
    </row>
    <row r="54" spans="1:3" x14ac:dyDescent="0.2">
      <c r="A54" s="6" t="s">
        <v>96</v>
      </c>
      <c r="B54" s="7" t="s">
        <v>97</v>
      </c>
      <c r="C54" s="10">
        <v>2869</v>
      </c>
    </row>
    <row r="55" spans="1:3" x14ac:dyDescent="0.2">
      <c r="A55" s="6" t="s">
        <v>98</v>
      </c>
      <c r="B55" s="7" t="s">
        <v>99</v>
      </c>
      <c r="C55" s="10">
        <v>2824</v>
      </c>
    </row>
    <row r="56" spans="1:3" x14ac:dyDescent="0.2">
      <c r="A56" s="6" t="s">
        <v>100</v>
      </c>
      <c r="B56" s="7" t="s">
        <v>101</v>
      </c>
      <c r="C56" s="10">
        <v>4007</v>
      </c>
    </row>
    <row r="57" spans="1:3" x14ac:dyDescent="0.2">
      <c r="A57" s="6" t="s">
        <v>102</v>
      </c>
      <c r="B57" s="7" t="s">
        <v>103</v>
      </c>
      <c r="C57" s="10">
        <v>3751</v>
      </c>
    </row>
    <row r="58" spans="1:3" x14ac:dyDescent="0.2">
      <c r="A58" s="6" t="s">
        <v>104</v>
      </c>
      <c r="B58" s="7" t="s">
        <v>105</v>
      </c>
      <c r="C58" s="10">
        <v>3700</v>
      </c>
    </row>
    <row r="59" spans="1:3" x14ac:dyDescent="0.2">
      <c r="A59" s="6" t="s">
        <v>106</v>
      </c>
      <c r="B59" s="7" t="s">
        <v>107</v>
      </c>
      <c r="C59" s="10">
        <v>5116</v>
      </c>
    </row>
    <row r="60" spans="1:3" x14ac:dyDescent="0.2">
      <c r="A60" s="6" t="s">
        <v>108</v>
      </c>
      <c r="B60" s="7" t="s">
        <v>109</v>
      </c>
      <c r="C60" s="10">
        <v>2667</v>
      </c>
    </row>
    <row r="61" spans="1:3" x14ac:dyDescent="0.2">
      <c r="A61" s="6" t="s">
        <v>110</v>
      </c>
      <c r="B61" s="7" t="s">
        <v>111</v>
      </c>
      <c r="C61" s="10">
        <v>4301</v>
      </c>
    </row>
    <row r="62" spans="1:3" x14ac:dyDescent="0.2">
      <c r="A62" s="6" t="s">
        <v>112</v>
      </c>
      <c r="B62" s="7" t="s">
        <v>113</v>
      </c>
      <c r="C62" s="10">
        <v>10737</v>
      </c>
    </row>
    <row r="63" spans="1:3" x14ac:dyDescent="0.2">
      <c r="A63" s="6" t="s">
        <v>114</v>
      </c>
      <c r="B63" s="7" t="s">
        <v>115</v>
      </c>
      <c r="C63" s="10">
        <v>10023</v>
      </c>
    </row>
    <row r="64" spans="1:3" x14ac:dyDescent="0.2">
      <c r="A64" s="6" t="s">
        <v>116</v>
      </c>
      <c r="B64" s="7" t="s">
        <v>117</v>
      </c>
      <c r="C64" s="10">
        <v>10130</v>
      </c>
    </row>
    <row r="65" spans="1:3" x14ac:dyDescent="0.2">
      <c r="A65" s="6" t="s">
        <v>118</v>
      </c>
      <c r="B65" s="7" t="s">
        <v>119</v>
      </c>
      <c r="C65" s="10">
        <v>25171</v>
      </c>
    </row>
    <row r="66" spans="1:3" x14ac:dyDescent="0.2">
      <c r="A66" s="6" t="s">
        <v>120</v>
      </c>
      <c r="B66" s="7" t="s">
        <v>121</v>
      </c>
      <c r="C66" s="10">
        <v>24246</v>
      </c>
    </row>
    <row r="67" spans="1:3" x14ac:dyDescent="0.2">
      <c r="A67" s="6" t="s">
        <v>122</v>
      </c>
      <c r="B67" s="7" t="s">
        <v>123</v>
      </c>
      <c r="C67" s="10">
        <v>23632</v>
      </c>
    </row>
    <row r="68" spans="1:3" x14ac:dyDescent="0.2">
      <c r="A68" s="6" t="s">
        <v>124</v>
      </c>
      <c r="B68" s="7" t="s">
        <v>125</v>
      </c>
      <c r="C68" s="10">
        <v>42754</v>
      </c>
    </row>
    <row r="69" spans="1:3" x14ac:dyDescent="0.2">
      <c r="A69" s="6" t="s">
        <v>126</v>
      </c>
      <c r="B69" s="7" t="s">
        <v>127</v>
      </c>
      <c r="C69" s="10">
        <v>41612</v>
      </c>
    </row>
    <row r="70" spans="1:3" x14ac:dyDescent="0.2">
      <c r="A70" s="6" t="s">
        <v>128</v>
      </c>
      <c r="B70" s="7" t="s">
        <v>129</v>
      </c>
      <c r="C70" s="10">
        <v>40898</v>
      </c>
    </row>
    <row r="71" spans="1:3" x14ac:dyDescent="0.2">
      <c r="A71" s="6" t="s">
        <v>130</v>
      </c>
      <c r="B71" s="7" t="s">
        <v>131</v>
      </c>
      <c r="C71" s="10">
        <v>93928</v>
      </c>
    </row>
    <row r="72" spans="1:3" x14ac:dyDescent="0.2">
      <c r="A72" s="6" t="s">
        <v>132</v>
      </c>
      <c r="B72" s="7" t="s">
        <v>133</v>
      </c>
      <c r="C72" s="10">
        <v>93023</v>
      </c>
    </row>
    <row r="73" spans="1:3" x14ac:dyDescent="0.2">
      <c r="A73" s="6" t="s">
        <v>134</v>
      </c>
      <c r="B73" s="7" t="s">
        <v>135</v>
      </c>
      <c r="C73" s="10">
        <v>91055</v>
      </c>
    </row>
    <row r="74" spans="1:3" x14ac:dyDescent="0.2">
      <c r="A74" s="6" t="s">
        <v>136</v>
      </c>
      <c r="B74" s="7" t="s">
        <v>137</v>
      </c>
      <c r="C74" s="10">
        <v>163449</v>
      </c>
    </row>
    <row r="75" spans="1:3" x14ac:dyDescent="0.2">
      <c r="A75" s="6" t="s">
        <v>138</v>
      </c>
      <c r="B75" s="7" t="s">
        <v>139</v>
      </c>
      <c r="C75" s="10">
        <v>158570</v>
      </c>
    </row>
    <row r="76" spans="1:3" x14ac:dyDescent="0.2">
      <c r="A76" s="6" t="s">
        <v>140</v>
      </c>
      <c r="B76" s="7" t="s">
        <v>141</v>
      </c>
      <c r="C76" s="10">
        <v>160890</v>
      </c>
    </row>
    <row r="77" spans="1:3" x14ac:dyDescent="0.2">
      <c r="A77" s="6" t="s">
        <v>142</v>
      </c>
      <c r="B77" s="7" t="s">
        <v>143</v>
      </c>
      <c r="C77" s="10">
        <v>207284</v>
      </c>
    </row>
    <row r="78" spans="1:3" x14ac:dyDescent="0.2">
      <c r="A78" s="6" t="s">
        <v>144</v>
      </c>
      <c r="B78" s="7" t="s">
        <v>145</v>
      </c>
      <c r="C78" s="10">
        <v>205938</v>
      </c>
    </row>
    <row r="79" spans="1:3" x14ac:dyDescent="0.2">
      <c r="A79" s="6" t="s">
        <v>146</v>
      </c>
      <c r="B79" s="7" t="s">
        <v>147</v>
      </c>
      <c r="C79" s="10">
        <v>201914</v>
      </c>
    </row>
    <row r="80" spans="1:3" x14ac:dyDescent="0.2">
      <c r="A80" s="6" t="s">
        <v>148</v>
      </c>
      <c r="B80" s="7" t="s">
        <v>149</v>
      </c>
      <c r="C80" s="10">
        <v>232868</v>
      </c>
    </row>
    <row r="81" spans="1:3" x14ac:dyDescent="0.2">
      <c r="A81" s="6" t="s">
        <v>150</v>
      </c>
      <c r="B81" s="7" t="s">
        <v>151</v>
      </c>
      <c r="C81" s="10">
        <v>233047</v>
      </c>
    </row>
    <row r="82" spans="1:3" x14ac:dyDescent="0.2">
      <c r="A82" s="6" t="s">
        <v>152</v>
      </c>
      <c r="B82" s="7" t="s">
        <v>153</v>
      </c>
      <c r="C82" s="10">
        <v>235295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point_1</vt:lpstr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2022-08-06T04:22:17Z</dcterms:created>
  <dcterms:modified xsi:type="dcterms:W3CDTF">2022-11-15T23:10:00Z</dcterms:modified>
</cp:coreProperties>
</file>