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Volumes/OCEAN/Decomposition/Microbial decomposition/Data/Raw/"/>
    </mc:Choice>
  </mc:AlternateContent>
  <xr:revisionPtr revIDLastSave="0" documentId="13_ncr:1_{0DB53BF2-9551-864E-8EE7-476698A746F4}" xr6:coauthVersionLast="47" xr6:coauthVersionMax="47" xr10:uidLastSave="{00000000-0000-0000-0000-000000000000}"/>
  <bookViews>
    <workbookView xWindow="0" yWindow="500" windowWidth="33600" windowHeight="18600" xr2:uid="{00000000-000D-0000-FFFF-FFFF00000000}"/>
  </bookViews>
  <sheets>
    <sheet name="End poin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3" l="1"/>
  <c r="G12" i="3"/>
  <c r="G13" i="3"/>
  <c r="G14" i="3"/>
  <c r="G15" i="3"/>
  <c r="G11" i="3"/>
  <c r="H20" i="3"/>
  <c r="J17" i="3" l="1"/>
  <c r="F12" i="3"/>
  <c r="F13" i="3"/>
  <c r="F14" i="3"/>
  <c r="F15" i="3"/>
  <c r="F16" i="3"/>
  <c r="F11" i="3"/>
  <c r="F17" i="3"/>
  <c r="G61" i="3"/>
  <c r="G24" i="3"/>
  <c r="G25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23" i="3"/>
  <c r="E61" i="3"/>
  <c r="E24" i="3"/>
  <c r="E25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23" i="3"/>
  <c r="G20" i="3"/>
  <c r="F20" i="3"/>
  <c r="E20" i="3"/>
</calcChain>
</file>

<file path=xl/sharedStrings.xml><?xml version="1.0" encoding="utf-8"?>
<sst xmlns="http://schemas.openxmlformats.org/spreadsheetml/2006/main" count="118" uniqueCount="114">
  <si>
    <t>User: USER</t>
  </si>
  <si>
    <t>Path: C:\Program Files (x86)\BMG\CLARIOstar\User\Data\</t>
  </si>
  <si>
    <t>Test ID: 3680</t>
  </si>
  <si>
    <t>Test Name: Luka_4MUGlu</t>
  </si>
  <si>
    <t>Date: 26/10/2022</t>
  </si>
  <si>
    <t>Time: 2:54:19 PM</t>
  </si>
  <si>
    <t>Fluorescence (FI)</t>
  </si>
  <si>
    <t>Well</t>
  </si>
  <si>
    <t>Content</t>
  </si>
  <si>
    <t xml:space="preserve"> Raw Data (360-20/450-30)</t>
  </si>
  <si>
    <t>A01</t>
  </si>
  <si>
    <t>Sample X1</t>
  </si>
  <si>
    <t>A02</t>
  </si>
  <si>
    <t>Sample X2</t>
  </si>
  <si>
    <t>A03</t>
  </si>
  <si>
    <t>Sample X3</t>
  </si>
  <si>
    <t>A04</t>
  </si>
  <si>
    <t>Sample X4</t>
  </si>
  <si>
    <t>A05</t>
  </si>
  <si>
    <t>Sample X5</t>
  </si>
  <si>
    <t>A06</t>
  </si>
  <si>
    <t>Sample X6</t>
  </si>
  <si>
    <t>A07</t>
  </si>
  <si>
    <t>Sample X7</t>
  </si>
  <si>
    <t>A08</t>
  </si>
  <si>
    <t>Sample X8</t>
  </si>
  <si>
    <t>A09</t>
  </si>
  <si>
    <t>Sample X9</t>
  </si>
  <si>
    <t>A10</t>
  </si>
  <si>
    <t>Sample X10</t>
  </si>
  <si>
    <t>A11</t>
  </si>
  <si>
    <t>Sample X11</t>
  </si>
  <si>
    <t>A12</t>
  </si>
  <si>
    <t>Sample X12</t>
  </si>
  <si>
    <t>B01</t>
  </si>
  <si>
    <t>Sample X13</t>
  </si>
  <si>
    <t>B02</t>
  </si>
  <si>
    <t>Sample X14</t>
  </si>
  <si>
    <t>B03</t>
  </si>
  <si>
    <t>Sample X15</t>
  </si>
  <si>
    <t>B04</t>
  </si>
  <si>
    <t>Sample X16</t>
  </si>
  <si>
    <t>B05</t>
  </si>
  <si>
    <t>Sample X17</t>
  </si>
  <si>
    <t>B06</t>
  </si>
  <si>
    <t>Sample X18</t>
  </si>
  <si>
    <t>B07</t>
  </si>
  <si>
    <t>Sample X19</t>
  </si>
  <si>
    <t>B08</t>
  </si>
  <si>
    <t>Sample X20</t>
  </si>
  <si>
    <t>B09</t>
  </si>
  <si>
    <t>Sample X21</t>
  </si>
  <si>
    <t>B10</t>
  </si>
  <si>
    <t>Sample X22</t>
  </si>
  <si>
    <t>B11</t>
  </si>
  <si>
    <t>Sample X23</t>
  </si>
  <si>
    <t>B12</t>
  </si>
  <si>
    <t>Sample X24</t>
  </si>
  <si>
    <t>C01</t>
  </si>
  <si>
    <t>Sample X25</t>
  </si>
  <si>
    <t>C02</t>
  </si>
  <si>
    <t>Sample X26</t>
  </si>
  <si>
    <t>C03</t>
  </si>
  <si>
    <t>Sample X27</t>
  </si>
  <si>
    <t>C04</t>
  </si>
  <si>
    <t>Sample X28</t>
  </si>
  <si>
    <t>C05</t>
  </si>
  <si>
    <t>Sample X29</t>
  </si>
  <si>
    <t>C06</t>
  </si>
  <si>
    <t>Sample X30</t>
  </si>
  <si>
    <t>C07</t>
  </si>
  <si>
    <t>Sample X31</t>
  </si>
  <si>
    <t>C08</t>
  </si>
  <si>
    <t>Sample X32</t>
  </si>
  <si>
    <t>C09</t>
  </si>
  <si>
    <t>Sample X33</t>
  </si>
  <si>
    <t>C10</t>
  </si>
  <si>
    <t>Sample X34</t>
  </si>
  <si>
    <t>C11</t>
  </si>
  <si>
    <t>Sample X35</t>
  </si>
  <si>
    <t>C12</t>
  </si>
  <si>
    <t>Sample X36</t>
  </si>
  <si>
    <t>D01</t>
  </si>
  <si>
    <t>Sample X37</t>
  </si>
  <si>
    <t>D02</t>
  </si>
  <si>
    <t>Sample X38</t>
  </si>
  <si>
    <t>D03</t>
  </si>
  <si>
    <t>Sample X39</t>
  </si>
  <si>
    <t>D04</t>
  </si>
  <si>
    <t>Sample X40</t>
  </si>
  <si>
    <t>D05</t>
  </si>
  <si>
    <t>Sample X41</t>
  </si>
  <si>
    <t>D06</t>
  </si>
  <si>
    <t>Sample X42</t>
  </si>
  <si>
    <t>D07</t>
  </si>
  <si>
    <t>Sample X43</t>
  </si>
  <si>
    <t>D08</t>
  </si>
  <si>
    <t>Sample X44</t>
  </si>
  <si>
    <t>D09</t>
  </si>
  <si>
    <t>Sample X45</t>
  </si>
  <si>
    <t>D10</t>
  </si>
  <si>
    <t>Sample X46</t>
  </si>
  <si>
    <t>D11</t>
  </si>
  <si>
    <t>Sample X47</t>
  </si>
  <si>
    <t>D12</t>
  </si>
  <si>
    <t>Sample X48</t>
  </si>
  <si>
    <t>E01</t>
  </si>
  <si>
    <t>Sample X49</t>
  </si>
  <si>
    <t>E02</t>
  </si>
  <si>
    <t>Sample X50</t>
  </si>
  <si>
    <t>E03</t>
  </si>
  <si>
    <t>Sample X51</t>
  </si>
  <si>
    <t>CAS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</si>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</sst>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8" xfId="0" applyFont="1" applyBorder="1" applyAlignment="1">
      <alignment horizontal="center" wrapText="1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Uncorrected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1672309711286089"/>
                  <c:y val="8.86555847185768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point'!$D$23:$D$58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</c:numCache>
            </c:numRef>
          </c:xVal>
          <c:yVal>
            <c:numRef>
              <c:f>'End point'!$E$23:$E$58</c:f>
              <c:numCache>
                <c:formatCode>General</c:formatCode>
                <c:ptCount val="36"/>
                <c:pt idx="0">
                  <c:v>94</c:v>
                </c:pt>
                <c:pt idx="1">
                  <c:v>49</c:v>
                </c:pt>
                <c:pt idx="2">
                  <c:v>56</c:v>
                </c:pt>
                <c:pt idx="6">
                  <c:v>1709</c:v>
                </c:pt>
                <c:pt idx="7">
                  <c:v>1269</c:v>
                </c:pt>
                <c:pt idx="8">
                  <c:v>1517</c:v>
                </c:pt>
                <c:pt idx="9">
                  <c:v>2609</c:v>
                </c:pt>
                <c:pt idx="10">
                  <c:v>2754</c:v>
                </c:pt>
                <c:pt idx="11">
                  <c:v>2806</c:v>
                </c:pt>
                <c:pt idx="12">
                  <c:v>3219</c:v>
                </c:pt>
                <c:pt idx="13">
                  <c:v>3072</c:v>
                </c:pt>
                <c:pt idx="14">
                  <c:v>3293</c:v>
                </c:pt>
                <c:pt idx="15">
                  <c:v>4272</c:v>
                </c:pt>
                <c:pt idx="16">
                  <c:v>4076</c:v>
                </c:pt>
                <c:pt idx="17">
                  <c:v>4257</c:v>
                </c:pt>
                <c:pt idx="18">
                  <c:v>8299</c:v>
                </c:pt>
                <c:pt idx="19">
                  <c:v>8054</c:v>
                </c:pt>
                <c:pt idx="20">
                  <c:v>7729</c:v>
                </c:pt>
                <c:pt idx="21">
                  <c:v>20710</c:v>
                </c:pt>
                <c:pt idx="22">
                  <c:v>19842</c:v>
                </c:pt>
                <c:pt idx="23">
                  <c:v>20939</c:v>
                </c:pt>
                <c:pt idx="24">
                  <c:v>39115</c:v>
                </c:pt>
                <c:pt idx="25">
                  <c:v>37194</c:v>
                </c:pt>
                <c:pt idx="26">
                  <c:v>37585</c:v>
                </c:pt>
                <c:pt idx="27">
                  <c:v>84031</c:v>
                </c:pt>
                <c:pt idx="28">
                  <c:v>82012</c:v>
                </c:pt>
                <c:pt idx="29">
                  <c:v>84290</c:v>
                </c:pt>
                <c:pt idx="30">
                  <c:v>151680</c:v>
                </c:pt>
                <c:pt idx="31">
                  <c:v>148389</c:v>
                </c:pt>
                <c:pt idx="32">
                  <c:v>149420</c:v>
                </c:pt>
                <c:pt idx="33">
                  <c:v>188189</c:v>
                </c:pt>
                <c:pt idx="34">
                  <c:v>183756</c:v>
                </c:pt>
                <c:pt idx="35">
                  <c:v>185685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B-A54B-9C2D-3F9A9E2DF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16736"/>
        <c:axId val="327268544"/>
      </c:scatterChart>
      <c:valAx>
        <c:axId val="3273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68544"/>
        <c:crosses val="autoZero"/>
        <c:crossBetween val="midCat"/>
      </c:valAx>
      <c:valAx>
        <c:axId val="3272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1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6970122484689415"/>
                  <c:y val="4.23592884222805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point'!$D$23:$D$58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</c:numCache>
            </c:numRef>
          </c:xVal>
          <c:yVal>
            <c:numRef>
              <c:f>'End point'!$G$23:$G$58</c:f>
              <c:numCache>
                <c:formatCode>General</c:formatCode>
                <c:ptCount val="36"/>
                <c:pt idx="0">
                  <c:v>179.45454545454547</c:v>
                </c:pt>
                <c:pt idx="1">
                  <c:v>93.545454545454547</c:v>
                </c:pt>
                <c:pt idx="2">
                  <c:v>106.90909090909091</c:v>
                </c:pt>
                <c:pt idx="6">
                  <c:v>1190.5901422428053</c:v>
                </c:pt>
                <c:pt idx="7">
                  <c:v>884.06020509427731</c:v>
                </c:pt>
                <c:pt idx="8">
                  <c:v>1056.8316242143567</c:v>
                </c:pt>
                <c:pt idx="9">
                  <c:v>1751.4667512230476</c:v>
                </c:pt>
                <c:pt idx="10">
                  <c:v>1848.8077550280848</c:v>
                </c:pt>
                <c:pt idx="11">
                  <c:v>1883.716252944374</c:v>
                </c:pt>
                <c:pt idx="12">
                  <c:v>2075.2368775235527</c:v>
                </c:pt>
                <c:pt idx="13">
                  <c:v>1980.4683714670255</c:v>
                </c:pt>
                <c:pt idx="14">
                  <c:v>2122.943472409152</c:v>
                </c:pt>
                <c:pt idx="15">
                  <c:v>2474.0745832617285</c:v>
                </c:pt>
                <c:pt idx="16">
                  <c:v>2360.5636707338031</c:v>
                </c:pt>
                <c:pt idx="17">
                  <c:v>2465.3875236294894</c:v>
                </c:pt>
                <c:pt idx="18">
                  <c:v>4085.6527289036089</c:v>
                </c:pt>
                <c:pt idx="19">
                  <c:v>3965.0376043607262</c:v>
                </c:pt>
                <c:pt idx="20">
                  <c:v>3805.0379493548612</c:v>
                </c:pt>
                <c:pt idx="21">
                  <c:v>10192.614595124896</c:v>
                </c:pt>
                <c:pt idx="22">
                  <c:v>9765.4205116594985</c:v>
                </c:pt>
                <c:pt idx="23">
                  <c:v>10305.319024979248</c:v>
                </c:pt>
                <c:pt idx="24">
                  <c:v>18917.009246458249</c:v>
                </c:pt>
                <c:pt idx="25">
                  <c:v>17987.964768318245</c:v>
                </c:pt>
                <c:pt idx="26">
                  <c:v>18177.06231696621</c:v>
                </c:pt>
                <c:pt idx="27">
                  <c:v>40428.183949195838</c:v>
                </c:pt>
                <c:pt idx="28">
                  <c:v>39456.822149462096</c:v>
                </c:pt>
                <c:pt idx="29">
                  <c:v>40552.791530241426</c:v>
                </c:pt>
                <c:pt idx="30">
                  <c:v>85061.594545849905</c:v>
                </c:pt>
                <c:pt idx="31">
                  <c:v>83216.013667353123</c:v>
                </c:pt>
                <c:pt idx="32">
                  <c:v>83794.194732600823</c:v>
                </c:pt>
                <c:pt idx="33">
                  <c:v>113748.28023609539</c:v>
                </c:pt>
                <c:pt idx="34">
                  <c:v>111068.81370889874</c:v>
                </c:pt>
                <c:pt idx="35">
                  <c:v>112234.77150970233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8-4C45-ACB3-CE72560A9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25536"/>
        <c:axId val="390827184"/>
      </c:scatterChart>
      <c:valAx>
        <c:axId val="3908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7184"/>
        <c:crosses val="autoZero"/>
        <c:crossBetween val="midCat"/>
      </c:valAx>
      <c:valAx>
        <c:axId val="3908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22</xdr:row>
      <xdr:rowOff>6350</xdr:rowOff>
    </xdr:from>
    <xdr:to>
      <xdr:col>14</xdr:col>
      <xdr:colOff>552450</xdr:colOff>
      <xdr:row>36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255D6-D196-E102-1F62-D2DC38942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628650</xdr:colOff>
      <xdr:row>37</xdr:row>
      <xdr:rowOff>146050</xdr:rowOff>
    </xdr:from>
    <xdr:to>
      <xdr:col>14</xdr:col>
      <xdr:colOff>488950</xdr:colOff>
      <xdr:row>52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CDB3E-FE2E-0B7D-8608-DCFEF5DDD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3" workbookViewId="0">
      <selection activeCell="I11" sqref="I11"/>
    </sheetView>
  </sheetViews>
  <sheetFormatPr baseColWidth="10" defaultColWidth="8.83203125" defaultRowHeight="15" x14ac:dyDescent="0.2"/>
  <sheetData>
    <row r="1" spans="1:7" x14ac:dyDescent="0.2">
      <c r="A1" s="1" t="s">
        <v>0</v>
      </c>
    </row>
    <row r="2" spans="1:7" x14ac:dyDescent="0.2">
      <c r="A2" s="1" t="s">
        <v>1</v>
      </c>
    </row>
    <row r="3" spans="1:7" x14ac:dyDescent="0.2">
      <c r="A3" s="1" t="s">
        <v>2</v>
      </c>
    </row>
    <row r="4" spans="1:7" x14ac:dyDescent="0.2">
      <c r="A4" s="1" t="s">
        <v>3</v>
      </c>
    </row>
    <row r="5" spans="1:7" x14ac:dyDescent="0.2">
      <c r="A5" s="1" t="s">
        <v>4</v>
      </c>
    </row>
    <row r="6" spans="1:7" x14ac:dyDescent="0.2">
      <c r="A6" s="1" t="s">
        <v>5</v>
      </c>
    </row>
    <row r="7" spans="1:7" x14ac:dyDescent="0.2">
      <c r="A7" s="1" t="s">
        <v>6</v>
      </c>
    </row>
    <row r="10" spans="1:7" ht="65" thickBot="1" x14ac:dyDescent="0.25">
      <c r="A10" s="2" t="s">
        <v>7</v>
      </c>
      <c r="B10" s="3" t="s">
        <v>8</v>
      </c>
      <c r="C10" s="8" t="s">
        <v>9</v>
      </c>
    </row>
    <row r="11" spans="1:7" x14ac:dyDescent="0.2">
      <c r="A11" s="4" t="s">
        <v>10</v>
      </c>
      <c r="B11" s="5" t="s">
        <v>11</v>
      </c>
      <c r="C11" s="9">
        <v>1049</v>
      </c>
      <c r="D11">
        <v>1.6</v>
      </c>
      <c r="E11">
        <v>0.32404280458933798</v>
      </c>
      <c r="F11">
        <f>E11-$F$17</f>
        <v>0.31753756240036557</v>
      </c>
      <c r="G11">
        <f>F11*0.0001*338.31/0.196349540849362</f>
        <v>5.4711680134808302E-2</v>
      </c>
    </row>
    <row r="12" spans="1:7" x14ac:dyDescent="0.2">
      <c r="A12" s="6" t="s">
        <v>12</v>
      </c>
      <c r="B12" s="7" t="s">
        <v>13</v>
      </c>
      <c r="C12" s="10">
        <v>716</v>
      </c>
      <c r="D12">
        <v>1.6</v>
      </c>
      <c r="E12">
        <v>0.14123608231232501</v>
      </c>
      <c r="F12">
        <f t="shared" ref="F12:F16" si="0">E12-$F$17</f>
        <v>0.1347308401233526</v>
      </c>
      <c r="G12">
        <f t="shared" ref="G12:G16" si="1">F12*0.0001*338.31/0.196349540849362</f>
        <v>2.3214105989226984E-2</v>
      </c>
    </row>
    <row r="13" spans="1:7" x14ac:dyDescent="0.2">
      <c r="A13" s="6" t="s">
        <v>14</v>
      </c>
      <c r="B13" s="7" t="s">
        <v>15</v>
      </c>
      <c r="C13" s="10">
        <v>13748</v>
      </c>
      <c r="D13">
        <v>1.6</v>
      </c>
      <c r="E13">
        <v>7.4157104071292803</v>
      </c>
      <c r="F13">
        <f t="shared" si="0"/>
        <v>7.4092051649403077</v>
      </c>
      <c r="G13">
        <f t="shared" si="1"/>
        <v>1.2766050730284151</v>
      </c>
    </row>
    <row r="14" spans="1:7" x14ac:dyDescent="0.2">
      <c r="A14" s="6" t="s">
        <v>16</v>
      </c>
      <c r="B14" s="7" t="s">
        <v>17</v>
      </c>
      <c r="C14" s="10">
        <v>43711</v>
      </c>
      <c r="D14">
        <v>2.6</v>
      </c>
      <c r="E14">
        <v>25.197624794650199</v>
      </c>
      <c r="F14">
        <f t="shared" si="0"/>
        <v>25.191119552461227</v>
      </c>
      <c r="G14">
        <f t="shared" si="1"/>
        <v>4.3404265774838207</v>
      </c>
    </row>
    <row r="15" spans="1:7" x14ac:dyDescent="0.2">
      <c r="A15" s="6" t="s">
        <v>18</v>
      </c>
      <c r="B15" s="7" t="s">
        <v>19</v>
      </c>
      <c r="C15" s="10">
        <v>7845</v>
      </c>
      <c r="D15">
        <v>2.6</v>
      </c>
      <c r="E15">
        <v>4.0895085260802899</v>
      </c>
      <c r="F15">
        <f t="shared" si="0"/>
        <v>4.0830032838913173</v>
      </c>
      <c r="G15">
        <f t="shared" si="1"/>
        <v>0.70350092747760051</v>
      </c>
    </row>
    <row r="16" spans="1:7" x14ac:dyDescent="0.2">
      <c r="A16" s="6" t="s">
        <v>20</v>
      </c>
      <c r="B16" s="7" t="s">
        <v>21</v>
      </c>
      <c r="C16" s="10">
        <v>15762</v>
      </c>
      <c r="D16">
        <v>2.6</v>
      </c>
      <c r="E16">
        <v>8.5628354329547207</v>
      </c>
      <c r="F16">
        <f t="shared" si="0"/>
        <v>8.556330190765749</v>
      </c>
      <c r="G16">
        <f>F16*0.0001*338.31/0.196349540849362</f>
        <v>1.4742545637317015</v>
      </c>
    </row>
    <row r="17" spans="1:10" x14ac:dyDescent="0.2">
      <c r="A17" s="6" t="s">
        <v>22</v>
      </c>
      <c r="B17" s="7" t="s">
        <v>23</v>
      </c>
      <c r="C17" s="10">
        <v>552</v>
      </c>
      <c r="D17" t="s">
        <v>112</v>
      </c>
      <c r="E17">
        <v>2.3059088207367601E-2</v>
      </c>
      <c r="F17">
        <f>AVERAGE(E17:E19)</f>
        <v>6.5052421889724215E-3</v>
      </c>
      <c r="J17">
        <f>AVERAGE(C20:C22)/AVERAGE(C17:C19)</f>
        <v>0.1360218728639781</v>
      </c>
    </row>
    <row r="18" spans="1:10" x14ac:dyDescent="0.2">
      <c r="A18" s="6" t="s">
        <v>24</v>
      </c>
      <c r="B18" s="7" t="s">
        <v>25</v>
      </c>
      <c r="C18" s="10">
        <v>463</v>
      </c>
      <c r="D18" t="s">
        <v>112</v>
      </c>
      <c r="E18">
        <v>1.5794186483976299E-4</v>
      </c>
    </row>
    <row r="19" spans="1:10" x14ac:dyDescent="0.2">
      <c r="A19" s="6" t="s">
        <v>26</v>
      </c>
      <c r="B19" s="7" t="s">
        <v>27</v>
      </c>
      <c r="C19" s="10">
        <v>448</v>
      </c>
      <c r="D19" t="s">
        <v>112</v>
      </c>
      <c r="E19">
        <v>-3.7013035052901001E-3</v>
      </c>
    </row>
    <row r="20" spans="1:10" x14ac:dyDescent="0.2">
      <c r="A20" s="6" t="s">
        <v>28</v>
      </c>
      <c r="B20" s="7" t="s">
        <v>29</v>
      </c>
      <c r="C20" s="10">
        <v>65</v>
      </c>
      <c r="D20" t="s">
        <v>113</v>
      </c>
      <c r="E20">
        <f>AVERAGE(C20:C22)</f>
        <v>66.333333333333329</v>
      </c>
      <c r="F20">
        <f>AVERAGE(C23:C25)</f>
        <v>504.33333333333331</v>
      </c>
      <c r="G20">
        <f>F20-E20</f>
        <v>438</v>
      </c>
      <c r="H20">
        <f>AVERAGE(C20:C22)/AVERAGE(C23:C25)</f>
        <v>0.131526768010575</v>
      </c>
    </row>
    <row r="21" spans="1:10" x14ac:dyDescent="0.2">
      <c r="A21" s="6" t="s">
        <v>30</v>
      </c>
      <c r="B21" s="7" t="s">
        <v>31</v>
      </c>
      <c r="C21" s="10">
        <v>67</v>
      </c>
      <c r="D21" t="s">
        <v>113</v>
      </c>
    </row>
    <row r="22" spans="1:10" x14ac:dyDescent="0.2">
      <c r="A22" s="6" t="s">
        <v>32</v>
      </c>
      <c r="B22" s="7" t="s">
        <v>33</v>
      </c>
      <c r="C22" s="10">
        <v>67</v>
      </c>
      <c r="D22" t="s">
        <v>113</v>
      </c>
    </row>
    <row r="23" spans="1:10" x14ac:dyDescent="0.2">
      <c r="A23" s="6" t="s">
        <v>34</v>
      </c>
      <c r="B23" s="7" t="s">
        <v>35</v>
      </c>
      <c r="C23" s="10">
        <v>532</v>
      </c>
      <c r="D23">
        <v>0</v>
      </c>
      <c r="E23">
        <f>C23-$G$20</f>
        <v>94</v>
      </c>
      <c r="F23">
        <v>1.9090909090909092</v>
      </c>
      <c r="G23">
        <f>E23*F23</f>
        <v>179.45454545454547</v>
      </c>
    </row>
    <row r="24" spans="1:10" x14ac:dyDescent="0.2">
      <c r="A24" s="6" t="s">
        <v>36</v>
      </c>
      <c r="B24" s="7" t="s">
        <v>37</v>
      </c>
      <c r="C24" s="10">
        <v>487</v>
      </c>
      <c r="D24">
        <v>0</v>
      </c>
      <c r="E24">
        <f t="shared" ref="E24:E60" si="2">C24-$G$20</f>
        <v>49</v>
      </c>
      <c r="F24">
        <v>1.9090909090909092</v>
      </c>
      <c r="G24">
        <f t="shared" ref="G24:G60" si="3">E24*F24</f>
        <v>93.545454545454547</v>
      </c>
    </row>
    <row r="25" spans="1:10" x14ac:dyDescent="0.2">
      <c r="A25" s="6" t="s">
        <v>38</v>
      </c>
      <c r="B25" s="7" t="s">
        <v>39</v>
      </c>
      <c r="C25" s="10">
        <v>494</v>
      </c>
      <c r="D25">
        <v>0</v>
      </c>
      <c r="E25">
        <f t="shared" si="2"/>
        <v>56</v>
      </c>
      <c r="F25">
        <v>1.9090909090909092</v>
      </c>
      <c r="G25">
        <f t="shared" si="3"/>
        <v>106.90909090909091</v>
      </c>
    </row>
    <row r="26" spans="1:10" x14ac:dyDescent="0.2">
      <c r="A26" s="6" t="s">
        <v>40</v>
      </c>
      <c r="B26" s="7" t="s">
        <v>41</v>
      </c>
      <c r="C26" s="10">
        <v>24825</v>
      </c>
      <c r="D26">
        <v>0.1</v>
      </c>
      <c r="F26">
        <v>0.78308535630383702</v>
      </c>
    </row>
    <row r="27" spans="1:10" x14ac:dyDescent="0.2">
      <c r="A27" s="6" t="s">
        <v>42</v>
      </c>
      <c r="B27" s="7" t="s">
        <v>43</v>
      </c>
      <c r="C27" s="10">
        <v>24977</v>
      </c>
      <c r="D27">
        <v>0.1</v>
      </c>
      <c r="F27">
        <v>0.78308535630383702</v>
      </c>
    </row>
    <row r="28" spans="1:10" x14ac:dyDescent="0.2">
      <c r="A28" s="6" t="s">
        <v>44</v>
      </c>
      <c r="B28" s="7" t="s">
        <v>45</v>
      </c>
      <c r="C28" s="10">
        <v>23880</v>
      </c>
      <c r="D28">
        <v>0.1</v>
      </c>
      <c r="F28">
        <v>0.78308535630383702</v>
      </c>
    </row>
    <row r="29" spans="1:10" x14ac:dyDescent="0.2">
      <c r="A29" s="6" t="s">
        <v>46</v>
      </c>
      <c r="B29" s="7" t="s">
        <v>47</v>
      </c>
      <c r="C29" s="10">
        <v>2147</v>
      </c>
      <c r="D29">
        <v>0.25</v>
      </c>
      <c r="E29">
        <f t="shared" si="2"/>
        <v>1709</v>
      </c>
      <c r="F29">
        <v>0.6966589480648363</v>
      </c>
      <c r="G29">
        <f t="shared" si="3"/>
        <v>1190.5901422428053</v>
      </c>
    </row>
    <row r="30" spans="1:10" x14ac:dyDescent="0.2">
      <c r="A30" s="6" t="s">
        <v>48</v>
      </c>
      <c r="B30" s="7" t="s">
        <v>49</v>
      </c>
      <c r="C30" s="10">
        <v>1707</v>
      </c>
      <c r="D30">
        <v>0.25</v>
      </c>
      <c r="E30">
        <f t="shared" si="2"/>
        <v>1269</v>
      </c>
      <c r="F30">
        <v>0.6966589480648363</v>
      </c>
      <c r="G30">
        <f t="shared" si="3"/>
        <v>884.06020509427731</v>
      </c>
    </row>
    <row r="31" spans="1:10" x14ac:dyDescent="0.2">
      <c r="A31" s="6" t="s">
        <v>50</v>
      </c>
      <c r="B31" s="7" t="s">
        <v>51</v>
      </c>
      <c r="C31" s="10">
        <v>1955</v>
      </c>
      <c r="D31">
        <v>0.25</v>
      </c>
      <c r="E31">
        <f t="shared" si="2"/>
        <v>1517</v>
      </c>
      <c r="F31">
        <v>0.6966589480648363</v>
      </c>
      <c r="G31">
        <f t="shared" si="3"/>
        <v>1056.8316242143567</v>
      </c>
    </row>
    <row r="32" spans="1:10" x14ac:dyDescent="0.2">
      <c r="A32" s="6" t="s">
        <v>52</v>
      </c>
      <c r="B32" s="7" t="s">
        <v>53</v>
      </c>
      <c r="C32" s="10">
        <v>3047</v>
      </c>
      <c r="D32">
        <v>0.5</v>
      </c>
      <c r="E32">
        <f t="shared" si="2"/>
        <v>2609</v>
      </c>
      <c r="F32">
        <v>0.67131726762094579</v>
      </c>
      <c r="G32">
        <f t="shared" si="3"/>
        <v>1751.4667512230476</v>
      </c>
    </row>
    <row r="33" spans="1:7" x14ac:dyDescent="0.2">
      <c r="A33" s="6" t="s">
        <v>54</v>
      </c>
      <c r="B33" s="7" t="s">
        <v>55</v>
      </c>
      <c r="C33" s="10">
        <v>3192</v>
      </c>
      <c r="D33">
        <v>0.5</v>
      </c>
      <c r="E33">
        <f t="shared" si="2"/>
        <v>2754</v>
      </c>
      <c r="F33">
        <v>0.67131726762094579</v>
      </c>
      <c r="G33">
        <f t="shared" si="3"/>
        <v>1848.8077550280848</v>
      </c>
    </row>
    <row r="34" spans="1:7" x14ac:dyDescent="0.2">
      <c r="A34" s="6" t="s">
        <v>56</v>
      </c>
      <c r="B34" s="7" t="s">
        <v>57</v>
      </c>
      <c r="C34" s="10">
        <v>3244</v>
      </c>
      <c r="D34">
        <v>0.5</v>
      </c>
      <c r="E34">
        <f t="shared" si="2"/>
        <v>2806</v>
      </c>
      <c r="F34">
        <v>0.67131726762094579</v>
      </c>
      <c r="G34">
        <f t="shared" si="3"/>
        <v>1883.716252944374</v>
      </c>
    </row>
    <row r="35" spans="1:7" x14ac:dyDescent="0.2">
      <c r="A35" s="6" t="s">
        <v>58</v>
      </c>
      <c r="B35" s="7" t="s">
        <v>59</v>
      </c>
      <c r="C35" s="10">
        <v>3657</v>
      </c>
      <c r="D35">
        <v>0.75</v>
      </c>
      <c r="E35">
        <f t="shared" si="2"/>
        <v>3219</v>
      </c>
      <c r="F35">
        <v>0.64468371467025565</v>
      </c>
      <c r="G35">
        <f t="shared" si="3"/>
        <v>2075.2368775235527</v>
      </c>
    </row>
    <row r="36" spans="1:7" x14ac:dyDescent="0.2">
      <c r="A36" s="6" t="s">
        <v>60</v>
      </c>
      <c r="B36" s="7" t="s">
        <v>61</v>
      </c>
      <c r="C36" s="10">
        <v>3510</v>
      </c>
      <c r="D36">
        <v>0.75</v>
      </c>
      <c r="E36">
        <f t="shared" si="2"/>
        <v>3072</v>
      </c>
      <c r="F36">
        <v>0.64468371467025565</v>
      </c>
      <c r="G36">
        <f t="shared" si="3"/>
        <v>1980.4683714670255</v>
      </c>
    </row>
    <row r="37" spans="1:7" x14ac:dyDescent="0.2">
      <c r="A37" s="6" t="s">
        <v>62</v>
      </c>
      <c r="B37" s="7" t="s">
        <v>63</v>
      </c>
      <c r="C37" s="10">
        <v>3731</v>
      </c>
      <c r="D37">
        <v>0.75</v>
      </c>
      <c r="E37">
        <f t="shared" si="2"/>
        <v>3293</v>
      </c>
      <c r="F37">
        <v>0.64468371467025565</v>
      </c>
      <c r="G37">
        <f t="shared" si="3"/>
        <v>2122.943472409152</v>
      </c>
    </row>
    <row r="38" spans="1:7" x14ac:dyDescent="0.2">
      <c r="A38" s="6" t="s">
        <v>64</v>
      </c>
      <c r="B38" s="7" t="s">
        <v>65</v>
      </c>
      <c r="C38" s="10">
        <v>4710</v>
      </c>
      <c r="D38">
        <v>1</v>
      </c>
      <c r="E38">
        <f t="shared" si="2"/>
        <v>4272</v>
      </c>
      <c r="F38">
        <v>0.57913730881594772</v>
      </c>
      <c r="G38">
        <f t="shared" si="3"/>
        <v>2474.0745832617285</v>
      </c>
    </row>
    <row r="39" spans="1:7" x14ac:dyDescent="0.2">
      <c r="A39" s="6" t="s">
        <v>66</v>
      </c>
      <c r="B39" s="7" t="s">
        <v>67</v>
      </c>
      <c r="C39" s="10">
        <v>4514</v>
      </c>
      <c r="D39">
        <v>1</v>
      </c>
      <c r="E39">
        <f t="shared" si="2"/>
        <v>4076</v>
      </c>
      <c r="F39">
        <v>0.57913730881594772</v>
      </c>
      <c r="G39">
        <f t="shared" si="3"/>
        <v>2360.5636707338031</v>
      </c>
    </row>
    <row r="40" spans="1:7" x14ac:dyDescent="0.2">
      <c r="A40" s="6" t="s">
        <v>68</v>
      </c>
      <c r="B40" s="7" t="s">
        <v>69</v>
      </c>
      <c r="C40" s="10">
        <v>4695</v>
      </c>
      <c r="D40">
        <v>1</v>
      </c>
      <c r="E40">
        <f t="shared" si="2"/>
        <v>4257</v>
      </c>
      <c r="F40">
        <v>0.57913730881594772</v>
      </c>
      <c r="G40">
        <f t="shared" si="3"/>
        <v>2465.3875236294894</v>
      </c>
    </row>
    <row r="41" spans="1:7" x14ac:dyDescent="0.2">
      <c r="A41" s="6" t="s">
        <v>70</v>
      </c>
      <c r="B41" s="7" t="s">
        <v>71</v>
      </c>
      <c r="C41" s="10">
        <v>8737</v>
      </c>
      <c r="D41">
        <v>2</v>
      </c>
      <c r="E41">
        <f t="shared" si="2"/>
        <v>8299</v>
      </c>
      <c r="F41">
        <v>0.49230663078727666</v>
      </c>
      <c r="G41">
        <f t="shared" si="3"/>
        <v>4085.6527289036089</v>
      </c>
    </row>
    <row r="42" spans="1:7" x14ac:dyDescent="0.2">
      <c r="A42" s="6" t="s">
        <v>72</v>
      </c>
      <c r="B42" s="7" t="s">
        <v>73</v>
      </c>
      <c r="C42" s="10">
        <v>8492</v>
      </c>
      <c r="D42">
        <v>2</v>
      </c>
      <c r="E42">
        <f t="shared" si="2"/>
        <v>8054</v>
      </c>
      <c r="F42">
        <v>0.49230663078727666</v>
      </c>
      <c r="G42">
        <f t="shared" si="3"/>
        <v>3965.0376043607262</v>
      </c>
    </row>
    <row r="43" spans="1:7" x14ac:dyDescent="0.2">
      <c r="A43" s="6" t="s">
        <v>74</v>
      </c>
      <c r="B43" s="7" t="s">
        <v>75</v>
      </c>
      <c r="C43" s="10">
        <v>8167</v>
      </c>
      <c r="D43">
        <v>2</v>
      </c>
      <c r="E43">
        <f t="shared" si="2"/>
        <v>7729</v>
      </c>
      <c r="F43">
        <v>0.49230663078727666</v>
      </c>
      <c r="G43">
        <f t="shared" si="3"/>
        <v>3805.0379493548612</v>
      </c>
    </row>
    <row r="44" spans="1:7" x14ac:dyDescent="0.2">
      <c r="A44" s="6" t="s">
        <v>76</v>
      </c>
      <c r="B44" s="7" t="s">
        <v>77</v>
      </c>
      <c r="C44" s="10">
        <v>21148</v>
      </c>
      <c r="D44">
        <v>5</v>
      </c>
      <c r="E44">
        <f t="shared" si="2"/>
        <v>20710</v>
      </c>
      <c r="F44">
        <v>0.49215908233340883</v>
      </c>
      <c r="G44">
        <f t="shared" si="3"/>
        <v>10192.614595124896</v>
      </c>
    </row>
    <row r="45" spans="1:7" x14ac:dyDescent="0.2">
      <c r="A45" s="6" t="s">
        <v>78</v>
      </c>
      <c r="B45" s="7" t="s">
        <v>79</v>
      </c>
      <c r="C45" s="10">
        <v>20280</v>
      </c>
      <c r="D45">
        <v>5</v>
      </c>
      <c r="E45">
        <f t="shared" si="2"/>
        <v>19842</v>
      </c>
      <c r="F45">
        <v>0.49215908233340883</v>
      </c>
      <c r="G45">
        <f t="shared" si="3"/>
        <v>9765.4205116594985</v>
      </c>
    </row>
    <row r="46" spans="1:7" x14ac:dyDescent="0.2">
      <c r="A46" s="6" t="s">
        <v>80</v>
      </c>
      <c r="B46" s="7" t="s">
        <v>81</v>
      </c>
      <c r="C46" s="10">
        <v>21377</v>
      </c>
      <c r="D46">
        <v>5</v>
      </c>
      <c r="E46">
        <f t="shared" si="2"/>
        <v>20939</v>
      </c>
      <c r="F46">
        <v>0.49215908233340883</v>
      </c>
      <c r="G46">
        <f t="shared" si="3"/>
        <v>10305.319024979248</v>
      </c>
    </row>
    <row r="47" spans="1:7" x14ac:dyDescent="0.2">
      <c r="A47" s="6" t="s">
        <v>82</v>
      </c>
      <c r="B47" s="7" t="s">
        <v>83</v>
      </c>
      <c r="C47" s="10">
        <v>39553</v>
      </c>
      <c r="D47">
        <v>10</v>
      </c>
      <c r="E47">
        <f t="shared" si="2"/>
        <v>39115</v>
      </c>
      <c r="F47">
        <v>0.48362544411244407</v>
      </c>
      <c r="G47">
        <f t="shared" si="3"/>
        <v>18917.009246458249</v>
      </c>
    </row>
    <row r="48" spans="1:7" x14ac:dyDescent="0.2">
      <c r="A48" s="6" t="s">
        <v>84</v>
      </c>
      <c r="B48" s="7" t="s">
        <v>85</v>
      </c>
      <c r="C48" s="10">
        <v>37632</v>
      </c>
      <c r="D48">
        <v>10</v>
      </c>
      <c r="E48">
        <f t="shared" si="2"/>
        <v>37194</v>
      </c>
      <c r="F48">
        <v>0.48362544411244407</v>
      </c>
      <c r="G48">
        <f t="shared" si="3"/>
        <v>17987.964768318245</v>
      </c>
    </row>
    <row r="49" spans="1:7" x14ac:dyDescent="0.2">
      <c r="A49" s="6" t="s">
        <v>86</v>
      </c>
      <c r="B49" s="7" t="s">
        <v>87</v>
      </c>
      <c r="C49" s="10">
        <v>38023</v>
      </c>
      <c r="D49">
        <v>10</v>
      </c>
      <c r="E49">
        <f t="shared" si="2"/>
        <v>37585</v>
      </c>
      <c r="F49">
        <v>0.48362544411244407</v>
      </c>
      <c r="G49">
        <f t="shared" si="3"/>
        <v>18177.06231696621</v>
      </c>
    </row>
    <row r="50" spans="1:7" x14ac:dyDescent="0.2">
      <c r="A50" s="6" t="s">
        <v>88</v>
      </c>
      <c r="B50" s="7" t="s">
        <v>89</v>
      </c>
      <c r="C50" s="10">
        <v>84469</v>
      </c>
      <c r="D50">
        <v>25</v>
      </c>
      <c r="E50">
        <f t="shared" si="2"/>
        <v>84031</v>
      </c>
      <c r="F50">
        <v>0.48111035152736298</v>
      </c>
      <c r="G50">
        <f t="shared" si="3"/>
        <v>40428.183949195838</v>
      </c>
    </row>
    <row r="51" spans="1:7" x14ac:dyDescent="0.2">
      <c r="A51" s="6" t="s">
        <v>90</v>
      </c>
      <c r="B51" s="7" t="s">
        <v>91</v>
      </c>
      <c r="C51" s="10">
        <v>82450</v>
      </c>
      <c r="D51">
        <v>25</v>
      </c>
      <c r="E51">
        <f t="shared" si="2"/>
        <v>82012</v>
      </c>
      <c r="F51">
        <v>0.48111035152736298</v>
      </c>
      <c r="G51">
        <f t="shared" si="3"/>
        <v>39456.822149462096</v>
      </c>
    </row>
    <row r="52" spans="1:7" x14ac:dyDescent="0.2">
      <c r="A52" s="6" t="s">
        <v>92</v>
      </c>
      <c r="B52" s="7" t="s">
        <v>93</v>
      </c>
      <c r="C52" s="10">
        <v>84728</v>
      </c>
      <c r="D52">
        <v>25</v>
      </c>
      <c r="E52">
        <f t="shared" si="2"/>
        <v>84290</v>
      </c>
      <c r="F52">
        <v>0.48111035152736298</v>
      </c>
      <c r="G52">
        <f t="shared" si="3"/>
        <v>40552.791530241426</v>
      </c>
    </row>
    <row r="53" spans="1:7" x14ac:dyDescent="0.2">
      <c r="A53" s="6" t="s">
        <v>94</v>
      </c>
      <c r="B53" s="7" t="s">
        <v>95</v>
      </c>
      <c r="C53" s="10">
        <v>152118</v>
      </c>
      <c r="D53">
        <v>50</v>
      </c>
      <c r="E53">
        <f t="shared" si="2"/>
        <v>151680</v>
      </c>
      <c r="F53">
        <v>0.56079637754384171</v>
      </c>
      <c r="G53">
        <f t="shared" si="3"/>
        <v>85061.594545849905</v>
      </c>
    </row>
    <row r="54" spans="1:7" x14ac:dyDescent="0.2">
      <c r="A54" s="6" t="s">
        <v>96</v>
      </c>
      <c r="B54" s="7" t="s">
        <v>97</v>
      </c>
      <c r="C54" s="10">
        <v>148827</v>
      </c>
      <c r="D54">
        <v>50</v>
      </c>
      <c r="E54">
        <f t="shared" si="2"/>
        <v>148389</v>
      </c>
      <c r="F54">
        <v>0.56079637754384171</v>
      </c>
      <c r="G54">
        <f t="shared" si="3"/>
        <v>83216.013667353123</v>
      </c>
    </row>
    <row r="55" spans="1:7" x14ac:dyDescent="0.2">
      <c r="A55" s="6" t="s">
        <v>98</v>
      </c>
      <c r="B55" s="7" t="s">
        <v>99</v>
      </c>
      <c r="C55" s="10">
        <v>149858</v>
      </c>
      <c r="D55">
        <v>50</v>
      </c>
      <c r="E55">
        <f t="shared" si="2"/>
        <v>149420</v>
      </c>
      <c r="F55">
        <v>0.56079637754384171</v>
      </c>
      <c r="G55">
        <f t="shared" si="3"/>
        <v>83794.194732600823</v>
      </c>
    </row>
    <row r="56" spans="1:7" x14ac:dyDescent="0.2">
      <c r="A56" s="6" t="s">
        <v>100</v>
      </c>
      <c r="B56" s="7" t="s">
        <v>101</v>
      </c>
      <c r="C56" s="10">
        <v>188627</v>
      </c>
      <c r="D56">
        <v>75</v>
      </c>
      <c r="E56">
        <f t="shared" si="2"/>
        <v>188189</v>
      </c>
      <c r="F56">
        <v>0.60443639232949531</v>
      </c>
      <c r="G56">
        <f t="shared" si="3"/>
        <v>113748.28023609539</v>
      </c>
    </row>
    <row r="57" spans="1:7" x14ac:dyDescent="0.2">
      <c r="A57" s="6" t="s">
        <v>102</v>
      </c>
      <c r="B57" s="7" t="s">
        <v>103</v>
      </c>
      <c r="C57" s="10">
        <v>184194</v>
      </c>
      <c r="D57">
        <v>75</v>
      </c>
      <c r="E57">
        <f t="shared" si="2"/>
        <v>183756</v>
      </c>
      <c r="F57">
        <v>0.60443639232949531</v>
      </c>
      <c r="G57">
        <f t="shared" si="3"/>
        <v>111068.81370889874</v>
      </c>
    </row>
    <row r="58" spans="1:7" x14ac:dyDescent="0.2">
      <c r="A58" s="6" t="s">
        <v>104</v>
      </c>
      <c r="B58" s="7" t="s">
        <v>105</v>
      </c>
      <c r="C58" s="10">
        <v>186123</v>
      </c>
      <c r="D58">
        <v>75</v>
      </c>
      <c r="E58">
        <f t="shared" si="2"/>
        <v>185685</v>
      </c>
      <c r="F58">
        <v>0.60443639232949531</v>
      </c>
      <c r="G58">
        <f t="shared" si="3"/>
        <v>112234.77150970233</v>
      </c>
    </row>
    <row r="59" spans="1:7" x14ac:dyDescent="0.2">
      <c r="A59" s="6" t="s">
        <v>106</v>
      </c>
      <c r="B59" s="7" t="s">
        <v>107</v>
      </c>
      <c r="C59" s="10">
        <v>236319</v>
      </c>
      <c r="D59">
        <v>100</v>
      </c>
      <c r="E59">
        <f t="shared" si="2"/>
        <v>235881</v>
      </c>
      <c r="F59">
        <v>0.62902316887115317</v>
      </c>
      <c r="G59">
        <f t="shared" si="3"/>
        <v>148374.61409649649</v>
      </c>
    </row>
    <row r="60" spans="1:7" x14ac:dyDescent="0.2">
      <c r="A60" s="6" t="s">
        <v>108</v>
      </c>
      <c r="B60" s="7" t="s">
        <v>109</v>
      </c>
      <c r="C60" s="10">
        <v>236080</v>
      </c>
      <c r="D60">
        <v>100</v>
      </c>
      <c r="E60">
        <f t="shared" si="2"/>
        <v>235642</v>
      </c>
      <c r="F60">
        <v>0.62902316887115317</v>
      </c>
      <c r="G60">
        <f t="shared" si="3"/>
        <v>148224.27755913627</v>
      </c>
    </row>
    <row r="61" spans="1:7" x14ac:dyDescent="0.2">
      <c r="A61" s="6" t="s">
        <v>110</v>
      </c>
      <c r="B61" s="7" t="s">
        <v>111</v>
      </c>
      <c r="C61" s="10">
        <v>233210</v>
      </c>
      <c r="D61">
        <v>100</v>
      </c>
      <c r="E61">
        <f>C61-$G$20</f>
        <v>232772</v>
      </c>
      <c r="F61">
        <v>0.62902316887115317</v>
      </c>
      <c r="G61">
        <f>E61*F61</f>
        <v>146418.98106447607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>University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Wright</dc:creator>
  <cp:lastModifiedBy>Luka Seamus Wright</cp:lastModifiedBy>
  <dcterms:created xsi:type="dcterms:W3CDTF">2022-10-26T07:10:04Z</dcterms:created>
  <dcterms:modified xsi:type="dcterms:W3CDTF">2022-11-15T23:11:50Z</dcterms:modified>
</cp:coreProperties>
</file>