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Volumes/OCEAN/Decomposition/Microbial decomposition/Data/Raw/"/>
    </mc:Choice>
  </mc:AlternateContent>
  <xr:revisionPtr revIDLastSave="0" documentId="13_ncr:1_{0FEF015C-652C-C947-BF43-9ECB1B9EAF36}" xr6:coauthVersionLast="47" xr6:coauthVersionMax="47" xr10:uidLastSave="{00000000-0000-0000-0000-000000000000}"/>
  <bookViews>
    <workbookView xWindow="0" yWindow="500" windowWidth="33600" windowHeight="1860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55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35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11" i="1" s="1"/>
  <c r="E64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G60" i="1"/>
  <c r="F60" i="1"/>
  <c r="E60" i="1"/>
  <c r="E62" i="1" l="1"/>
  <c r="G62" i="1"/>
  <c r="E63" i="1"/>
  <c r="G63" i="1" s="1"/>
</calcChain>
</file>

<file path=xl/sharedStrings.xml><?xml version="1.0" encoding="utf-8"?>
<sst xmlns="http://schemas.openxmlformats.org/spreadsheetml/2006/main" count="230" uniqueCount="196">
  <si>
    <t>User: USER</t>
  </si>
  <si>
    <t>Path: C:\Program Files (x86)\BMG\CLARIOstar\User\Data\</t>
  </si>
  <si>
    <t>Test ID: 3120</t>
  </si>
  <si>
    <t>Test Name: Luka_4MUGlu</t>
  </si>
  <si>
    <t>Date: 30/06/2022</t>
  </si>
  <si>
    <t>Time: 11:59:04 AM</t>
  </si>
  <si>
    <t>Fluorescence (FI)</t>
  </si>
  <si>
    <t>Well</t>
  </si>
  <si>
    <t>Content</t>
  </si>
  <si>
    <t xml:space="preserve"> Raw Data (360-20/450-30)</t>
  </si>
  <si>
    <t>A01</t>
  </si>
  <si>
    <t>Sample X1</t>
  </si>
  <si>
    <t>A02</t>
  </si>
  <si>
    <t>Sample X2</t>
  </si>
  <si>
    <t>A03</t>
  </si>
  <si>
    <t>Sample X3</t>
  </si>
  <si>
    <t>A04</t>
  </si>
  <si>
    <t>Sample X4</t>
  </si>
  <si>
    <t>A05</t>
  </si>
  <si>
    <t>Sample X5</t>
  </si>
  <si>
    <t>A06</t>
  </si>
  <si>
    <t>Sample X6</t>
  </si>
  <si>
    <t>A07</t>
  </si>
  <si>
    <t>Sample X7</t>
  </si>
  <si>
    <t>A08</t>
  </si>
  <si>
    <t>Sample X8</t>
  </si>
  <si>
    <t>A09</t>
  </si>
  <si>
    <t>Sample X9</t>
  </si>
  <si>
    <t>A10</t>
  </si>
  <si>
    <t>Sample X10</t>
  </si>
  <si>
    <t>A11</t>
  </si>
  <si>
    <t>Sample X11</t>
  </si>
  <si>
    <t>A12</t>
  </si>
  <si>
    <t>Sample X12</t>
  </si>
  <si>
    <t>B01</t>
  </si>
  <si>
    <t>Sample X13</t>
  </si>
  <si>
    <t>B02</t>
  </si>
  <si>
    <t>Sample X14</t>
  </si>
  <si>
    <t>B03</t>
  </si>
  <si>
    <t>Sample X15</t>
  </si>
  <si>
    <t>B04</t>
  </si>
  <si>
    <t>Sample X16</t>
  </si>
  <si>
    <t>B05</t>
  </si>
  <si>
    <t>Sample X17</t>
  </si>
  <si>
    <t>B06</t>
  </si>
  <si>
    <t>Sample X18</t>
  </si>
  <si>
    <t>B07</t>
  </si>
  <si>
    <t>Sample X19</t>
  </si>
  <si>
    <t>B08</t>
  </si>
  <si>
    <t>Sample X20</t>
  </si>
  <si>
    <t>B09</t>
  </si>
  <si>
    <t>Sample X21</t>
  </si>
  <si>
    <t>B10</t>
  </si>
  <si>
    <t>Sample X22</t>
  </si>
  <si>
    <t>B11</t>
  </si>
  <si>
    <t>Sample X23</t>
  </si>
  <si>
    <t>B12</t>
  </si>
  <si>
    <t>Sample X24</t>
  </si>
  <si>
    <t>C01</t>
  </si>
  <si>
    <t>Sample X25</t>
  </si>
  <si>
    <t>C02</t>
  </si>
  <si>
    <t>Sample X26</t>
  </si>
  <si>
    <t>C03</t>
  </si>
  <si>
    <t>Sample X27</t>
  </si>
  <si>
    <t>C04</t>
  </si>
  <si>
    <t>Sample X28</t>
  </si>
  <si>
    <t>C05</t>
  </si>
  <si>
    <t>Sample X29</t>
  </si>
  <si>
    <t>C06</t>
  </si>
  <si>
    <t>Sample X30</t>
  </si>
  <si>
    <t>C07</t>
  </si>
  <si>
    <t>Sample X31</t>
  </si>
  <si>
    <t>C08</t>
  </si>
  <si>
    <t>Sample X32</t>
  </si>
  <si>
    <t>C09</t>
  </si>
  <si>
    <t>Sample X33</t>
  </si>
  <si>
    <t>C10</t>
  </si>
  <si>
    <t>Sample X34</t>
  </si>
  <si>
    <t>C11</t>
  </si>
  <si>
    <t>Sample X35</t>
  </si>
  <si>
    <t>C12</t>
  </si>
  <si>
    <t>Sample X36</t>
  </si>
  <si>
    <t>D01</t>
  </si>
  <si>
    <t>Sample X37</t>
  </si>
  <si>
    <t>D02</t>
  </si>
  <si>
    <t>Sample X38</t>
  </si>
  <si>
    <t>D03</t>
  </si>
  <si>
    <t>Sample X39</t>
  </si>
  <si>
    <t>D04</t>
  </si>
  <si>
    <t>Sample X40</t>
  </si>
  <si>
    <t>D05</t>
  </si>
  <si>
    <t>Sample X41</t>
  </si>
  <si>
    <t>D06</t>
  </si>
  <si>
    <t>Sample X42</t>
  </si>
  <si>
    <t>D07</t>
  </si>
  <si>
    <t>Sample X43</t>
  </si>
  <si>
    <t>D08</t>
  </si>
  <si>
    <t>Sample X44</t>
  </si>
  <si>
    <t>D09</t>
  </si>
  <si>
    <t>Sample X45</t>
  </si>
  <si>
    <t>D10</t>
  </si>
  <si>
    <t>Sample X46</t>
  </si>
  <si>
    <t>D11</t>
  </si>
  <si>
    <t>Sample X47</t>
  </si>
  <si>
    <t>D12</t>
  </si>
  <si>
    <t>Sample X48</t>
  </si>
  <si>
    <t>E01</t>
  </si>
  <si>
    <t>Sample X49</t>
  </si>
  <si>
    <t>E02</t>
  </si>
  <si>
    <t>Sample X50</t>
  </si>
  <si>
    <t>E03</t>
  </si>
  <si>
    <t>Sample X51</t>
  </si>
  <si>
    <t>E04</t>
  </si>
  <si>
    <t>Sample X52</t>
  </si>
  <si>
    <t>E05</t>
  </si>
  <si>
    <t>Sample X53</t>
  </si>
  <si>
    <t>E06</t>
  </si>
  <si>
    <t>Sample X54</t>
  </si>
  <si>
    <t>E07</t>
  </si>
  <si>
    <t>Sample X55</t>
  </si>
  <si>
    <t>E08</t>
  </si>
  <si>
    <t>Sample X56</t>
  </si>
  <si>
    <t>E09</t>
  </si>
  <si>
    <t>Sample X57</t>
  </si>
  <si>
    <t>E10</t>
  </si>
  <si>
    <t>Sample X58</t>
  </si>
  <si>
    <t>E11</t>
  </si>
  <si>
    <t>Sample X59</t>
  </si>
  <si>
    <t>E12</t>
  </si>
  <si>
    <t>Sample X60</t>
  </si>
  <si>
    <t>F01</t>
  </si>
  <si>
    <t>Sample X61</t>
  </si>
  <si>
    <t>F02</t>
  </si>
  <si>
    <t>Sample X62</t>
  </si>
  <si>
    <t>F03</t>
  </si>
  <si>
    <t>Sample X63</t>
  </si>
  <si>
    <t>F04</t>
  </si>
  <si>
    <t>Sample X64</t>
  </si>
  <si>
    <t>F05</t>
  </si>
  <si>
    <t>Sample X65</t>
  </si>
  <si>
    <t>F06</t>
  </si>
  <si>
    <t>Sample X66</t>
  </si>
  <si>
    <t>F07</t>
  </si>
  <si>
    <t>Sample X67</t>
  </si>
  <si>
    <t>F08</t>
  </si>
  <si>
    <t>Sample X68</t>
  </si>
  <si>
    <t>F09</t>
  </si>
  <si>
    <t>Sample X69</t>
  </si>
  <si>
    <t>F10</t>
  </si>
  <si>
    <t>Sample X70</t>
  </si>
  <si>
    <t>F11</t>
  </si>
  <si>
    <t>Sample X71</t>
  </si>
  <si>
    <t>F12</t>
  </si>
  <si>
    <t>Sample X72</t>
  </si>
  <si>
    <t>G01</t>
  </si>
  <si>
    <t>Sample X73</t>
  </si>
  <si>
    <t>G02</t>
  </si>
  <si>
    <t>Sample X74</t>
  </si>
  <si>
    <t>G03</t>
  </si>
  <si>
    <t>Sample X75</t>
  </si>
  <si>
    <t>G04</t>
  </si>
  <si>
    <t>Sample X76</t>
  </si>
  <si>
    <t>G05</t>
  </si>
  <si>
    <t>Sample X77</t>
  </si>
  <si>
    <t>G06</t>
  </si>
  <si>
    <t>Sample X78</t>
  </si>
  <si>
    <t>G07</t>
  </si>
  <si>
    <t>Sample X79</t>
  </si>
  <si>
    <t>G08</t>
  </si>
  <si>
    <t>Sample X80</t>
  </si>
  <si>
    <t>G09</t>
  </si>
  <si>
    <t>Sample X81</t>
  </si>
  <si>
    <t>G10</t>
  </si>
  <si>
    <t>Sample X82</t>
  </si>
  <si>
    <t>G11</t>
  </si>
  <si>
    <t>Sample X83</t>
  </si>
  <si>
    <t>G12</t>
  </si>
  <si>
    <t>Sample X84</t>
  </si>
  <si>
    <t>AS</t>
  </si>
  <si>
    <t>CAS</t>
  </si>
  <si>
    <t>AS fluo is way too high -&gt; derive from averge proportion instead</t>
  </si>
  <si>
    <t>1.1.0</t>
  </si>
  <si>
    <t>1.2.0</t>
  </si>
  <si>
    <t>1.3.0</t>
  </si>
  <si>
    <t>2.1.0</t>
  </si>
  <si>
    <t>2.2.0</t>
  </si>
  <si>
    <t>2.3.0</t>
  </si>
  <si>
    <t>3.1.0</t>
  </si>
  <si>
    <t>3.2.0</t>
  </si>
  <si>
    <t>3.3.0</t>
  </si>
  <si>
    <t>4.1.0</t>
  </si>
  <si>
    <t>4.2.0</t>
  </si>
  <si>
    <t>4.3.0</t>
  </si>
  <si>
    <t>5.1.0</t>
  </si>
  <si>
    <t>5.2.0</t>
  </si>
  <si>
    <t>5.3.0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</si>
</sst>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8" xfId="0" applyFont="1" applyBorder="1" applyAlignment="1">
      <alignment horizontal="center" wrapText="1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898370698889368"/>
                  <c:y val="4.06350845488576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point'!$D$62:$D$91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</c:numCache>
            </c:numRef>
          </c:xVal>
          <c:yVal>
            <c:numRef>
              <c:f>'End point'!$E$62:$E$91</c:f>
              <c:numCache>
                <c:formatCode>General</c:formatCode>
                <c:ptCount val="30"/>
                <c:pt idx="0">
                  <c:v>-122.2187688755555</c:v>
                </c:pt>
                <c:pt idx="1">
                  <c:v>-93.218768875555497</c:v>
                </c:pt>
                <c:pt idx="2">
                  <c:v>630.7812311244445</c:v>
                </c:pt>
                <c:pt idx="3">
                  <c:v>454.7812311244445</c:v>
                </c:pt>
                <c:pt idx="4">
                  <c:v>464.7812311244445</c:v>
                </c:pt>
                <c:pt idx="5">
                  <c:v>483.7812311244445</c:v>
                </c:pt>
                <c:pt idx="6">
                  <c:v>940.7812311244445</c:v>
                </c:pt>
                <c:pt idx="7">
                  <c:v>952.7812311244445</c:v>
                </c:pt>
                <c:pt idx="8">
                  <c:v>997.7812311244445</c:v>
                </c:pt>
                <c:pt idx="9">
                  <c:v>3538.7812311244443</c:v>
                </c:pt>
                <c:pt idx="10">
                  <c:v>3560.7812311244443</c:v>
                </c:pt>
                <c:pt idx="11">
                  <c:v>3499.7812311244443</c:v>
                </c:pt>
                <c:pt idx="12">
                  <c:v>3272.7812311244443</c:v>
                </c:pt>
                <c:pt idx="13">
                  <c:v>3114.7812311244443</c:v>
                </c:pt>
                <c:pt idx="14">
                  <c:v>3092.7812311244443</c:v>
                </c:pt>
                <c:pt idx="15">
                  <c:v>4486.7812311244443</c:v>
                </c:pt>
                <c:pt idx="16">
                  <c:v>4554.7812311244443</c:v>
                </c:pt>
                <c:pt idx="17">
                  <c:v>4633.7812311244443</c:v>
                </c:pt>
                <c:pt idx="18">
                  <c:v>9297.7812311244452</c:v>
                </c:pt>
                <c:pt idx="19">
                  <c:v>9409.7812311244452</c:v>
                </c:pt>
                <c:pt idx="20">
                  <c:v>9333.7812311244452</c:v>
                </c:pt>
                <c:pt idx="21">
                  <c:v>23589.781231124445</c:v>
                </c:pt>
                <c:pt idx="22">
                  <c:v>22047.781231124445</c:v>
                </c:pt>
                <c:pt idx="23">
                  <c:v>22176.781231124445</c:v>
                </c:pt>
                <c:pt idx="24">
                  <c:v>46154.781231124442</c:v>
                </c:pt>
                <c:pt idx="25">
                  <c:v>44754.781231124442</c:v>
                </c:pt>
                <c:pt idx="26">
                  <c:v>44538.781231124442</c:v>
                </c:pt>
                <c:pt idx="27">
                  <c:v>164663.78123112445</c:v>
                </c:pt>
                <c:pt idx="28">
                  <c:v>162491.78123112445</c:v>
                </c:pt>
                <c:pt idx="29">
                  <c:v>163026.78123112445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B-564A-81B1-91FBDA60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85119"/>
        <c:axId val="423179903"/>
      </c:scatterChart>
      <c:valAx>
        <c:axId val="42328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79903"/>
        <c:crosses val="autoZero"/>
        <c:crossBetween val="midCat"/>
      </c:valAx>
      <c:valAx>
        <c:axId val="42317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430502583661416"/>
                  <c:y val="1.14935790754862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point'!$D$62:$D$91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</c:numCache>
            </c:numRef>
          </c:xVal>
          <c:yVal>
            <c:numRef>
              <c:f>'End point'!$G$62:$G$91</c:f>
              <c:numCache>
                <c:formatCode>General</c:formatCode>
                <c:ptCount val="30"/>
                <c:pt idx="0">
                  <c:v>-233.32674058060596</c:v>
                </c:pt>
                <c:pt idx="1">
                  <c:v>-177.96310421696958</c:v>
                </c:pt>
                <c:pt idx="2">
                  <c:v>1204.2187139648486</c:v>
                </c:pt>
                <c:pt idx="3">
                  <c:v>356.13252241538328</c:v>
                </c:pt>
                <c:pt idx="4">
                  <c:v>363.96337597842165</c:v>
                </c:pt>
                <c:pt idx="5">
                  <c:v>378.84199774819456</c:v>
                </c:pt>
                <c:pt idx="6">
                  <c:v>655.40366283429717</c:v>
                </c:pt>
                <c:pt idx="7">
                  <c:v>663.76357021107515</c:v>
                </c:pt>
                <c:pt idx="8">
                  <c:v>695.11322287399275</c:v>
                </c:pt>
                <c:pt idx="9">
                  <c:v>2375.6449467867487</c:v>
                </c:pt>
                <c:pt idx="10">
                  <c:v>2390.4139266744096</c:v>
                </c:pt>
                <c:pt idx="11">
                  <c:v>2349.4635733495315</c:v>
                </c:pt>
                <c:pt idx="12">
                  <c:v>2109.9087613843994</c:v>
                </c:pt>
                <c:pt idx="13">
                  <c:v>2008.0487344664989</c:v>
                </c:pt>
                <c:pt idx="14">
                  <c:v>1993.8656927437532</c:v>
                </c:pt>
                <c:pt idx="15">
                  <c:v>2598.4624074393155</c:v>
                </c:pt>
                <c:pt idx="16">
                  <c:v>2637.8437444387996</c:v>
                </c:pt>
                <c:pt idx="17">
                  <c:v>2683.5955918352597</c:v>
                </c:pt>
                <c:pt idx="18">
                  <c:v>4577.3593516920528</c:v>
                </c:pt>
                <c:pt idx="19">
                  <c:v>4632.497694340228</c:v>
                </c:pt>
                <c:pt idx="20">
                  <c:v>4595.0823904003946</c:v>
                </c:pt>
                <c:pt idx="21">
                  <c:v>11609.925083156078</c:v>
                </c:pt>
                <c:pt idx="22">
                  <c:v>10851.015778197961</c:v>
                </c:pt>
                <c:pt idx="23">
                  <c:v>10914.504299818971</c:v>
                </c:pt>
                <c:pt idx="24">
                  <c:v>22321.626570815257</c:v>
                </c:pt>
                <c:pt idx="25">
                  <c:v>21644.550949057833</c:v>
                </c:pt>
                <c:pt idx="26">
                  <c:v>21540.087853129546</c:v>
                </c:pt>
                <c:pt idx="27">
                  <c:v>92342.852027086221</c:v>
                </c:pt>
                <c:pt idx="28">
                  <c:v>91124.802295061003</c:v>
                </c:pt>
                <c:pt idx="29">
                  <c:v>91424.82835704695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E-A143-94B1-F0C92FA44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329807"/>
        <c:axId val="1096331487"/>
      </c:scatterChart>
      <c:valAx>
        <c:axId val="109632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31487"/>
        <c:crosses val="autoZero"/>
        <c:crossBetween val="midCat"/>
      </c:valAx>
      <c:valAx>
        <c:axId val="10963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2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61</xdr:row>
      <xdr:rowOff>50800</xdr:rowOff>
    </xdr:from>
    <xdr:to>
      <xdr:col>16</xdr:col>
      <xdr:colOff>0</xdr:colOff>
      <xdr:row>77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7A2398-2226-0325-6D7D-B78ED9A2A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78</xdr:row>
      <xdr:rowOff>114300</xdr:rowOff>
    </xdr:from>
    <xdr:to>
      <xdr:col>16</xdr:col>
      <xdr:colOff>0</xdr:colOff>
      <xdr:row>94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AE29F-6BF9-B3C6-ABE4-878249DC1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"/>
  <sheetViews>
    <sheetView tabSelected="1" workbookViewId="0">
      <selection activeCell="G11" sqref="G11:G55"/>
    </sheetView>
  </sheetViews>
  <sheetFormatPr baseColWidth="10" defaultColWidth="8.83203125" defaultRowHeight="15" x14ac:dyDescent="0.2"/>
  <cols>
    <col min="7" max="7" width="11.83203125" bestFit="1" customWidth="1"/>
  </cols>
  <sheetData>
    <row r="1" spans="1:7" x14ac:dyDescent="0.2">
      <c r="A1" s="1" t="s">
        <v>0</v>
      </c>
    </row>
    <row r="2" spans="1:7" x14ac:dyDescent="0.2">
      <c r="A2" s="1" t="s">
        <v>1</v>
      </c>
    </row>
    <row r="3" spans="1:7" x14ac:dyDescent="0.2">
      <c r="A3" s="1" t="s">
        <v>2</v>
      </c>
    </row>
    <row r="4" spans="1:7" x14ac:dyDescent="0.2">
      <c r="A4" s="1" t="s">
        <v>3</v>
      </c>
    </row>
    <row r="5" spans="1:7" x14ac:dyDescent="0.2">
      <c r="A5" s="1" t="s">
        <v>4</v>
      </c>
    </row>
    <row r="6" spans="1:7" x14ac:dyDescent="0.2">
      <c r="A6" s="1" t="s">
        <v>5</v>
      </c>
    </row>
    <row r="7" spans="1:7" x14ac:dyDescent="0.2">
      <c r="A7" s="1" t="s">
        <v>6</v>
      </c>
    </row>
    <row r="10" spans="1:7" ht="65" thickBot="1" x14ac:dyDescent="0.25">
      <c r="A10" s="2" t="s">
        <v>7</v>
      </c>
      <c r="B10" s="3" t="s">
        <v>8</v>
      </c>
      <c r="C10" s="8" t="s">
        <v>9</v>
      </c>
    </row>
    <row r="11" spans="1:7" x14ac:dyDescent="0.2">
      <c r="A11" s="4" t="s">
        <v>10</v>
      </c>
      <c r="B11" s="5" t="s">
        <v>11</v>
      </c>
      <c r="C11" s="9">
        <v>1054</v>
      </c>
      <c r="D11" t="s">
        <v>181</v>
      </c>
      <c r="E11">
        <v>0.29906626159751698</v>
      </c>
      <c r="F11">
        <f>E11-$F$56</f>
        <v>0.16904590074248657</v>
      </c>
      <c r="G11">
        <f>F11*0.0001*338.31/0.196349540849362</f>
        <v>2.9126586409522773E-2</v>
      </c>
    </row>
    <row r="12" spans="1:7" x14ac:dyDescent="0.2">
      <c r="A12" s="6" t="s">
        <v>12</v>
      </c>
      <c r="B12" s="7" t="s">
        <v>13</v>
      </c>
      <c r="C12" s="10">
        <v>860</v>
      </c>
      <c r="D12" t="s">
        <v>181</v>
      </c>
      <c r="E12">
        <v>0.211293210385126</v>
      </c>
      <c r="F12">
        <f t="shared" ref="F12:F55" si="0">E12-$F$56</f>
        <v>8.1272849530095587E-2</v>
      </c>
      <c r="G12">
        <f t="shared" ref="G12:G54" si="1">F12*0.0001*338.31/0.196349540849362</f>
        <v>1.4003301258351777E-2</v>
      </c>
    </row>
    <row r="13" spans="1:7" x14ac:dyDescent="0.2">
      <c r="A13" s="6" t="s">
        <v>14</v>
      </c>
      <c r="B13" s="7" t="s">
        <v>15</v>
      </c>
      <c r="C13" s="10">
        <v>906</v>
      </c>
      <c r="D13" t="s">
        <v>181</v>
      </c>
      <c r="E13">
        <v>0.232100467194474</v>
      </c>
      <c r="F13">
        <f t="shared" si="0"/>
        <v>0.10208010633944359</v>
      </c>
      <c r="G13">
        <f t="shared" si="1"/>
        <v>1.7588388863201857E-2</v>
      </c>
    </row>
    <row r="14" spans="1:7" x14ac:dyDescent="0.2">
      <c r="A14" s="6" t="s">
        <v>16</v>
      </c>
      <c r="B14" s="7" t="s">
        <v>17</v>
      </c>
      <c r="C14" s="10">
        <v>1132</v>
      </c>
      <c r="D14" t="s">
        <v>182</v>
      </c>
      <c r="E14">
        <v>0.33437176959376602</v>
      </c>
      <c r="F14">
        <f t="shared" si="0"/>
        <v>0.20435140873873561</v>
      </c>
      <c r="G14">
        <f t="shared" si="1"/>
        <v>3.5209720782306726E-2</v>
      </c>
    </row>
    <row r="15" spans="1:7" x14ac:dyDescent="0.2">
      <c r="A15" s="6" t="s">
        <v>18</v>
      </c>
      <c r="B15" s="7" t="s">
        <v>19</v>
      </c>
      <c r="C15" s="10">
        <v>619</v>
      </c>
      <c r="D15" t="s">
        <v>182</v>
      </c>
      <c r="E15">
        <v>0.102331092557035</v>
      </c>
      <c r="F15">
        <f t="shared" si="0"/>
        <v>-2.7689268297995409E-2</v>
      </c>
      <c r="G15">
        <f t="shared" si="1"/>
        <v>-4.7708572769627981E-3</v>
      </c>
    </row>
    <row r="16" spans="1:7" x14ac:dyDescent="0.2">
      <c r="A16" s="6" t="s">
        <v>20</v>
      </c>
      <c r="B16" s="7" t="s">
        <v>21</v>
      </c>
      <c r="C16" s="10">
        <v>589</v>
      </c>
      <c r="D16" t="s">
        <v>182</v>
      </c>
      <c r="E16">
        <v>8.8773192828568798E-2</v>
      </c>
      <c r="F16">
        <f t="shared" si="0"/>
        <v>-4.1247168026461611E-2</v>
      </c>
      <c r="G16">
        <f t="shared" si="1"/>
        <v>-7.1068816125920515E-3</v>
      </c>
    </row>
    <row r="17" spans="1:7" x14ac:dyDescent="0.2">
      <c r="A17" s="6" t="s">
        <v>22</v>
      </c>
      <c r="B17" s="7" t="s">
        <v>23</v>
      </c>
      <c r="C17" s="10">
        <v>604</v>
      </c>
      <c r="D17" t="s">
        <v>183</v>
      </c>
      <c r="E17">
        <v>9.5551980941498305E-2</v>
      </c>
      <c r="F17">
        <f t="shared" si="0"/>
        <v>-3.4468379913532105E-2</v>
      </c>
      <c r="G17">
        <f t="shared" si="1"/>
        <v>-5.9388973145057073E-3</v>
      </c>
    </row>
    <row r="18" spans="1:7" x14ac:dyDescent="0.2">
      <c r="A18" s="6" t="s">
        <v>24</v>
      </c>
      <c r="B18" s="7" t="s">
        <v>25</v>
      </c>
      <c r="C18" s="10">
        <v>790</v>
      </c>
      <c r="D18" t="s">
        <v>183</v>
      </c>
      <c r="E18">
        <v>0.17963584477084699</v>
      </c>
      <c r="F18">
        <f t="shared" si="0"/>
        <v>4.9615483915816577E-2</v>
      </c>
      <c r="G18">
        <f t="shared" si="1"/>
        <v>8.5487413369800345E-3</v>
      </c>
    </row>
    <row r="19" spans="1:7" x14ac:dyDescent="0.2">
      <c r="A19" s="6" t="s">
        <v>26</v>
      </c>
      <c r="B19" s="7" t="s">
        <v>27</v>
      </c>
      <c r="C19" s="10">
        <v>565</v>
      </c>
      <c r="D19" t="s">
        <v>183</v>
      </c>
      <c r="E19">
        <v>7.7927804617722501E-2</v>
      </c>
      <c r="F19">
        <f t="shared" si="0"/>
        <v>-5.2092556237307908E-2</v>
      </c>
      <c r="G19">
        <f t="shared" si="1"/>
        <v>-8.9755405713753175E-3</v>
      </c>
    </row>
    <row r="20" spans="1:7" x14ac:dyDescent="0.2">
      <c r="A20" s="6" t="s">
        <v>28</v>
      </c>
      <c r="B20" s="7" t="s">
        <v>29</v>
      </c>
      <c r="C20" s="10">
        <v>800</v>
      </c>
      <c r="D20" t="s">
        <v>184</v>
      </c>
      <c r="E20">
        <v>0.18415789335907701</v>
      </c>
      <c r="F20">
        <f t="shared" si="0"/>
        <v>5.4137532504046598E-2</v>
      </c>
      <c r="G20">
        <f t="shared" si="1"/>
        <v>9.3278897125078346E-3</v>
      </c>
    </row>
    <row r="21" spans="1:7" x14ac:dyDescent="0.2">
      <c r="A21" s="6" t="s">
        <v>30</v>
      </c>
      <c r="B21" s="7" t="s">
        <v>31</v>
      </c>
      <c r="C21" s="10">
        <v>9398</v>
      </c>
      <c r="D21" t="s">
        <v>184</v>
      </c>
      <c r="E21">
        <v>4.1270316758279497</v>
      </c>
      <c r="F21">
        <f t="shared" si="0"/>
        <v>3.9970113149729194</v>
      </c>
      <c r="G21">
        <f t="shared" si="1"/>
        <v>0.68868452257085189</v>
      </c>
    </row>
    <row r="22" spans="1:7" x14ac:dyDescent="0.2">
      <c r="A22" s="6" t="s">
        <v>32</v>
      </c>
      <c r="B22" s="7" t="s">
        <v>33</v>
      </c>
      <c r="C22" s="10">
        <v>3974</v>
      </c>
      <c r="D22" t="s">
        <v>184</v>
      </c>
      <c r="E22">
        <v>1.62680918918791</v>
      </c>
      <c r="F22">
        <f t="shared" si="0"/>
        <v>1.4967888283328796</v>
      </c>
      <c r="G22">
        <f t="shared" si="1"/>
        <v>0.25789651777275441</v>
      </c>
    </row>
    <row r="23" spans="1:7" x14ac:dyDescent="0.2">
      <c r="A23" s="6" t="s">
        <v>34</v>
      </c>
      <c r="B23" s="7" t="s">
        <v>35</v>
      </c>
      <c r="C23" s="10">
        <v>486</v>
      </c>
      <c r="D23" t="s">
        <v>185</v>
      </c>
      <c r="E23">
        <v>4.2234248203737702E-2</v>
      </c>
      <c r="F23">
        <f t="shared" si="0"/>
        <v>-8.7786112651292714E-2</v>
      </c>
      <c r="G23">
        <f t="shared" si="1"/>
        <v>-1.512553563537164E-2</v>
      </c>
    </row>
    <row r="24" spans="1:7" x14ac:dyDescent="0.2">
      <c r="A24" s="6" t="s">
        <v>36</v>
      </c>
      <c r="B24" s="7" t="s">
        <v>37</v>
      </c>
      <c r="C24" s="10">
        <v>999</v>
      </c>
      <c r="D24" t="s">
        <v>185</v>
      </c>
      <c r="E24">
        <v>0.27417663388247399</v>
      </c>
      <c r="F24">
        <f t="shared" si="0"/>
        <v>0.14415627302744358</v>
      </c>
      <c r="G24">
        <f t="shared" si="1"/>
        <v>2.4838106835874941E-2</v>
      </c>
    </row>
    <row r="25" spans="1:7" x14ac:dyDescent="0.2">
      <c r="A25" s="6" t="s">
        <v>38</v>
      </c>
      <c r="B25" s="7" t="s">
        <v>39</v>
      </c>
      <c r="C25" s="10">
        <v>1250</v>
      </c>
      <c r="D25" t="s">
        <v>185</v>
      </c>
      <c r="E25">
        <v>0.387799379179665</v>
      </c>
      <c r="F25">
        <f t="shared" si="0"/>
        <v>0.25777901832463457</v>
      </c>
      <c r="G25">
        <f t="shared" si="1"/>
        <v>4.4415290869619824E-2</v>
      </c>
    </row>
    <row r="26" spans="1:7" x14ac:dyDescent="0.2">
      <c r="A26" s="6" t="s">
        <v>40</v>
      </c>
      <c r="B26" s="7" t="s">
        <v>41</v>
      </c>
      <c r="C26" s="10">
        <v>606</v>
      </c>
      <c r="D26" t="s">
        <v>186</v>
      </c>
      <c r="E26">
        <v>9.6455843797963806E-2</v>
      </c>
      <c r="F26">
        <f t="shared" si="0"/>
        <v>-3.3564517057066603E-2</v>
      </c>
      <c r="G26">
        <f t="shared" si="1"/>
        <v>-5.7831618635094456E-3</v>
      </c>
    </row>
    <row r="27" spans="1:7" x14ac:dyDescent="0.2">
      <c r="A27" s="6" t="s">
        <v>42</v>
      </c>
      <c r="B27" s="7" t="s">
        <v>43</v>
      </c>
      <c r="C27" s="10">
        <v>1196</v>
      </c>
      <c r="D27" t="s">
        <v>186</v>
      </c>
      <c r="E27">
        <v>0.36334695762407498</v>
      </c>
      <c r="F27">
        <f t="shared" si="0"/>
        <v>0.23332659676904458</v>
      </c>
      <c r="G27">
        <f t="shared" si="1"/>
        <v>4.0202141859600873E-2</v>
      </c>
    </row>
    <row r="28" spans="1:7" x14ac:dyDescent="0.2">
      <c r="A28" s="6" t="s">
        <v>44</v>
      </c>
      <c r="B28" s="7" t="s">
        <v>45</v>
      </c>
      <c r="C28" s="10">
        <v>487</v>
      </c>
      <c r="D28" t="s">
        <v>186</v>
      </c>
      <c r="E28">
        <v>4.2686009348593297E-2</v>
      </c>
      <c r="F28">
        <f t="shared" si="0"/>
        <v>-8.7334351506437119E-2</v>
      </c>
      <c r="G28">
        <f t="shared" si="1"/>
        <v>-1.5047697249676941E-2</v>
      </c>
    </row>
    <row r="29" spans="1:7" x14ac:dyDescent="0.2">
      <c r="A29" s="6" t="s">
        <v>46</v>
      </c>
      <c r="B29" s="7" t="s">
        <v>47</v>
      </c>
      <c r="C29" s="10">
        <v>469</v>
      </c>
      <c r="D29" t="s">
        <v>187</v>
      </c>
      <c r="E29">
        <v>3.4554528464270803E-2</v>
      </c>
      <c r="F29">
        <f t="shared" si="0"/>
        <v>-9.5465832390759606E-2</v>
      </c>
      <c r="G29">
        <f t="shared" si="1"/>
        <v>-1.6448750333924109E-2</v>
      </c>
    </row>
    <row r="30" spans="1:7" x14ac:dyDescent="0.2">
      <c r="A30" s="6" t="s">
        <v>48</v>
      </c>
      <c r="B30" s="7" t="s">
        <v>49</v>
      </c>
      <c r="C30" s="10">
        <v>559</v>
      </c>
      <c r="D30" t="s">
        <v>187</v>
      </c>
      <c r="E30">
        <v>7.5216586925308096E-2</v>
      </c>
      <c r="F30">
        <f t="shared" si="0"/>
        <v>-5.4803773929722313E-2</v>
      </c>
      <c r="G30">
        <f t="shared" si="1"/>
        <v>-9.4426830223089883E-3</v>
      </c>
    </row>
    <row r="31" spans="1:7" x14ac:dyDescent="0.2">
      <c r="A31" s="6" t="s">
        <v>50</v>
      </c>
      <c r="B31" s="7" t="s">
        <v>51</v>
      </c>
      <c r="C31" s="10">
        <v>788</v>
      </c>
      <c r="D31" t="s">
        <v>187</v>
      </c>
      <c r="E31">
        <v>0.178731452337789</v>
      </c>
      <c r="F31">
        <f t="shared" si="0"/>
        <v>4.8711091482758595E-2</v>
      </c>
      <c r="G31">
        <f t="shared" si="1"/>
        <v>8.3929146400067121E-3</v>
      </c>
    </row>
    <row r="32" spans="1:7" x14ac:dyDescent="0.2">
      <c r="A32" s="6" t="s">
        <v>52</v>
      </c>
      <c r="B32" s="7" t="s">
        <v>53</v>
      </c>
      <c r="C32" s="10">
        <v>662</v>
      </c>
      <c r="D32" t="s">
        <v>188</v>
      </c>
      <c r="E32">
        <v>0.12176633919474</v>
      </c>
      <c r="F32">
        <f t="shared" si="0"/>
        <v>-8.254021660290406E-3</v>
      </c>
      <c r="G32">
        <f t="shared" si="1"/>
        <v>-1.4221668437896533E-3</v>
      </c>
    </row>
    <row r="33" spans="1:7" x14ac:dyDescent="0.2">
      <c r="A33" s="6" t="s">
        <v>54</v>
      </c>
      <c r="B33" s="7" t="s">
        <v>55</v>
      </c>
      <c r="C33" s="10">
        <v>661</v>
      </c>
      <c r="D33" t="s">
        <v>188</v>
      </c>
      <c r="E33">
        <v>0.12131432650872501</v>
      </c>
      <c r="F33">
        <f t="shared" si="0"/>
        <v>-8.7060343463054024E-3</v>
      </c>
      <c r="G33">
        <f t="shared" si="1"/>
        <v>-1.5000485699929516E-3</v>
      </c>
    </row>
    <row r="34" spans="1:7" x14ac:dyDescent="0.2">
      <c r="A34" s="6" t="s">
        <v>56</v>
      </c>
      <c r="B34" s="7" t="s">
        <v>57</v>
      </c>
      <c r="C34" s="10">
        <v>675</v>
      </c>
      <c r="D34" t="s">
        <v>188</v>
      </c>
      <c r="E34">
        <v>0.12764263502923501</v>
      </c>
      <c r="F34">
        <f t="shared" si="0"/>
        <v>-2.3777258257954015E-3</v>
      </c>
      <c r="G34">
        <f t="shared" si="1"/>
        <v>-4.0968184628553775E-4</v>
      </c>
    </row>
    <row r="35" spans="1:7" x14ac:dyDescent="0.2">
      <c r="A35" s="6" t="s">
        <v>58</v>
      </c>
      <c r="B35" s="7" t="s">
        <v>59</v>
      </c>
      <c r="C35" s="10">
        <v>352</v>
      </c>
      <c r="D35" t="s">
        <v>189</v>
      </c>
      <c r="E35">
        <v>-1.8288760524323499E-2</v>
      </c>
      <c r="F35">
        <f>E35-$F$56</f>
        <v>-0.1483091213793539</v>
      </c>
      <c r="G35">
        <f t="shared" si="1"/>
        <v>-2.5553642059363266E-2</v>
      </c>
    </row>
    <row r="36" spans="1:7" x14ac:dyDescent="0.2">
      <c r="A36" s="6" t="s">
        <v>60</v>
      </c>
      <c r="B36" s="7" t="s">
        <v>61</v>
      </c>
      <c r="C36" s="10">
        <v>1051</v>
      </c>
      <c r="D36" t="s">
        <v>189</v>
      </c>
      <c r="E36">
        <v>0.297708532930203</v>
      </c>
      <c r="F36">
        <f t="shared" si="0"/>
        <v>0.16768817207517259</v>
      </c>
      <c r="G36">
        <f t="shared" si="1"/>
        <v>2.8892649939158736E-2</v>
      </c>
    </row>
    <row r="37" spans="1:7" x14ac:dyDescent="0.2">
      <c r="A37" s="6" t="s">
        <v>62</v>
      </c>
      <c r="B37" s="7" t="s">
        <v>63</v>
      </c>
      <c r="C37" s="10">
        <v>851</v>
      </c>
      <c r="D37" t="s">
        <v>189</v>
      </c>
      <c r="E37">
        <v>0.20722258212339101</v>
      </c>
      <c r="F37">
        <f t="shared" si="0"/>
        <v>7.7202221268360599E-2</v>
      </c>
      <c r="G37">
        <f t="shared" si="1"/>
        <v>1.3301932545560084E-2</v>
      </c>
    </row>
    <row r="38" spans="1:7" x14ac:dyDescent="0.2">
      <c r="A38" s="6" t="s">
        <v>64</v>
      </c>
      <c r="B38" s="7" t="s">
        <v>65</v>
      </c>
      <c r="C38" s="10">
        <v>22994</v>
      </c>
      <c r="D38" t="s">
        <v>190</v>
      </c>
      <c r="E38">
        <v>10.602867796242601</v>
      </c>
      <c r="F38">
        <f t="shared" si="0"/>
        <v>10.472847435387569</v>
      </c>
      <c r="G38">
        <f t="shared" si="1"/>
        <v>1.8044702322905795</v>
      </c>
    </row>
    <row r="39" spans="1:7" x14ac:dyDescent="0.2">
      <c r="A39" s="6" t="s">
        <v>66</v>
      </c>
      <c r="B39" s="7" t="s">
        <v>67</v>
      </c>
      <c r="C39" s="10">
        <v>6591</v>
      </c>
      <c r="D39" t="s">
        <v>190</v>
      </c>
      <c r="E39">
        <v>2.8275278369883998</v>
      </c>
      <c r="F39">
        <f t="shared" si="0"/>
        <v>2.6975074761333695</v>
      </c>
      <c r="G39">
        <f t="shared" si="1"/>
        <v>0.46478018247611591</v>
      </c>
    </row>
    <row r="40" spans="1:7" x14ac:dyDescent="0.2">
      <c r="A40" s="6" t="s">
        <v>68</v>
      </c>
      <c r="B40" s="7" t="s">
        <v>69</v>
      </c>
      <c r="C40" s="10">
        <v>3678</v>
      </c>
      <c r="D40" t="s">
        <v>190</v>
      </c>
      <c r="E40">
        <v>1.49164520862537</v>
      </c>
      <c r="F40">
        <f t="shared" si="0"/>
        <v>1.3616248477703397</v>
      </c>
      <c r="G40">
        <f t="shared" si="1"/>
        <v>0.23460778174296426</v>
      </c>
    </row>
    <row r="41" spans="1:7" x14ac:dyDescent="0.2">
      <c r="A41" s="6" t="s">
        <v>70</v>
      </c>
      <c r="B41" s="7" t="s">
        <v>71</v>
      </c>
      <c r="C41" s="10">
        <v>487</v>
      </c>
      <c r="D41" t="s">
        <v>191</v>
      </c>
      <c r="E41">
        <v>4.2686009348593297E-2</v>
      </c>
      <c r="F41">
        <f t="shared" si="0"/>
        <v>-8.7334351506437119E-2</v>
      </c>
      <c r="G41">
        <f t="shared" si="1"/>
        <v>-1.5047697249676941E-2</v>
      </c>
    </row>
    <row r="42" spans="1:7" x14ac:dyDescent="0.2">
      <c r="A42" s="6" t="s">
        <v>72</v>
      </c>
      <c r="B42" s="7" t="s">
        <v>73</v>
      </c>
      <c r="C42" s="10">
        <v>1123</v>
      </c>
      <c r="D42" t="s">
        <v>191</v>
      </c>
      <c r="E42">
        <v>0.330297608564389</v>
      </c>
      <c r="F42">
        <f t="shared" si="0"/>
        <v>0.20027724770935859</v>
      </c>
      <c r="G42">
        <f t="shared" si="1"/>
        <v>3.4507743374116107E-2</v>
      </c>
    </row>
    <row r="43" spans="1:7" x14ac:dyDescent="0.2">
      <c r="A43" s="6" t="s">
        <v>74</v>
      </c>
      <c r="B43" s="7" t="s">
        <v>75</v>
      </c>
      <c r="C43" s="10">
        <v>1307</v>
      </c>
      <c r="D43" t="s">
        <v>191</v>
      </c>
      <c r="E43">
        <v>0.413614845278994</v>
      </c>
      <c r="F43">
        <f t="shared" si="0"/>
        <v>0.28359448442396362</v>
      </c>
      <c r="G43">
        <f t="shared" si="1"/>
        <v>4.8863292274809969E-2</v>
      </c>
    </row>
    <row r="44" spans="1:7" x14ac:dyDescent="0.2">
      <c r="A44" s="6" t="s">
        <v>76</v>
      </c>
      <c r="B44" s="7" t="s">
        <v>77</v>
      </c>
      <c r="C44" s="10">
        <v>3840</v>
      </c>
      <c r="D44" t="s">
        <v>192</v>
      </c>
      <c r="E44">
        <v>1.56560399087156</v>
      </c>
      <c r="F44">
        <f t="shared" si="0"/>
        <v>1.4355836300165297</v>
      </c>
      <c r="G44">
        <f t="shared" si="1"/>
        <v>0.24735087017264615</v>
      </c>
    </row>
    <row r="45" spans="1:7" x14ac:dyDescent="0.2">
      <c r="A45" s="6" t="s">
        <v>78</v>
      </c>
      <c r="B45" s="7" t="s">
        <v>79</v>
      </c>
      <c r="C45" s="10">
        <v>1676</v>
      </c>
      <c r="D45" t="s">
        <v>192</v>
      </c>
      <c r="E45">
        <v>0.58084990258482505</v>
      </c>
      <c r="F45">
        <f t="shared" si="0"/>
        <v>0.45082954172979461</v>
      </c>
      <c r="G45">
        <f t="shared" si="1"/>
        <v>7.767787059895355E-2</v>
      </c>
    </row>
    <row r="46" spans="1:7" x14ac:dyDescent="0.2">
      <c r="A46" s="6" t="s">
        <v>80</v>
      </c>
      <c r="B46" s="7" t="s">
        <v>81</v>
      </c>
      <c r="C46" s="10">
        <v>1391</v>
      </c>
      <c r="D46" t="s">
        <v>192</v>
      </c>
      <c r="E46">
        <v>0.45166726283692099</v>
      </c>
      <c r="F46">
        <f t="shared" si="0"/>
        <v>0.32164690198189061</v>
      </c>
      <c r="G46">
        <f t="shared" si="1"/>
        <v>5.5419718802895791E-2</v>
      </c>
    </row>
    <row r="47" spans="1:7" x14ac:dyDescent="0.2">
      <c r="A47" s="6" t="s">
        <v>82</v>
      </c>
      <c r="B47" s="7" t="s">
        <v>83</v>
      </c>
      <c r="C47" s="10">
        <v>2926</v>
      </c>
      <c r="D47" t="s">
        <v>193</v>
      </c>
      <c r="E47">
        <v>1.1488383724543401</v>
      </c>
      <c r="F47">
        <f t="shared" si="0"/>
        <v>1.0188180115993097</v>
      </c>
      <c r="G47">
        <f t="shared" si="1"/>
        <v>0.17554220906918028</v>
      </c>
    </row>
    <row r="48" spans="1:7" x14ac:dyDescent="0.2">
      <c r="A48" s="6" t="s">
        <v>84</v>
      </c>
      <c r="B48" s="7" t="s">
        <v>85</v>
      </c>
      <c r="C48" s="10">
        <v>1669</v>
      </c>
      <c r="D48" t="s">
        <v>193</v>
      </c>
      <c r="E48">
        <v>0.57767558355853699</v>
      </c>
      <c r="F48">
        <f t="shared" si="0"/>
        <v>0.44765522270350655</v>
      </c>
      <c r="G48">
        <f t="shared" si="1"/>
        <v>7.7130935849252541E-2</v>
      </c>
    </row>
    <row r="49" spans="1:7" x14ac:dyDescent="0.2">
      <c r="A49" s="6" t="s">
        <v>86</v>
      </c>
      <c r="B49" s="7" t="s">
        <v>87</v>
      </c>
      <c r="C49" s="10">
        <v>4670</v>
      </c>
      <c r="D49" t="s">
        <v>193</v>
      </c>
      <c r="E49">
        <v>1.94514061833834</v>
      </c>
      <c r="F49">
        <f t="shared" si="0"/>
        <v>1.8151202574833096</v>
      </c>
      <c r="G49">
        <f t="shared" si="1"/>
        <v>0.31274498104392889</v>
      </c>
    </row>
    <row r="50" spans="1:7" x14ac:dyDescent="0.2">
      <c r="A50" s="6" t="s">
        <v>88</v>
      </c>
      <c r="B50" s="7" t="s">
        <v>89</v>
      </c>
      <c r="C50" s="10">
        <v>1620</v>
      </c>
      <c r="D50" t="s">
        <v>194</v>
      </c>
      <c r="E50">
        <v>0.55545734297606097</v>
      </c>
      <c r="F50">
        <f t="shared" si="0"/>
        <v>0.42543698212103054</v>
      </c>
      <c r="G50">
        <f t="shared" si="1"/>
        <v>7.3302735926328272E-2</v>
      </c>
    </row>
    <row r="51" spans="1:7" x14ac:dyDescent="0.2">
      <c r="A51" s="6" t="s">
        <v>90</v>
      </c>
      <c r="B51" s="7" t="s">
        <v>91</v>
      </c>
      <c r="C51" s="10">
        <v>980</v>
      </c>
      <c r="D51" t="s">
        <v>194</v>
      </c>
      <c r="E51">
        <v>0.26557941355869202</v>
      </c>
      <c r="F51">
        <f t="shared" si="0"/>
        <v>0.13555905270366161</v>
      </c>
      <c r="G51">
        <f t="shared" si="1"/>
        <v>2.3356806907615837E-2</v>
      </c>
    </row>
    <row r="52" spans="1:7" x14ac:dyDescent="0.2">
      <c r="A52" s="6" t="s">
        <v>92</v>
      </c>
      <c r="B52" s="7" t="s">
        <v>93</v>
      </c>
      <c r="C52" s="10">
        <v>1668</v>
      </c>
      <c r="D52" t="s">
        <v>194</v>
      </c>
      <c r="E52">
        <v>0.57722211522215205</v>
      </c>
      <c r="F52">
        <f t="shared" si="0"/>
        <v>0.44720175436712162</v>
      </c>
      <c r="G52">
        <f t="shared" si="1"/>
        <v>7.7052803314682436E-2</v>
      </c>
    </row>
    <row r="53" spans="1:7" x14ac:dyDescent="0.2">
      <c r="A53" s="6" t="s">
        <v>94</v>
      </c>
      <c r="B53" s="7" t="s">
        <v>95</v>
      </c>
      <c r="C53" s="10">
        <v>30074</v>
      </c>
      <c r="D53" t="s">
        <v>195</v>
      </c>
      <c r="E53">
        <v>14.1047214759664</v>
      </c>
      <c r="F53">
        <f t="shared" si="0"/>
        <v>13.974701115111369</v>
      </c>
      <c r="G53">
        <f t="shared" si="1"/>
        <v>2.4078391595936801</v>
      </c>
    </row>
    <row r="54" spans="1:7" x14ac:dyDescent="0.2">
      <c r="A54" s="6" t="s">
        <v>96</v>
      </c>
      <c r="B54" s="7" t="s">
        <v>97</v>
      </c>
      <c r="C54" s="10">
        <v>3736</v>
      </c>
      <c r="D54" t="s">
        <v>195</v>
      </c>
      <c r="E54">
        <v>1.5181198088393599</v>
      </c>
      <c r="F54">
        <f t="shared" si="0"/>
        <v>1.3880994479843296</v>
      </c>
      <c r="G54">
        <f t="shared" si="1"/>
        <v>0.23916935186920482</v>
      </c>
    </row>
    <row r="55" spans="1:7" x14ac:dyDescent="0.2">
      <c r="A55" s="6" t="s">
        <v>98</v>
      </c>
      <c r="B55" s="7" t="s">
        <v>99</v>
      </c>
      <c r="C55" s="10">
        <v>38518</v>
      </c>
      <c r="D55" t="s">
        <v>195</v>
      </c>
      <c r="E55">
        <v>18.4107426913517</v>
      </c>
      <c r="F55">
        <f t="shared" si="0"/>
        <v>18.280722330496669</v>
      </c>
      <c r="G55">
        <f>F55*0.0001*338.31/0.196349540849362</f>
        <v>3.1497660472631686</v>
      </c>
    </row>
    <row r="56" spans="1:7" x14ac:dyDescent="0.2">
      <c r="A56" s="6" t="s">
        <v>100</v>
      </c>
      <c r="B56" s="7" t="s">
        <v>101</v>
      </c>
      <c r="C56" s="10">
        <v>943</v>
      </c>
      <c r="D56" t="s">
        <v>179</v>
      </c>
      <c r="E56">
        <v>0.193582186776316</v>
      </c>
      <c r="F56">
        <f>AVERAGE(E56:E58)</f>
        <v>0.13002036085503041</v>
      </c>
    </row>
    <row r="57" spans="1:7" x14ac:dyDescent="0.2">
      <c r="A57" s="6" t="s">
        <v>102</v>
      </c>
      <c r="B57" s="7" t="s">
        <v>103</v>
      </c>
      <c r="C57" s="10">
        <v>474</v>
      </c>
      <c r="D57" t="s">
        <v>179</v>
      </c>
      <c r="E57">
        <v>9.5307596424070204E-2</v>
      </c>
    </row>
    <row r="58" spans="1:7" x14ac:dyDescent="0.2">
      <c r="A58" s="6" t="s">
        <v>104</v>
      </c>
      <c r="B58" s="7" t="s">
        <v>105</v>
      </c>
      <c r="C58" s="10">
        <v>502</v>
      </c>
      <c r="D58" t="s">
        <v>179</v>
      </c>
      <c r="E58">
        <v>0.10117129936470499</v>
      </c>
    </row>
    <row r="59" spans="1:7" x14ac:dyDescent="0.2">
      <c r="A59" s="6" t="s">
        <v>106</v>
      </c>
      <c r="B59" s="7" t="s">
        <v>107</v>
      </c>
      <c r="C59" s="10">
        <v>678</v>
      </c>
      <c r="D59" t="s">
        <v>178</v>
      </c>
      <c r="E59" t="s">
        <v>180</v>
      </c>
    </row>
    <row r="60" spans="1:7" x14ac:dyDescent="0.2">
      <c r="A60" s="6" t="s">
        <v>108</v>
      </c>
      <c r="B60" s="7" t="s">
        <v>109</v>
      </c>
      <c r="C60" s="10">
        <v>575</v>
      </c>
      <c r="D60" t="s">
        <v>178</v>
      </c>
      <c r="E60">
        <f>AVERAGE(C62:C64)*AVERAGE(0.149486497,0.245567958,0.175739645,0.189757058,0.122605364,0.131526768)</f>
        <v>138.4478977911111</v>
      </c>
      <c r="F60">
        <f>AVERAGE(C62:C64)</f>
        <v>818.66666666666663</v>
      </c>
      <c r="G60">
        <f>F60-E60</f>
        <v>680.2187688755555</v>
      </c>
    </row>
    <row r="61" spans="1:7" x14ac:dyDescent="0.2">
      <c r="A61" s="6" t="s">
        <v>110</v>
      </c>
      <c r="B61" s="7" t="s">
        <v>111</v>
      </c>
      <c r="C61" s="10">
        <v>590</v>
      </c>
      <c r="D61" t="s">
        <v>178</v>
      </c>
    </row>
    <row r="62" spans="1:7" x14ac:dyDescent="0.2">
      <c r="A62" s="6" t="s">
        <v>112</v>
      </c>
      <c r="B62" s="7" t="s">
        <v>113</v>
      </c>
      <c r="C62" s="10">
        <v>558</v>
      </c>
      <c r="D62">
        <v>0</v>
      </c>
      <c r="E62" s="10">
        <f>C62-$G$60</f>
        <v>-122.2187688755555</v>
      </c>
      <c r="F62">
        <v>1.9090909090909092</v>
      </c>
      <c r="G62" s="11">
        <f>E62*F62</f>
        <v>-233.32674058060596</v>
      </c>
    </row>
    <row r="63" spans="1:7" x14ac:dyDescent="0.2">
      <c r="A63" s="6" t="s">
        <v>114</v>
      </c>
      <c r="B63" s="7" t="s">
        <v>115</v>
      </c>
      <c r="C63" s="10">
        <v>587</v>
      </c>
      <c r="D63">
        <v>0</v>
      </c>
      <c r="E63" s="10">
        <f t="shared" ref="E63:E94" si="2">C63-$G$60</f>
        <v>-93.218768875555497</v>
      </c>
      <c r="F63">
        <v>1.9090909090909092</v>
      </c>
      <c r="G63" s="11">
        <f t="shared" ref="G63:G94" si="3">E63*F63</f>
        <v>-177.96310421696958</v>
      </c>
    </row>
    <row r="64" spans="1:7" x14ac:dyDescent="0.2">
      <c r="A64" s="6" t="s">
        <v>116</v>
      </c>
      <c r="B64" s="7" t="s">
        <v>117</v>
      </c>
      <c r="C64" s="10">
        <v>1311</v>
      </c>
      <c r="D64">
        <v>0</v>
      </c>
      <c r="E64" s="10">
        <f>C64-$G$60</f>
        <v>630.7812311244445</v>
      </c>
      <c r="F64">
        <v>1.9090909090909092</v>
      </c>
      <c r="G64" s="11">
        <f t="shared" si="3"/>
        <v>1204.2187139648486</v>
      </c>
    </row>
    <row r="65" spans="1:7" x14ac:dyDescent="0.2">
      <c r="A65" s="6" t="s">
        <v>118</v>
      </c>
      <c r="B65" s="7" t="s">
        <v>119</v>
      </c>
      <c r="C65" s="10">
        <v>1135</v>
      </c>
      <c r="D65">
        <v>0.1</v>
      </c>
      <c r="E65" s="10">
        <f t="shared" si="2"/>
        <v>454.7812311244445</v>
      </c>
      <c r="F65">
        <v>0.78308535630383702</v>
      </c>
      <c r="G65" s="11">
        <f t="shared" si="3"/>
        <v>356.13252241538328</v>
      </c>
    </row>
    <row r="66" spans="1:7" x14ac:dyDescent="0.2">
      <c r="A66" s="6" t="s">
        <v>120</v>
      </c>
      <c r="B66" s="7" t="s">
        <v>121</v>
      </c>
      <c r="C66" s="10">
        <v>1145</v>
      </c>
      <c r="D66">
        <v>0.1</v>
      </c>
      <c r="E66" s="10">
        <f t="shared" si="2"/>
        <v>464.7812311244445</v>
      </c>
      <c r="F66">
        <v>0.78308535630383702</v>
      </c>
      <c r="G66" s="11">
        <f t="shared" si="3"/>
        <v>363.96337597842165</v>
      </c>
    </row>
    <row r="67" spans="1:7" x14ac:dyDescent="0.2">
      <c r="A67" s="6" t="s">
        <v>122</v>
      </c>
      <c r="B67" s="7" t="s">
        <v>123</v>
      </c>
      <c r="C67" s="10">
        <v>1164</v>
      </c>
      <c r="D67">
        <v>0.1</v>
      </c>
      <c r="E67" s="10">
        <f t="shared" si="2"/>
        <v>483.7812311244445</v>
      </c>
      <c r="F67">
        <v>0.78308535630383702</v>
      </c>
      <c r="G67" s="11">
        <f t="shared" si="3"/>
        <v>378.84199774819456</v>
      </c>
    </row>
    <row r="68" spans="1:7" x14ac:dyDescent="0.2">
      <c r="A68" s="6" t="s">
        <v>124</v>
      </c>
      <c r="B68" s="7" t="s">
        <v>125</v>
      </c>
      <c r="C68" s="10">
        <v>1621</v>
      </c>
      <c r="D68">
        <v>0.25</v>
      </c>
      <c r="E68" s="10">
        <f t="shared" si="2"/>
        <v>940.7812311244445</v>
      </c>
      <c r="F68">
        <v>0.6966589480648363</v>
      </c>
      <c r="G68" s="11">
        <f t="shared" si="3"/>
        <v>655.40366283429717</v>
      </c>
    </row>
    <row r="69" spans="1:7" x14ac:dyDescent="0.2">
      <c r="A69" s="6" t="s">
        <v>126</v>
      </c>
      <c r="B69" s="7" t="s">
        <v>127</v>
      </c>
      <c r="C69" s="10">
        <v>1633</v>
      </c>
      <c r="D69">
        <v>0.25</v>
      </c>
      <c r="E69" s="10">
        <f t="shared" si="2"/>
        <v>952.7812311244445</v>
      </c>
      <c r="F69">
        <v>0.6966589480648363</v>
      </c>
      <c r="G69" s="11">
        <f t="shared" si="3"/>
        <v>663.76357021107515</v>
      </c>
    </row>
    <row r="70" spans="1:7" x14ac:dyDescent="0.2">
      <c r="A70" s="6" t="s">
        <v>128</v>
      </c>
      <c r="B70" s="7" t="s">
        <v>129</v>
      </c>
      <c r="C70" s="10">
        <v>1678</v>
      </c>
      <c r="D70">
        <v>0.25</v>
      </c>
      <c r="E70" s="10">
        <f t="shared" si="2"/>
        <v>997.7812311244445</v>
      </c>
      <c r="F70">
        <v>0.6966589480648363</v>
      </c>
      <c r="G70" s="11">
        <f t="shared" si="3"/>
        <v>695.11322287399275</v>
      </c>
    </row>
    <row r="71" spans="1:7" x14ac:dyDescent="0.2">
      <c r="A71" s="6" t="s">
        <v>130</v>
      </c>
      <c r="B71" s="7" t="s">
        <v>131</v>
      </c>
      <c r="C71" s="10">
        <v>4219</v>
      </c>
      <c r="D71">
        <v>0.5</v>
      </c>
      <c r="E71" s="10">
        <f t="shared" si="2"/>
        <v>3538.7812311244443</v>
      </c>
      <c r="F71">
        <v>0.67131726762094579</v>
      </c>
      <c r="G71" s="11">
        <f t="shared" si="3"/>
        <v>2375.6449467867487</v>
      </c>
    </row>
    <row r="72" spans="1:7" x14ac:dyDescent="0.2">
      <c r="A72" s="6" t="s">
        <v>132</v>
      </c>
      <c r="B72" s="7" t="s">
        <v>133</v>
      </c>
      <c r="C72" s="10">
        <v>4241</v>
      </c>
      <c r="D72">
        <v>0.5</v>
      </c>
      <c r="E72" s="10">
        <f t="shared" si="2"/>
        <v>3560.7812311244443</v>
      </c>
      <c r="F72">
        <v>0.67131726762094579</v>
      </c>
      <c r="G72" s="11">
        <f t="shared" si="3"/>
        <v>2390.4139266744096</v>
      </c>
    </row>
    <row r="73" spans="1:7" x14ac:dyDescent="0.2">
      <c r="A73" s="6" t="s">
        <v>134</v>
      </c>
      <c r="B73" s="7" t="s">
        <v>135</v>
      </c>
      <c r="C73" s="10">
        <v>4180</v>
      </c>
      <c r="D73">
        <v>0.5</v>
      </c>
      <c r="E73" s="10">
        <f t="shared" si="2"/>
        <v>3499.7812311244443</v>
      </c>
      <c r="F73">
        <v>0.67131726762094579</v>
      </c>
      <c r="G73" s="11">
        <f t="shared" si="3"/>
        <v>2349.4635733495315</v>
      </c>
    </row>
    <row r="74" spans="1:7" x14ac:dyDescent="0.2">
      <c r="A74" s="6" t="s">
        <v>136</v>
      </c>
      <c r="B74" s="7" t="s">
        <v>137</v>
      </c>
      <c r="C74" s="10">
        <v>3953</v>
      </c>
      <c r="D74">
        <v>0.75</v>
      </c>
      <c r="E74" s="10">
        <f t="shared" si="2"/>
        <v>3272.7812311244443</v>
      </c>
      <c r="F74">
        <v>0.64468371467025565</v>
      </c>
      <c r="G74" s="11">
        <f t="shared" si="3"/>
        <v>2109.9087613843994</v>
      </c>
    </row>
    <row r="75" spans="1:7" x14ac:dyDescent="0.2">
      <c r="A75" s="6" t="s">
        <v>138</v>
      </c>
      <c r="B75" s="7" t="s">
        <v>139</v>
      </c>
      <c r="C75" s="10">
        <v>3795</v>
      </c>
      <c r="D75">
        <v>0.75</v>
      </c>
      <c r="E75" s="10">
        <f t="shared" si="2"/>
        <v>3114.7812311244443</v>
      </c>
      <c r="F75">
        <v>0.64468371467025565</v>
      </c>
      <c r="G75" s="11">
        <f t="shared" si="3"/>
        <v>2008.0487344664989</v>
      </c>
    </row>
    <row r="76" spans="1:7" x14ac:dyDescent="0.2">
      <c r="A76" s="6" t="s">
        <v>140</v>
      </c>
      <c r="B76" s="7" t="s">
        <v>141</v>
      </c>
      <c r="C76" s="10">
        <v>3773</v>
      </c>
      <c r="D76">
        <v>0.75</v>
      </c>
      <c r="E76" s="10">
        <f t="shared" si="2"/>
        <v>3092.7812311244443</v>
      </c>
      <c r="F76">
        <v>0.64468371467025565</v>
      </c>
      <c r="G76" s="11">
        <f t="shared" si="3"/>
        <v>1993.8656927437532</v>
      </c>
    </row>
    <row r="77" spans="1:7" x14ac:dyDescent="0.2">
      <c r="A77" s="6" t="s">
        <v>142</v>
      </c>
      <c r="B77" s="7" t="s">
        <v>143</v>
      </c>
      <c r="C77" s="10">
        <v>5167</v>
      </c>
      <c r="D77">
        <v>1</v>
      </c>
      <c r="E77" s="10">
        <f t="shared" si="2"/>
        <v>4486.7812311244443</v>
      </c>
      <c r="F77">
        <v>0.57913730881594772</v>
      </c>
      <c r="G77" s="11">
        <f t="shared" si="3"/>
        <v>2598.4624074393155</v>
      </c>
    </row>
    <row r="78" spans="1:7" x14ac:dyDescent="0.2">
      <c r="A78" s="6" t="s">
        <v>144</v>
      </c>
      <c r="B78" s="7" t="s">
        <v>145</v>
      </c>
      <c r="C78" s="10">
        <v>5235</v>
      </c>
      <c r="D78">
        <v>1</v>
      </c>
      <c r="E78" s="10">
        <f t="shared" si="2"/>
        <v>4554.7812311244443</v>
      </c>
      <c r="F78">
        <v>0.57913730881594772</v>
      </c>
      <c r="G78" s="11">
        <f t="shared" si="3"/>
        <v>2637.8437444387996</v>
      </c>
    </row>
    <row r="79" spans="1:7" x14ac:dyDescent="0.2">
      <c r="A79" s="6" t="s">
        <v>146</v>
      </c>
      <c r="B79" s="7" t="s">
        <v>147</v>
      </c>
      <c r="C79" s="10">
        <v>5314</v>
      </c>
      <c r="D79">
        <v>1</v>
      </c>
      <c r="E79" s="10">
        <f t="shared" si="2"/>
        <v>4633.7812311244443</v>
      </c>
      <c r="F79">
        <v>0.57913730881594772</v>
      </c>
      <c r="G79" s="11">
        <f t="shared" si="3"/>
        <v>2683.5955918352597</v>
      </c>
    </row>
    <row r="80" spans="1:7" x14ac:dyDescent="0.2">
      <c r="A80" s="6" t="s">
        <v>148</v>
      </c>
      <c r="B80" s="7" t="s">
        <v>149</v>
      </c>
      <c r="C80" s="10">
        <v>9978</v>
      </c>
      <c r="D80">
        <v>2</v>
      </c>
      <c r="E80" s="10">
        <f t="shared" si="2"/>
        <v>9297.7812311244452</v>
      </c>
      <c r="F80">
        <v>0.49230663078727666</v>
      </c>
      <c r="G80" s="11">
        <f t="shared" si="3"/>
        <v>4577.3593516920528</v>
      </c>
    </row>
    <row r="81" spans="1:7" x14ac:dyDescent="0.2">
      <c r="A81" s="6" t="s">
        <v>150</v>
      </c>
      <c r="B81" s="7" t="s">
        <v>151</v>
      </c>
      <c r="C81" s="10">
        <v>10090</v>
      </c>
      <c r="D81">
        <v>2</v>
      </c>
      <c r="E81" s="10">
        <f t="shared" si="2"/>
        <v>9409.7812311244452</v>
      </c>
      <c r="F81">
        <v>0.49230663078727666</v>
      </c>
      <c r="G81" s="11">
        <f t="shared" si="3"/>
        <v>4632.497694340228</v>
      </c>
    </row>
    <row r="82" spans="1:7" x14ac:dyDescent="0.2">
      <c r="A82" s="6" t="s">
        <v>152</v>
      </c>
      <c r="B82" s="7" t="s">
        <v>153</v>
      </c>
      <c r="C82" s="10">
        <v>10014</v>
      </c>
      <c r="D82">
        <v>2</v>
      </c>
      <c r="E82" s="10">
        <f t="shared" si="2"/>
        <v>9333.7812311244452</v>
      </c>
      <c r="F82">
        <v>0.49230663078727666</v>
      </c>
      <c r="G82" s="11">
        <f t="shared" si="3"/>
        <v>4595.0823904003946</v>
      </c>
    </row>
    <row r="83" spans="1:7" x14ac:dyDescent="0.2">
      <c r="A83" s="6" t="s">
        <v>154</v>
      </c>
      <c r="B83" s="7" t="s">
        <v>155</v>
      </c>
      <c r="C83" s="10">
        <v>24270</v>
      </c>
      <c r="D83">
        <v>5</v>
      </c>
      <c r="E83" s="10">
        <f t="shared" si="2"/>
        <v>23589.781231124445</v>
      </c>
      <c r="F83">
        <v>0.49215908233340883</v>
      </c>
      <c r="G83" s="11">
        <f t="shared" si="3"/>
        <v>11609.925083156078</v>
      </c>
    </row>
    <row r="84" spans="1:7" x14ac:dyDescent="0.2">
      <c r="A84" s="6" t="s">
        <v>156</v>
      </c>
      <c r="B84" s="7" t="s">
        <v>157</v>
      </c>
      <c r="C84" s="10">
        <v>22728</v>
      </c>
      <c r="D84">
        <v>5</v>
      </c>
      <c r="E84" s="10">
        <f t="shared" si="2"/>
        <v>22047.781231124445</v>
      </c>
      <c r="F84">
        <v>0.49215908233340883</v>
      </c>
      <c r="G84" s="11">
        <f t="shared" si="3"/>
        <v>10851.015778197961</v>
      </c>
    </row>
    <row r="85" spans="1:7" x14ac:dyDescent="0.2">
      <c r="A85" s="6" t="s">
        <v>158</v>
      </c>
      <c r="B85" s="7" t="s">
        <v>159</v>
      </c>
      <c r="C85" s="10">
        <v>22857</v>
      </c>
      <c r="D85">
        <v>5</v>
      </c>
      <c r="E85" s="10">
        <f t="shared" si="2"/>
        <v>22176.781231124445</v>
      </c>
      <c r="F85">
        <v>0.49215908233340883</v>
      </c>
      <c r="G85" s="11">
        <f t="shared" si="3"/>
        <v>10914.504299818971</v>
      </c>
    </row>
    <row r="86" spans="1:7" x14ac:dyDescent="0.2">
      <c r="A86" s="6" t="s">
        <v>160</v>
      </c>
      <c r="B86" s="7" t="s">
        <v>161</v>
      </c>
      <c r="C86" s="10">
        <v>46835</v>
      </c>
      <c r="D86">
        <v>10</v>
      </c>
      <c r="E86" s="10">
        <f t="shared" si="2"/>
        <v>46154.781231124442</v>
      </c>
      <c r="F86">
        <v>0.48362544411244407</v>
      </c>
      <c r="G86" s="11">
        <f t="shared" si="3"/>
        <v>22321.626570815257</v>
      </c>
    </row>
    <row r="87" spans="1:7" x14ac:dyDescent="0.2">
      <c r="A87" s="6" t="s">
        <v>162</v>
      </c>
      <c r="B87" s="7" t="s">
        <v>163</v>
      </c>
      <c r="C87" s="10">
        <v>45435</v>
      </c>
      <c r="D87">
        <v>10</v>
      </c>
      <c r="E87" s="10">
        <f t="shared" si="2"/>
        <v>44754.781231124442</v>
      </c>
      <c r="F87">
        <v>0.48362544411244407</v>
      </c>
      <c r="G87" s="11">
        <f t="shared" si="3"/>
        <v>21644.550949057833</v>
      </c>
    </row>
    <row r="88" spans="1:7" x14ac:dyDescent="0.2">
      <c r="A88" s="6" t="s">
        <v>164</v>
      </c>
      <c r="B88" s="7" t="s">
        <v>165</v>
      </c>
      <c r="C88" s="10">
        <v>45219</v>
      </c>
      <c r="D88">
        <v>10</v>
      </c>
      <c r="E88" s="10">
        <f t="shared" si="2"/>
        <v>44538.781231124442</v>
      </c>
      <c r="F88">
        <v>0.48362544411244407</v>
      </c>
      <c r="G88" s="11">
        <f t="shared" si="3"/>
        <v>21540.087853129546</v>
      </c>
    </row>
    <row r="89" spans="1:7" x14ac:dyDescent="0.2">
      <c r="A89" s="6" t="s">
        <v>166</v>
      </c>
      <c r="B89" s="7" t="s">
        <v>167</v>
      </c>
      <c r="C89" s="10">
        <v>165344</v>
      </c>
      <c r="D89">
        <v>50</v>
      </c>
      <c r="E89" s="10">
        <f t="shared" si="2"/>
        <v>164663.78123112445</v>
      </c>
      <c r="F89">
        <v>0.56079637754384171</v>
      </c>
      <c r="G89" s="11">
        <f t="shared" si="3"/>
        <v>92342.852027086221</v>
      </c>
    </row>
    <row r="90" spans="1:7" x14ac:dyDescent="0.2">
      <c r="A90" s="6" t="s">
        <v>168</v>
      </c>
      <c r="B90" s="7" t="s">
        <v>169</v>
      </c>
      <c r="C90" s="10">
        <v>163172</v>
      </c>
      <c r="D90">
        <v>50</v>
      </c>
      <c r="E90" s="10">
        <f t="shared" si="2"/>
        <v>162491.78123112445</v>
      </c>
      <c r="F90">
        <v>0.56079637754384171</v>
      </c>
      <c r="G90" s="11">
        <f t="shared" si="3"/>
        <v>91124.802295061003</v>
      </c>
    </row>
    <row r="91" spans="1:7" x14ac:dyDescent="0.2">
      <c r="A91" s="6" t="s">
        <v>170</v>
      </c>
      <c r="B91" s="7" t="s">
        <v>171</v>
      </c>
      <c r="C91" s="10">
        <v>163707</v>
      </c>
      <c r="D91">
        <v>50</v>
      </c>
      <c r="E91" s="10">
        <f t="shared" si="2"/>
        <v>163026.78123112445</v>
      </c>
      <c r="F91">
        <v>0.56079637754384171</v>
      </c>
      <c r="G91" s="11">
        <f t="shared" si="3"/>
        <v>91424.82835704695</v>
      </c>
    </row>
    <row r="92" spans="1:7" x14ac:dyDescent="0.2">
      <c r="A92" s="6" t="s">
        <v>172</v>
      </c>
      <c r="B92" s="7" t="s">
        <v>173</v>
      </c>
      <c r="C92" s="10">
        <v>236425</v>
      </c>
      <c r="D92">
        <v>100</v>
      </c>
      <c r="E92" s="10">
        <f t="shared" si="2"/>
        <v>235744.78123112445</v>
      </c>
      <c r="F92">
        <v>0.62902316887115317</v>
      </c>
      <c r="G92" s="11">
        <f t="shared" si="3"/>
        <v>148288.92933483864</v>
      </c>
    </row>
    <row r="93" spans="1:7" x14ac:dyDescent="0.2">
      <c r="A93" s="6" t="s">
        <v>174</v>
      </c>
      <c r="B93" s="7" t="s">
        <v>175</v>
      </c>
      <c r="C93" s="10">
        <v>236793</v>
      </c>
      <c r="D93">
        <v>100</v>
      </c>
      <c r="E93" s="10">
        <f t="shared" si="2"/>
        <v>236112.78123112445</v>
      </c>
      <c r="F93">
        <v>0.62902316887115317</v>
      </c>
      <c r="G93" s="11">
        <f t="shared" si="3"/>
        <v>148520.40986098323</v>
      </c>
    </row>
    <row r="94" spans="1:7" x14ac:dyDescent="0.2">
      <c r="A94" s="6" t="s">
        <v>176</v>
      </c>
      <c r="B94" s="7" t="s">
        <v>177</v>
      </c>
      <c r="C94" s="10">
        <v>233790</v>
      </c>
      <c r="D94">
        <v>100</v>
      </c>
      <c r="E94" s="10">
        <f t="shared" si="2"/>
        <v>233109.78123112445</v>
      </c>
      <c r="F94">
        <v>0.62902316887115317</v>
      </c>
      <c r="G94" s="11">
        <f t="shared" si="3"/>
        <v>146631.45328486318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>University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Wright</dc:creator>
  <cp:lastModifiedBy>Luka Seamus Wright</cp:lastModifiedBy>
  <dcterms:created xsi:type="dcterms:W3CDTF">2022-06-30T04:38:08Z</dcterms:created>
  <dcterms:modified xsi:type="dcterms:W3CDTF">2022-11-15T23:14:32Z</dcterms:modified>
</cp:coreProperties>
</file>