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8515D381-3122-7043-9247-9110B3DC0F62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G5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11" i="1"/>
  <c r="F58" i="1"/>
  <c r="H62" i="1"/>
  <c r="J59" i="1" l="1"/>
  <c r="F25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11" i="1"/>
  <c r="F59" i="1"/>
  <c r="G86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65" i="1"/>
  <c r="G62" i="1"/>
  <c r="F62" i="1"/>
  <c r="E62" i="1"/>
</calcChain>
</file>

<file path=xl/sharedStrings.xml><?xml version="1.0" encoding="utf-8"?>
<sst xmlns="http://schemas.openxmlformats.org/spreadsheetml/2006/main" count="202" uniqueCount="198">
  <si>
    <t>User: USER</t>
  </si>
  <si>
    <t>Path: C:\Program Files (x86)\BMG\CLARIOstar\User\Data\</t>
  </si>
  <si>
    <t>Test ID: 3159</t>
  </si>
  <si>
    <t>Test Name: Luka_4MUGlu</t>
  </si>
  <si>
    <t>Date: 13/07/2022</t>
  </si>
  <si>
    <t>Time: 10:08:10 AM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</si>
  <si>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</si>
  <si>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</si>
  <si>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</si>
  <si>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</si>
  <si>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</si>
  <si>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</si>
  <si>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</si>
  <si>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</si>
  <si>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</si>
  <si>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</si>
  <si>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</si>
  <si>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</si>
  <si>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</si>
  <si>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</si>
  <si>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</si>
  <si>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</si>
  <si>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</si>
  <si>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</si>
  <si>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</si>
  <si>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</si>
  <si>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</si>
  <si>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</si>
  <si>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</si>
  <si>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</si>
  <si>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</si>
  <si>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</si>
  <si>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</si>
  <si>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</si>
  <si>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</si>
  <si>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</si>
  <si>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</si>
  <si>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</si>
  <si>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</si>
  <si>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</si>
  <si>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</si>
  <si>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</si>
  <si>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</si>
  <si>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</si>
  <si>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</si>
  <si>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</si>
  <si>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</si>
  <si>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</si>
  <si>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</si>
  <si>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</si>
  <si>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</si>
  <si>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</si>
  <si>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</si>
  <si>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</si>
  <si>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</si>
  <si>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</si>
  <si>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</si>
  <si>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</si>
  <si>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</si>
  <si>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</si>
  <si>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</si>
  <si>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</si>
  <si>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</si>
  <si>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</si>
  <si>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</si>
  <si>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</si>
  <si>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</si>
  <si>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</si>
  <si>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</si>
  <si>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</si>
  <si>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</si>
  <si>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</si>
  <si>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</si>
  <si>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</si>
  <si>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</si>
  <si>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</si>
  <si>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</si>
  <si>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</si>
  <si>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</si>
  <si>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</si>
  <si>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</si>
  <si>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</si>
  <si>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</si>
  <si>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</si>
  <si>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</si>
  <si>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</si>
  <si>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</si>
  <si>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</si>
  <si>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</si>
  <si>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</si>
  <si>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</si>
  <si>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</si>
  <si>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</si>
  <si>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</si>
  <si>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</si>
  <si>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</si>
  <si>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</si>
  <si>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</si>
  <si>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</si>
  <si>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</si>
  <si>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</si>
  <si>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</si>
  <si>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</si>
  <si>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</si>
  <si>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</si>
  <si>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</si>
  <si>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</si>
  <si>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</si>
  <si>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</si>
  <si>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</si>
  <si>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</si>
  <si>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</si>
  <si>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</si>
  <si>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</si>
  <si>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</si>
  <si>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</si>
  <si>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</si>
  <si>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</si>
  <si>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</si>
  <si>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</si>
  <si>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</si>
  <si>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</si>
  <si>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</si>
  <si>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</si>
  <si>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</si>
  <si>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</si>
  <si>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</si>
  <si>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</si>
  <si>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</si>
  <si>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</si>
  <si>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</si>
  <si>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</si>
  <si>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</si>
  <si>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</si>
  <si>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</si>
  <si>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</si>
  <si>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</si>
  <si>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</si>
  <si>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</si>
  <si>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</si>
  <si>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</si>
  <si>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</si>
  <si>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</si>
  <si>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</si>
  <si>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</si>
  <si>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</si>
  <si>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</si>
  <si>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</si>
  <si>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</si>
  <si>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</si>
  <si>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</si>
  <si>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</si>
  <si>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</si>
  <si>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</si>
  <si>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</si>
  <si>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</si>
  <si>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</si>
  <si>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</si>
  <si>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</si>
  <si>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</si>
  <si>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</si>
  <si>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</si>
  <si>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</si>
  <si>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</si>
  <si>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</si>
  <si>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</si>
  <si>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</si>
  <si>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</si>
  <si>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</si>
  <si>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</si>
  <si>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</si>
  <si>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</si>
  <si>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</si>
  <si>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</si>
  <si>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</si>
  <si>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</si>
  <si>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</si>
  <si>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</si>
  <si>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H01</t>
  </si>
  <si>
    <t>Sample X85</t>
  </si>
  <si>
    <t>H02</t>
  </si>
  <si>
    <t>Sample X86</t>
  </si>
  <si>
    <t>H03</t>
  </si>
  <si>
    <t>Sample X87</t>
  </si>
  <si>
    <t>H04</t>
  </si>
  <si>
    <t>Sample X88</t>
  </si>
  <si>
    <t>H05</t>
  </si>
  <si>
    <t>Sample X89</t>
  </si>
  <si>
    <t>H06</t>
  </si>
  <si>
    <t>Sample X90</t>
  </si>
  <si>
    <t>H07</t>
  </si>
  <si>
    <t>Sample X91</t>
  </si>
  <si>
    <t>H08</t>
  </si>
  <si>
    <t>Sample X92</t>
  </si>
  <si>
    <t>H09</t>
  </si>
  <si>
    <t>Sample X93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</si>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</sst>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4312335958005256E-2"/>
                  <c:y val="-3.1014508603091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point'!$D$65:$D$97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</c:numCache>
            </c:numRef>
          </c:xVal>
          <c:yVal>
            <c:numRef>
              <c:f>'End point'!$E$65:$E$97</c:f>
              <c:numCache>
                <c:formatCode>General</c:formatCode>
                <c:ptCount val="33"/>
                <c:pt idx="0">
                  <c:v>118</c:v>
                </c:pt>
                <c:pt idx="1">
                  <c:v>123</c:v>
                </c:pt>
                <c:pt idx="2">
                  <c:v>133</c:v>
                </c:pt>
                <c:pt idx="3">
                  <c:v>545</c:v>
                </c:pt>
                <c:pt idx="4">
                  <c:v>550</c:v>
                </c:pt>
                <c:pt idx="5">
                  <c:v>584</c:v>
                </c:pt>
                <c:pt idx="6">
                  <c:v>1140</c:v>
                </c:pt>
                <c:pt idx="7">
                  <c:v>1110</c:v>
                </c:pt>
                <c:pt idx="8">
                  <c:v>1158</c:v>
                </c:pt>
                <c:pt idx="9">
                  <c:v>2738</c:v>
                </c:pt>
                <c:pt idx="10">
                  <c:v>2522</c:v>
                </c:pt>
                <c:pt idx="11">
                  <c:v>2498</c:v>
                </c:pt>
                <c:pt idx="12">
                  <c:v>3792</c:v>
                </c:pt>
                <c:pt idx="13">
                  <c:v>3731</c:v>
                </c:pt>
                <c:pt idx="14">
                  <c:v>3736</c:v>
                </c:pt>
                <c:pt idx="15">
                  <c:v>4514</c:v>
                </c:pt>
                <c:pt idx="16">
                  <c:v>4450</c:v>
                </c:pt>
                <c:pt idx="17">
                  <c:v>4531</c:v>
                </c:pt>
                <c:pt idx="18">
                  <c:v>8542</c:v>
                </c:pt>
                <c:pt idx="19">
                  <c:v>8326</c:v>
                </c:pt>
                <c:pt idx="20">
                  <c:v>8562</c:v>
                </c:pt>
                <c:pt idx="21">
                  <c:v>23494</c:v>
                </c:pt>
                <c:pt idx="22">
                  <c:v>23137</c:v>
                </c:pt>
                <c:pt idx="23">
                  <c:v>23848</c:v>
                </c:pt>
                <c:pt idx="24">
                  <c:v>43165</c:v>
                </c:pt>
                <c:pt idx="25">
                  <c:v>41774</c:v>
                </c:pt>
                <c:pt idx="26">
                  <c:v>41648</c:v>
                </c:pt>
                <c:pt idx="27">
                  <c:v>89871</c:v>
                </c:pt>
                <c:pt idx="28">
                  <c:v>88405</c:v>
                </c:pt>
                <c:pt idx="29">
                  <c:v>89098</c:v>
                </c:pt>
                <c:pt idx="30">
                  <c:v>147256</c:v>
                </c:pt>
                <c:pt idx="31">
                  <c:v>145263</c:v>
                </c:pt>
                <c:pt idx="32">
                  <c:v>145018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E-9A4A-A6F3-6BCA829D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21312"/>
        <c:axId val="390622992"/>
      </c:scatterChart>
      <c:valAx>
        <c:axId val="3906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22992"/>
        <c:crosses val="autoZero"/>
        <c:crossBetween val="midCat"/>
      </c:valAx>
      <c:valAx>
        <c:axId val="3906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922922134733159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point'!$D$65:$D$97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</c:numCache>
            </c:numRef>
          </c:xVal>
          <c:yVal>
            <c:numRef>
              <c:f>'End point'!$G$65:$G$97</c:f>
              <c:numCache>
                <c:formatCode>General</c:formatCode>
                <c:ptCount val="33"/>
                <c:pt idx="0">
                  <c:v>225.27272727272728</c:v>
                </c:pt>
                <c:pt idx="1">
                  <c:v>234.81818181818184</c:v>
                </c:pt>
                <c:pt idx="2">
                  <c:v>253.90909090909091</c:v>
                </c:pt>
                <c:pt idx="3">
                  <c:v>426.78151918559115</c:v>
                </c:pt>
                <c:pt idx="4">
                  <c:v>430.69694596711037</c:v>
                </c:pt>
                <c:pt idx="5">
                  <c:v>457.32184808144081</c:v>
                </c:pt>
                <c:pt idx="6">
                  <c:v>794.19120079391337</c:v>
                </c:pt>
                <c:pt idx="7">
                  <c:v>773.2914323519683</c:v>
                </c:pt>
                <c:pt idx="8">
                  <c:v>806.73106185908046</c:v>
                </c:pt>
                <c:pt idx="9">
                  <c:v>1838.0666787461496</c:v>
                </c:pt>
                <c:pt idx="10">
                  <c:v>1693.0621489400253</c:v>
                </c:pt>
                <c:pt idx="11">
                  <c:v>1676.9505345171226</c:v>
                </c:pt>
                <c:pt idx="12">
                  <c:v>2444.6406460296093</c:v>
                </c:pt>
                <c:pt idx="13">
                  <c:v>2405.3149394347238</c:v>
                </c:pt>
                <c:pt idx="14">
                  <c:v>2408.5383580080752</c:v>
                </c:pt>
                <c:pt idx="15">
                  <c:v>2614.225811995188</c:v>
                </c:pt>
                <c:pt idx="16">
                  <c:v>2577.1610242309675</c:v>
                </c:pt>
                <c:pt idx="17">
                  <c:v>2624.071146245059</c:v>
                </c:pt>
                <c:pt idx="18">
                  <c:v>4205.2832401849173</c:v>
                </c:pt>
                <c:pt idx="19">
                  <c:v>4098.9450079348653</c:v>
                </c:pt>
                <c:pt idx="20">
                  <c:v>4215.1293728006631</c:v>
                </c:pt>
                <c:pt idx="21">
                  <c:v>11562.785480341106</c:v>
                </c:pt>
                <c:pt idx="22">
                  <c:v>11387.08468794808</c:v>
                </c:pt>
                <c:pt idx="23">
                  <c:v>11737.009795487134</c:v>
                </c:pt>
                <c:pt idx="24">
                  <c:v>20875.692295113648</c:v>
                </c:pt>
                <c:pt idx="25">
                  <c:v>20202.969302353238</c:v>
                </c:pt>
                <c:pt idx="26">
                  <c:v>20142.03249639507</c:v>
                </c:pt>
                <c:pt idx="27">
                  <c:v>43237.868402115637</c:v>
                </c:pt>
                <c:pt idx="28">
                  <c:v>42532.560626776525</c:v>
                </c:pt>
                <c:pt idx="29">
                  <c:v>42865.970100384984</c:v>
                </c:pt>
                <c:pt idx="30">
                  <c:v>82580.631371595955</c:v>
                </c:pt>
                <c:pt idx="31">
                  <c:v>81462.964191151084</c:v>
                </c:pt>
                <c:pt idx="32">
                  <c:v>81325.569078652843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F-5F46-A9DC-27930D8A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74608"/>
        <c:axId val="551776256"/>
      </c:scatterChart>
      <c:valAx>
        <c:axId val="5517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76256"/>
        <c:crosses val="autoZero"/>
        <c:crossBetween val="midCat"/>
      </c:valAx>
      <c:valAx>
        <c:axId val="551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7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63</xdr:row>
      <xdr:rowOff>171450</xdr:rowOff>
    </xdr:from>
    <xdr:to>
      <xdr:col>14</xdr:col>
      <xdr:colOff>501650</xdr:colOff>
      <xdr:row>78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1E468-7ADA-C367-A8C7-923E54096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81</xdr:row>
      <xdr:rowOff>171450</xdr:rowOff>
    </xdr:from>
    <xdr:to>
      <xdr:col>14</xdr:col>
      <xdr:colOff>527050</xdr:colOff>
      <xdr:row>96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36116-7CEC-1D34-C7BC-C4DFEDA33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topLeftCell="A23" workbookViewId="0">
      <selection activeCell="J43" sqref="J43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2</v>
      </c>
    </row>
    <row r="4" spans="1:7" x14ac:dyDescent="0.2">
      <c r="A4" s="1" t="s">
        <v>3</v>
      </c>
    </row>
    <row r="5" spans="1:7" x14ac:dyDescent="0.2">
      <c r="A5" s="1" t="s">
        <v>4</v>
      </c>
    </row>
    <row r="6" spans="1:7" x14ac:dyDescent="0.2">
      <c r="A6" s="1" t="s">
        <v>5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9</v>
      </c>
    </row>
    <row r="11" spans="1:7" x14ac:dyDescent="0.2">
      <c r="A11" s="4" t="s">
        <v>10</v>
      </c>
      <c r="B11" s="5" t="s">
        <v>11</v>
      </c>
      <c r="C11" s="9">
        <v>1803</v>
      </c>
      <c r="D11">
        <v>1.2</v>
      </c>
      <c r="E11">
        <v>0.53033221304425904</v>
      </c>
      <c r="F11">
        <f>E11-$F$59</f>
        <v>0.54363567666555634</v>
      </c>
      <c r="G11">
        <f>F11*0.0001*338.31/0.196349540849362</f>
        <v>9.366835541205798E-2</v>
      </c>
    </row>
    <row r="12" spans="1:7" x14ac:dyDescent="0.2">
      <c r="A12" s="6" t="s">
        <v>12</v>
      </c>
      <c r="B12" s="7" t="s">
        <v>13</v>
      </c>
      <c r="C12" s="10">
        <v>1232</v>
      </c>
      <c r="D12">
        <v>1.2</v>
      </c>
      <c r="E12">
        <v>0.223518509129949</v>
      </c>
      <c r="F12">
        <f t="shared" ref="F12:F57" si="0">E12-$F$59</f>
        <v>0.23682197275124633</v>
      </c>
      <c r="G12">
        <f t="shared" ref="G12:G58" si="1">F12*0.0001*338.31/0.196349540849362</f>
        <v>4.0804394680475004E-2</v>
      </c>
    </row>
    <row r="13" spans="1:7" x14ac:dyDescent="0.2">
      <c r="A13" s="6" t="s">
        <v>14</v>
      </c>
      <c r="B13" s="7" t="s">
        <v>15</v>
      </c>
      <c r="C13" s="10">
        <v>995</v>
      </c>
      <c r="D13">
        <v>1.2</v>
      </c>
      <c r="E13">
        <v>9.6320930557781806E-2</v>
      </c>
      <c r="F13">
        <f t="shared" si="0"/>
        <v>0.10962439417907914</v>
      </c>
      <c r="G13">
        <f t="shared" si="1"/>
        <v>1.8888268663269845E-2</v>
      </c>
    </row>
    <row r="14" spans="1:7" x14ac:dyDescent="0.2">
      <c r="A14" s="6" t="s">
        <v>16</v>
      </c>
      <c r="B14" s="7" t="s">
        <v>17</v>
      </c>
      <c r="C14" s="10">
        <v>978</v>
      </c>
      <c r="D14">
        <v>2.2000000000000002</v>
      </c>
      <c r="E14">
        <v>8.7200403452562497E-2</v>
      </c>
      <c r="F14">
        <f t="shared" si="0"/>
        <v>0.10050386707385983</v>
      </c>
      <c r="G14">
        <f t="shared" si="1"/>
        <v>1.7316803045566178E-2</v>
      </c>
    </row>
    <row r="15" spans="1:7" x14ac:dyDescent="0.2">
      <c r="A15" s="6" t="s">
        <v>18</v>
      </c>
      <c r="B15" s="7" t="s">
        <v>19</v>
      </c>
      <c r="C15" s="10">
        <v>1243</v>
      </c>
      <c r="D15">
        <v>2.2000000000000002</v>
      </c>
      <c r="E15">
        <v>0.229424312174867</v>
      </c>
      <c r="F15">
        <f t="shared" si="0"/>
        <v>0.24272777579616434</v>
      </c>
      <c r="G15">
        <f t="shared" si="1"/>
        <v>4.1821963766444523E-2</v>
      </c>
    </row>
    <row r="16" spans="1:7" x14ac:dyDescent="0.2">
      <c r="A16" s="6" t="s">
        <v>20</v>
      </c>
      <c r="B16" s="7" t="s">
        <v>21</v>
      </c>
      <c r="C16" s="10">
        <v>624</v>
      </c>
      <c r="D16">
        <v>2.2000000000000002</v>
      </c>
      <c r="E16">
        <v>-0.1026194528753</v>
      </c>
      <c r="F16">
        <f t="shared" si="0"/>
        <v>-8.9315989254002665E-2</v>
      </c>
      <c r="G16">
        <f t="shared" si="1"/>
        <v>-1.5389133172306996E-2</v>
      </c>
    </row>
    <row r="17" spans="1:7" x14ac:dyDescent="0.2">
      <c r="A17" s="6" t="s">
        <v>22</v>
      </c>
      <c r="B17" s="7" t="s">
        <v>23</v>
      </c>
      <c r="C17" s="10">
        <v>3616</v>
      </c>
      <c r="D17">
        <v>3.2</v>
      </c>
      <c r="E17">
        <v>1.50789285643814</v>
      </c>
      <c r="F17">
        <f t="shared" si="0"/>
        <v>1.5211963200594374</v>
      </c>
      <c r="G17">
        <f t="shared" si="1"/>
        <v>0.262101925379155</v>
      </c>
    </row>
    <row r="18" spans="1:7" x14ac:dyDescent="0.2">
      <c r="A18" s="6" t="s">
        <v>24</v>
      </c>
      <c r="B18" s="7" t="s">
        <v>25</v>
      </c>
      <c r="C18" s="10">
        <v>2270</v>
      </c>
      <c r="D18">
        <v>3.2</v>
      </c>
      <c r="E18">
        <v>0.78164226587576102</v>
      </c>
      <c r="F18">
        <f t="shared" si="0"/>
        <v>0.79494572949705833</v>
      </c>
      <c r="G18">
        <f t="shared" si="1"/>
        <v>0.13696904438013291</v>
      </c>
    </row>
    <row r="19" spans="1:7" x14ac:dyDescent="0.2">
      <c r="A19" s="6" t="s">
        <v>26</v>
      </c>
      <c r="B19" s="7" t="s">
        <v>27</v>
      </c>
      <c r="C19" s="10">
        <v>3068</v>
      </c>
      <c r="D19">
        <v>3.2</v>
      </c>
      <c r="E19">
        <v>1.21186785031636</v>
      </c>
      <c r="F19">
        <f t="shared" si="0"/>
        <v>1.2251713139376574</v>
      </c>
      <c r="G19">
        <f t="shared" si="1"/>
        <v>0.21109685585475396</v>
      </c>
    </row>
    <row r="20" spans="1:7" x14ac:dyDescent="0.2">
      <c r="A20" s="6" t="s">
        <v>28</v>
      </c>
      <c r="B20" s="7" t="s">
        <v>29</v>
      </c>
      <c r="C20" s="10">
        <v>2609</v>
      </c>
      <c r="D20">
        <v>4.2</v>
      </c>
      <c r="E20">
        <v>0.96428488254864297</v>
      </c>
      <c r="F20">
        <f t="shared" si="0"/>
        <v>0.97758834616994028</v>
      </c>
      <c r="G20">
        <f t="shared" si="1"/>
        <v>0.16843834315175948</v>
      </c>
    </row>
    <row r="21" spans="1:7" x14ac:dyDescent="0.2">
      <c r="A21" s="6" t="s">
        <v>30</v>
      </c>
      <c r="B21" s="7" t="s">
        <v>31</v>
      </c>
      <c r="C21" s="10">
        <v>2577</v>
      </c>
      <c r="D21">
        <v>4.2</v>
      </c>
      <c r="E21">
        <v>0.94703656561111405</v>
      </c>
      <c r="F21">
        <f t="shared" si="0"/>
        <v>0.96034002923241135</v>
      </c>
      <c r="G21">
        <f t="shared" si="1"/>
        <v>0.16546646041758381</v>
      </c>
    </row>
    <row r="22" spans="1:7" x14ac:dyDescent="0.2">
      <c r="A22" s="6" t="s">
        <v>32</v>
      </c>
      <c r="B22" s="7" t="s">
        <v>33</v>
      </c>
      <c r="C22" s="10">
        <v>2911</v>
      </c>
      <c r="D22">
        <v>4.2</v>
      </c>
      <c r="E22">
        <v>1.1271452455351001</v>
      </c>
      <c r="F22">
        <f t="shared" si="0"/>
        <v>1.1404487091563975</v>
      </c>
      <c r="G22">
        <f t="shared" si="1"/>
        <v>0.19649916222147079</v>
      </c>
    </row>
    <row r="23" spans="1:7" x14ac:dyDescent="0.2">
      <c r="A23" s="6" t="s">
        <v>34</v>
      </c>
      <c r="B23" s="7" t="s">
        <v>35</v>
      </c>
      <c r="C23" s="10">
        <v>2561</v>
      </c>
      <c r="D23">
        <v>5.2</v>
      </c>
      <c r="E23">
        <v>0.93841301085579298</v>
      </c>
      <c r="F23">
        <f t="shared" si="0"/>
        <v>0.95171647447709029</v>
      </c>
      <c r="G23">
        <f t="shared" si="1"/>
        <v>0.16398062307024266</v>
      </c>
    </row>
    <row r="24" spans="1:7" x14ac:dyDescent="0.2">
      <c r="A24" s="6" t="s">
        <v>36</v>
      </c>
      <c r="B24" s="7" t="s">
        <v>37</v>
      </c>
      <c r="C24" s="10">
        <v>1099</v>
      </c>
      <c r="D24">
        <v>5.2</v>
      </c>
      <c r="E24">
        <v>0.152126855099354</v>
      </c>
      <c r="F24">
        <f t="shared" si="0"/>
        <v>0.16543031872065134</v>
      </c>
      <c r="G24">
        <f t="shared" si="1"/>
        <v>2.850362210386876E-2</v>
      </c>
    </row>
    <row r="25" spans="1:7" x14ac:dyDescent="0.2">
      <c r="A25" s="6" t="s">
        <v>38</v>
      </c>
      <c r="B25" s="7" t="s">
        <v>39</v>
      </c>
      <c r="C25" s="10">
        <v>619</v>
      </c>
      <c r="D25">
        <v>5.2</v>
      </c>
      <c r="E25">
        <v>-0.1052991357108</v>
      </c>
      <c r="F25">
        <f>E25-$F$59</f>
        <v>-9.199567208950267E-2</v>
      </c>
      <c r="G25">
        <f t="shared" si="1"/>
        <v>-1.5850842171552131E-2</v>
      </c>
    </row>
    <row r="26" spans="1:7" x14ac:dyDescent="0.2">
      <c r="A26" s="6" t="s">
        <v>40</v>
      </c>
      <c r="B26" s="7" t="s">
        <v>41</v>
      </c>
      <c r="C26" s="10">
        <v>1894</v>
      </c>
      <c r="D26">
        <v>6.2</v>
      </c>
      <c r="E26">
        <v>0.579275936768746</v>
      </c>
      <c r="F26">
        <f t="shared" si="0"/>
        <v>0.59257940039004331</v>
      </c>
      <c r="G26">
        <f t="shared" si="1"/>
        <v>0.10210135255664235</v>
      </c>
    </row>
    <row r="27" spans="1:7" x14ac:dyDescent="0.2">
      <c r="A27" s="6" t="s">
        <v>42</v>
      </c>
      <c r="B27" s="7" t="s">
        <v>43</v>
      </c>
      <c r="C27" s="10">
        <v>702</v>
      </c>
      <c r="D27">
        <v>6.2</v>
      </c>
      <c r="E27">
        <v>-6.0811396453330398E-2</v>
      </c>
      <c r="F27">
        <f t="shared" si="0"/>
        <v>-4.7507932832033063E-2</v>
      </c>
      <c r="G27">
        <f t="shared" si="1"/>
        <v>-8.1856105631210752E-3</v>
      </c>
    </row>
    <row r="28" spans="1:7" x14ac:dyDescent="0.2">
      <c r="A28" s="6" t="s">
        <v>44</v>
      </c>
      <c r="B28" s="7" t="s">
        <v>45</v>
      </c>
      <c r="C28" s="10">
        <v>1732</v>
      </c>
      <c r="D28">
        <v>6.2</v>
      </c>
      <c r="E28">
        <v>0.492154332439529</v>
      </c>
      <c r="F28">
        <f t="shared" si="0"/>
        <v>0.5054577960608263</v>
      </c>
      <c r="G28">
        <f t="shared" si="1"/>
        <v>8.7090311617550084E-2</v>
      </c>
    </row>
    <row r="29" spans="1:7" x14ac:dyDescent="0.2">
      <c r="A29" s="6" t="s">
        <v>46</v>
      </c>
      <c r="B29" s="7" t="s">
        <v>47</v>
      </c>
      <c r="C29" s="10">
        <v>2644</v>
      </c>
      <c r="D29">
        <v>7.2</v>
      </c>
      <c r="E29">
        <v>0.98315207301526597</v>
      </c>
      <c r="F29">
        <f t="shared" si="0"/>
        <v>0.99645553663656328</v>
      </c>
      <c r="G29">
        <f t="shared" si="1"/>
        <v>0.17168915758155243</v>
      </c>
    </row>
    <row r="30" spans="1:7" x14ac:dyDescent="0.2">
      <c r="A30" s="6" t="s">
        <v>48</v>
      </c>
      <c r="B30" s="7" t="s">
        <v>49</v>
      </c>
      <c r="C30" s="10">
        <v>2383</v>
      </c>
      <c r="D30">
        <v>7.2</v>
      </c>
      <c r="E30">
        <v>0.84250309141601398</v>
      </c>
      <c r="F30">
        <f t="shared" si="0"/>
        <v>0.85580655503731129</v>
      </c>
      <c r="G30">
        <f t="shared" si="1"/>
        <v>0.14745535659632461</v>
      </c>
    </row>
    <row r="31" spans="1:7" x14ac:dyDescent="0.2">
      <c r="A31" s="6" t="s">
        <v>50</v>
      </c>
      <c r="B31" s="7" t="s">
        <v>51</v>
      </c>
      <c r="C31" s="10">
        <v>3683</v>
      </c>
      <c r="D31">
        <v>7.2</v>
      </c>
      <c r="E31">
        <v>1.5441183345798899</v>
      </c>
      <c r="F31">
        <f t="shared" si="0"/>
        <v>1.5574217982011873</v>
      </c>
      <c r="G31">
        <f t="shared" si="1"/>
        <v>0.26834357048671231</v>
      </c>
    </row>
    <row r="32" spans="1:7" x14ac:dyDescent="0.2">
      <c r="A32" s="6" t="s">
        <v>52</v>
      </c>
      <c r="B32" s="7" t="s">
        <v>53</v>
      </c>
      <c r="C32" s="10">
        <v>2696</v>
      </c>
      <c r="D32">
        <v>8.1999999999999993</v>
      </c>
      <c r="E32">
        <v>1.01118688576876</v>
      </c>
      <c r="F32">
        <f t="shared" si="0"/>
        <v>1.0244903493900575</v>
      </c>
      <c r="G32">
        <f t="shared" si="1"/>
        <v>0.17651955212263823</v>
      </c>
    </row>
    <row r="33" spans="1:7" x14ac:dyDescent="0.2">
      <c r="A33" s="6" t="s">
        <v>54</v>
      </c>
      <c r="B33" s="7" t="s">
        <v>55</v>
      </c>
      <c r="C33" s="10">
        <v>2624</v>
      </c>
      <c r="D33">
        <v>8.1999999999999993</v>
      </c>
      <c r="E33">
        <v>0.97237058540503796</v>
      </c>
      <c r="F33">
        <f t="shared" si="0"/>
        <v>0.98567404902633526</v>
      </c>
      <c r="G33">
        <f t="shared" si="1"/>
        <v>0.16983150868783051</v>
      </c>
    </row>
    <row r="34" spans="1:7" x14ac:dyDescent="0.2">
      <c r="A34" s="6" t="s">
        <v>56</v>
      </c>
      <c r="B34" s="7" t="s">
        <v>57</v>
      </c>
      <c r="C34" s="10">
        <v>627</v>
      </c>
      <c r="D34">
        <v>8.1999999999999993</v>
      </c>
      <c r="E34">
        <v>-0.101011624626806</v>
      </c>
      <c r="F34">
        <f t="shared" si="0"/>
        <v>-8.770816100550867E-2</v>
      </c>
      <c r="G34">
        <f t="shared" si="1"/>
        <v>-1.5112104577080836E-2</v>
      </c>
    </row>
    <row r="35" spans="1:7" x14ac:dyDescent="0.2">
      <c r="A35" s="6" t="s">
        <v>58</v>
      </c>
      <c r="B35" s="7" t="s">
        <v>59</v>
      </c>
      <c r="C35" s="10">
        <v>2293</v>
      </c>
      <c r="D35">
        <v>9.1999999999999993</v>
      </c>
      <c r="E35">
        <v>0.79402824413236495</v>
      </c>
      <c r="F35">
        <f t="shared" si="0"/>
        <v>0.80733170775366225</v>
      </c>
      <c r="G35">
        <f t="shared" si="1"/>
        <v>0.13910314680067612</v>
      </c>
    </row>
    <row r="36" spans="1:7" x14ac:dyDescent="0.2">
      <c r="A36" s="6" t="s">
        <v>60</v>
      </c>
      <c r="B36" s="7" t="s">
        <v>61</v>
      </c>
      <c r="C36" s="10">
        <v>2706</v>
      </c>
      <c r="D36">
        <v>9.1999999999999993</v>
      </c>
      <c r="E36">
        <v>1.01657868371187</v>
      </c>
      <c r="F36">
        <f t="shared" si="0"/>
        <v>1.0298821473331674</v>
      </c>
      <c r="G36">
        <f t="shared" si="1"/>
        <v>0.17744855819733693</v>
      </c>
    </row>
    <row r="37" spans="1:7" x14ac:dyDescent="0.2">
      <c r="A37" s="6" t="s">
        <v>62</v>
      </c>
      <c r="B37" s="7" t="s">
        <v>63</v>
      </c>
      <c r="C37" s="10">
        <v>4645</v>
      </c>
      <c r="D37">
        <v>9.1999999999999993</v>
      </c>
      <c r="E37">
        <v>2.0650390904647802</v>
      </c>
      <c r="F37">
        <f t="shared" si="0"/>
        <v>2.0783425540860776</v>
      </c>
      <c r="G37">
        <f t="shared" si="1"/>
        <v>0.35809814804318429</v>
      </c>
    </row>
    <row r="38" spans="1:7" x14ac:dyDescent="0.2">
      <c r="A38" s="6" t="s">
        <v>64</v>
      </c>
      <c r="B38" s="7" t="s">
        <v>65</v>
      </c>
      <c r="C38" s="10">
        <v>2225</v>
      </c>
      <c r="D38">
        <v>10.199999999999999</v>
      </c>
      <c r="E38">
        <v>0.75741122886411305</v>
      </c>
      <c r="F38">
        <f t="shared" si="0"/>
        <v>0.77071469248541036</v>
      </c>
      <c r="G38">
        <f t="shared" si="1"/>
        <v>0.13279403989784599</v>
      </c>
    </row>
    <row r="39" spans="1:7" x14ac:dyDescent="0.2">
      <c r="A39" s="6" t="s">
        <v>66</v>
      </c>
      <c r="B39" s="7" t="s">
        <v>67</v>
      </c>
      <c r="C39" s="10">
        <v>1622</v>
      </c>
      <c r="D39">
        <v>10.199999999999999</v>
      </c>
      <c r="E39">
        <v>0.43302103679347498</v>
      </c>
      <c r="F39">
        <f t="shared" si="0"/>
        <v>0.44632450041477234</v>
      </c>
      <c r="G39">
        <f t="shared" si="1"/>
        <v>7.6901652574357063E-2</v>
      </c>
    </row>
    <row r="40" spans="1:7" x14ac:dyDescent="0.2">
      <c r="A40" s="6" t="s">
        <v>68</v>
      </c>
      <c r="B40" s="7" t="s">
        <v>69</v>
      </c>
      <c r="C40" s="10">
        <v>19442</v>
      </c>
      <c r="D40">
        <v>10.199999999999999</v>
      </c>
      <c r="E40">
        <v>10.272313223689199</v>
      </c>
      <c r="F40">
        <f t="shared" si="0"/>
        <v>10.285616687310496</v>
      </c>
      <c r="G40">
        <f t="shared" si="1"/>
        <v>1.7722103990829479</v>
      </c>
    </row>
    <row r="41" spans="1:7" x14ac:dyDescent="0.2">
      <c r="A41" s="6" t="s">
        <v>70</v>
      </c>
      <c r="B41" s="7" t="s">
        <v>71</v>
      </c>
      <c r="C41" s="10">
        <v>24159</v>
      </c>
      <c r="D41">
        <v>11.2</v>
      </c>
      <c r="E41">
        <v>12.970571055113099</v>
      </c>
      <c r="F41">
        <f t="shared" si="0"/>
        <v>12.983874518734396</v>
      </c>
      <c r="G41">
        <f t="shared" si="1"/>
        <v>2.2371198676766895</v>
      </c>
    </row>
    <row r="42" spans="1:7" x14ac:dyDescent="0.2">
      <c r="A42" s="6" t="s">
        <v>72</v>
      </c>
      <c r="B42" s="7" t="s">
        <v>73</v>
      </c>
      <c r="C42" s="10">
        <v>35292</v>
      </c>
      <c r="D42">
        <v>11.2</v>
      </c>
      <c r="E42">
        <v>19.512555169310701</v>
      </c>
      <c r="F42">
        <f t="shared" si="0"/>
        <v>19.525858632932</v>
      </c>
      <c r="G42">
        <f t="shared" si="1"/>
        <v>3.3643028680037221</v>
      </c>
    </row>
    <row r="43" spans="1:7" x14ac:dyDescent="0.2">
      <c r="A43" s="6" t="s">
        <v>74</v>
      </c>
      <c r="B43" s="7" t="s">
        <v>75</v>
      </c>
      <c r="C43" s="10">
        <v>2868</v>
      </c>
      <c r="D43">
        <v>11.2</v>
      </c>
      <c r="E43">
        <v>1.1039477473273001</v>
      </c>
      <c r="F43">
        <f t="shared" si="0"/>
        <v>1.1172512109485975</v>
      </c>
      <c r="G43">
        <f t="shared" si="1"/>
        <v>0.19250223633881658</v>
      </c>
    </row>
    <row r="44" spans="1:7" x14ac:dyDescent="0.2">
      <c r="A44" s="6" t="s">
        <v>76</v>
      </c>
      <c r="B44" s="7" t="s">
        <v>77</v>
      </c>
      <c r="C44" s="10">
        <v>1517</v>
      </c>
      <c r="D44">
        <v>12.2</v>
      </c>
      <c r="E44">
        <v>0.376593216263437</v>
      </c>
      <c r="F44">
        <f t="shared" si="0"/>
        <v>0.38989667988473431</v>
      </c>
      <c r="G44">
        <f t="shared" si="1"/>
        <v>6.7179146536941375E-2</v>
      </c>
    </row>
    <row r="45" spans="1:7" x14ac:dyDescent="0.2">
      <c r="A45" s="6" t="s">
        <v>78</v>
      </c>
      <c r="B45" s="7" t="s">
        <v>79</v>
      </c>
      <c r="C45" s="10">
        <v>1855</v>
      </c>
      <c r="D45">
        <v>12.2</v>
      </c>
      <c r="E45">
        <v>0.55829847114428899</v>
      </c>
      <c r="F45">
        <f t="shared" si="0"/>
        <v>0.57160193476558629</v>
      </c>
      <c r="G45">
        <f t="shared" si="1"/>
        <v>9.8486937995390711E-2</v>
      </c>
    </row>
    <row r="46" spans="1:7" x14ac:dyDescent="0.2">
      <c r="A46" s="6" t="s">
        <v>80</v>
      </c>
      <c r="B46" s="7" t="s">
        <v>81</v>
      </c>
      <c r="C46" s="10">
        <v>23302</v>
      </c>
      <c r="D46">
        <v>12.2</v>
      </c>
      <c r="E46">
        <v>12.477218930828499</v>
      </c>
      <c r="F46">
        <f t="shared" si="0"/>
        <v>12.490522394449796</v>
      </c>
      <c r="G46">
        <f t="shared" si="1"/>
        <v>2.1521153617100715</v>
      </c>
    </row>
    <row r="47" spans="1:7" x14ac:dyDescent="0.2">
      <c r="A47" s="6" t="s">
        <v>82</v>
      </c>
      <c r="B47" s="7" t="s">
        <v>83</v>
      </c>
      <c r="C47" s="10">
        <v>54934</v>
      </c>
      <c r="D47">
        <v>13.2</v>
      </c>
      <c r="E47">
        <v>31.730787750912199</v>
      </c>
      <c r="F47">
        <f t="shared" si="0"/>
        <v>31.744091214533498</v>
      </c>
      <c r="G47">
        <f t="shared" si="1"/>
        <v>5.4695027308609694</v>
      </c>
    </row>
    <row r="48" spans="1:7" x14ac:dyDescent="0.2">
      <c r="A48" s="6" t="s">
        <v>84</v>
      </c>
      <c r="B48" s="7" t="s">
        <v>85</v>
      </c>
      <c r="C48" s="10">
        <v>42457</v>
      </c>
      <c r="D48">
        <v>13.2</v>
      </c>
      <c r="E48">
        <v>23.862632646997401</v>
      </c>
      <c r="F48">
        <f t="shared" si="0"/>
        <v>23.875936110618699</v>
      </c>
      <c r="G48">
        <f t="shared" si="1"/>
        <v>4.1138206438589995</v>
      </c>
    </row>
    <row r="49" spans="1:10" x14ac:dyDescent="0.2">
      <c r="A49" s="6" t="s">
        <v>86</v>
      </c>
      <c r="B49" s="7" t="s">
        <v>87</v>
      </c>
      <c r="C49" s="10">
        <v>16607</v>
      </c>
      <c r="D49">
        <v>13.2</v>
      </c>
      <c r="E49">
        <v>8.6703945179597408</v>
      </c>
      <c r="F49">
        <f t="shared" si="0"/>
        <v>8.6836979815810373</v>
      </c>
      <c r="G49">
        <f t="shared" si="1"/>
        <v>1.4962000172959542</v>
      </c>
    </row>
    <row r="50" spans="1:10" x14ac:dyDescent="0.2">
      <c r="A50" s="6" t="s">
        <v>88</v>
      </c>
      <c r="B50" s="7" t="s">
        <v>89</v>
      </c>
      <c r="C50" s="10">
        <v>37022</v>
      </c>
      <c r="D50">
        <v>14.2</v>
      </c>
      <c r="E50">
        <v>20.552396662911399</v>
      </c>
      <c r="F50">
        <f t="shared" si="0"/>
        <v>20.565700126532697</v>
      </c>
      <c r="G50">
        <f t="shared" si="1"/>
        <v>3.543467420249832</v>
      </c>
    </row>
    <row r="51" spans="1:10" x14ac:dyDescent="0.2">
      <c r="A51" s="6" t="s">
        <v>90</v>
      </c>
      <c r="B51" s="7" t="s">
        <v>91</v>
      </c>
      <c r="C51" s="10">
        <v>67704</v>
      </c>
      <c r="D51">
        <v>14.2</v>
      </c>
      <c r="E51">
        <v>40.223601574664002</v>
      </c>
      <c r="F51">
        <f t="shared" si="0"/>
        <v>40.2369050382853</v>
      </c>
      <c r="G51">
        <f t="shared" si="1"/>
        <v>6.9328134329306899</v>
      </c>
    </row>
    <row r="52" spans="1:10" x14ac:dyDescent="0.2">
      <c r="A52" s="6" t="s">
        <v>92</v>
      </c>
      <c r="B52" s="7" t="s">
        <v>93</v>
      </c>
      <c r="C52" s="10">
        <v>41240</v>
      </c>
      <c r="D52">
        <v>14.2</v>
      </c>
      <c r="E52">
        <v>23.115552846712799</v>
      </c>
      <c r="F52">
        <f t="shared" si="0"/>
        <v>23.128856310334097</v>
      </c>
      <c r="G52">
        <f t="shared" si="1"/>
        <v>3.9850988927711333</v>
      </c>
    </row>
    <row r="53" spans="1:10" x14ac:dyDescent="0.2">
      <c r="A53" s="6" t="s">
        <v>94</v>
      </c>
      <c r="B53" s="7" t="s">
        <v>95</v>
      </c>
      <c r="C53" s="10">
        <v>27440</v>
      </c>
      <c r="D53">
        <v>15.2</v>
      </c>
      <c r="E53">
        <v>14.872521615985701</v>
      </c>
      <c r="F53">
        <f t="shared" si="0"/>
        <v>14.885825079606997</v>
      </c>
      <c r="G53">
        <f t="shared" si="1"/>
        <v>2.5648256985461688</v>
      </c>
    </row>
    <row r="54" spans="1:10" x14ac:dyDescent="0.2">
      <c r="A54" s="6" t="s">
        <v>96</v>
      </c>
      <c r="B54" s="7" t="s">
        <v>97</v>
      </c>
      <c r="C54" s="10">
        <v>44974</v>
      </c>
      <c r="D54">
        <v>15.2</v>
      </c>
      <c r="E54">
        <v>25.418789026274901</v>
      </c>
      <c r="F54">
        <f t="shared" si="0"/>
        <v>25.432092489896199</v>
      </c>
      <c r="G54">
        <f t="shared" si="1"/>
        <v>4.3819461828320039</v>
      </c>
    </row>
    <row r="55" spans="1:10" x14ac:dyDescent="0.2">
      <c r="A55" s="6" t="s">
        <v>98</v>
      </c>
      <c r="B55" s="7" t="s">
        <v>99</v>
      </c>
      <c r="C55" s="10">
        <v>15980</v>
      </c>
      <c r="D55">
        <v>15.2</v>
      </c>
      <c r="E55">
        <v>8.3180609143761099</v>
      </c>
      <c r="F55">
        <f t="shared" si="0"/>
        <v>8.3313643779974065</v>
      </c>
      <c r="G55">
        <f t="shared" si="1"/>
        <v>1.4354929838530668</v>
      </c>
    </row>
    <row r="56" spans="1:10" x14ac:dyDescent="0.2">
      <c r="A56" s="6" t="s">
        <v>100</v>
      </c>
      <c r="B56" s="7" t="s">
        <v>101</v>
      </c>
      <c r="C56" s="10">
        <v>34743</v>
      </c>
      <c r="D56">
        <v>16.2</v>
      </c>
      <c r="E56">
        <v>19.183927787162599</v>
      </c>
      <c r="F56">
        <f t="shared" si="0"/>
        <v>19.197231250783897</v>
      </c>
      <c r="G56">
        <f t="shared" si="1"/>
        <v>3.3076804133885522</v>
      </c>
    </row>
    <row r="57" spans="1:10" x14ac:dyDescent="0.2">
      <c r="A57" s="6" t="s">
        <v>102</v>
      </c>
      <c r="B57" s="7" t="s">
        <v>103</v>
      </c>
      <c r="C57" s="10">
        <v>38668</v>
      </c>
      <c r="D57">
        <v>16.2</v>
      </c>
      <c r="E57">
        <v>21.5478623458181</v>
      </c>
      <c r="F57">
        <f t="shared" si="0"/>
        <v>21.561165809439398</v>
      </c>
      <c r="G57">
        <f>F57*0.0001*338.31/0.196349540849362</f>
        <v>3.7149860261642398</v>
      </c>
    </row>
    <row r="58" spans="1:10" x14ac:dyDescent="0.2">
      <c r="A58" s="6" t="s">
        <v>104</v>
      </c>
      <c r="B58" s="7" t="s">
        <v>105</v>
      </c>
      <c r="C58" s="10">
        <v>46210</v>
      </c>
      <c r="D58">
        <v>16.2</v>
      </c>
      <c r="E58">
        <v>26.188513043362398</v>
      </c>
      <c r="F58">
        <f>E58-$F$59</f>
        <v>26.201816506983697</v>
      </c>
      <c r="G58">
        <f>F58*0.0001*338.31/0.196349540849362</f>
        <v>4.5145695294894086</v>
      </c>
    </row>
    <row r="59" spans="1:10" x14ac:dyDescent="0.2">
      <c r="A59" s="6" t="s">
        <v>106</v>
      </c>
      <c r="B59" s="7" t="s">
        <v>107</v>
      </c>
      <c r="C59" s="10">
        <v>627</v>
      </c>
      <c r="D59" t="s">
        <v>196</v>
      </c>
      <c r="E59">
        <v>2.058025208892E-2</v>
      </c>
      <c r="F59">
        <f>AVERAGE(E59:E61)</f>
        <v>-1.3303463621297335E-2</v>
      </c>
      <c r="J59">
        <f>AVERAGE(C62:C64)/AVERAGE(C59:C61)</f>
        <v>0.25918225918225918</v>
      </c>
    </row>
    <row r="60" spans="1:10" x14ac:dyDescent="0.2">
      <c r="A60" s="6" t="s">
        <v>108</v>
      </c>
      <c r="B60" s="7" t="s">
        <v>109</v>
      </c>
      <c r="C60" s="10">
        <v>410</v>
      </c>
      <c r="D60" t="s">
        <v>196</v>
      </c>
      <c r="E60">
        <v>-2.9781315158848101E-2</v>
      </c>
    </row>
    <row r="61" spans="1:10" x14ac:dyDescent="0.2">
      <c r="A61" s="6" t="s">
        <v>110</v>
      </c>
      <c r="B61" s="7" t="s">
        <v>111</v>
      </c>
      <c r="C61" s="10">
        <v>406</v>
      </c>
      <c r="D61" t="s">
        <v>196</v>
      </c>
      <c r="E61">
        <v>-3.07093277939639E-2</v>
      </c>
    </row>
    <row r="62" spans="1:10" x14ac:dyDescent="0.2">
      <c r="A62" s="6" t="s">
        <v>112</v>
      </c>
      <c r="B62" s="7" t="s">
        <v>113</v>
      </c>
      <c r="C62" s="10">
        <v>123</v>
      </c>
      <c r="D62" t="s">
        <v>197</v>
      </c>
      <c r="E62">
        <f>AVERAGE(C62:C64)</f>
        <v>124.66666666666667</v>
      </c>
      <c r="F62">
        <f>AVERAGE(C65:C67)</f>
        <v>507.66666666666669</v>
      </c>
      <c r="G62">
        <f>F62-E62</f>
        <v>383</v>
      </c>
      <c r="H62">
        <f>AVERAGE(C62:C64)/AVERAGE(C65:C67)</f>
        <v>0.24556795797767564</v>
      </c>
    </row>
    <row r="63" spans="1:10" x14ac:dyDescent="0.2">
      <c r="A63" s="6" t="s">
        <v>114</v>
      </c>
      <c r="B63" s="7" t="s">
        <v>115</v>
      </c>
      <c r="C63" s="10">
        <v>126</v>
      </c>
      <c r="D63" t="s">
        <v>197</v>
      </c>
    </row>
    <row r="64" spans="1:10" x14ac:dyDescent="0.2">
      <c r="A64" s="6" t="s">
        <v>116</v>
      </c>
      <c r="B64" s="7" t="s">
        <v>117</v>
      </c>
      <c r="C64" s="10">
        <v>125</v>
      </c>
      <c r="D64" t="s">
        <v>197</v>
      </c>
    </row>
    <row r="65" spans="1:7" x14ac:dyDescent="0.2">
      <c r="A65" s="6" t="s">
        <v>118</v>
      </c>
      <c r="B65" s="7" t="s">
        <v>119</v>
      </c>
      <c r="C65" s="10">
        <v>501</v>
      </c>
      <c r="D65">
        <v>0</v>
      </c>
      <c r="E65">
        <f>C65-$G$62</f>
        <v>118</v>
      </c>
      <c r="F65">
        <v>1.9090909090909092</v>
      </c>
      <c r="G65">
        <f>E65*F65</f>
        <v>225.27272727272728</v>
      </c>
    </row>
    <row r="66" spans="1:7" x14ac:dyDescent="0.2">
      <c r="A66" s="6" t="s">
        <v>120</v>
      </c>
      <c r="B66" s="7" t="s">
        <v>121</v>
      </c>
      <c r="C66" s="10">
        <v>506</v>
      </c>
      <c r="D66">
        <v>0</v>
      </c>
      <c r="E66">
        <f t="shared" ref="E66:E103" si="2">C66-$G$62</f>
        <v>123</v>
      </c>
      <c r="F66">
        <v>1.9090909090909092</v>
      </c>
      <c r="G66">
        <f t="shared" ref="G66:G103" si="3">E66*F66</f>
        <v>234.81818181818184</v>
      </c>
    </row>
    <row r="67" spans="1:7" x14ac:dyDescent="0.2">
      <c r="A67" s="6" t="s">
        <v>122</v>
      </c>
      <c r="B67" s="7" t="s">
        <v>123</v>
      </c>
      <c r="C67" s="10">
        <v>516</v>
      </c>
      <c r="D67">
        <v>0</v>
      </c>
      <c r="E67">
        <f t="shared" si="2"/>
        <v>133</v>
      </c>
      <c r="F67">
        <v>1.9090909090909092</v>
      </c>
      <c r="G67">
        <f t="shared" si="3"/>
        <v>253.90909090909091</v>
      </c>
    </row>
    <row r="68" spans="1:7" x14ac:dyDescent="0.2">
      <c r="A68" s="6" t="s">
        <v>124</v>
      </c>
      <c r="B68" s="7" t="s">
        <v>125</v>
      </c>
      <c r="C68" s="10">
        <v>928</v>
      </c>
      <c r="D68">
        <v>0.1</v>
      </c>
      <c r="E68">
        <f t="shared" si="2"/>
        <v>545</v>
      </c>
      <c r="F68">
        <v>0.78308535630383702</v>
      </c>
      <c r="G68">
        <f t="shared" si="3"/>
        <v>426.78151918559115</v>
      </c>
    </row>
    <row r="69" spans="1:7" x14ac:dyDescent="0.2">
      <c r="A69" s="6" t="s">
        <v>126</v>
      </c>
      <c r="B69" s="7" t="s">
        <v>127</v>
      </c>
      <c r="C69" s="10">
        <v>933</v>
      </c>
      <c r="D69">
        <v>0.1</v>
      </c>
      <c r="E69">
        <f t="shared" si="2"/>
        <v>550</v>
      </c>
      <c r="F69">
        <v>0.78308535630383702</v>
      </c>
      <c r="G69">
        <f t="shared" si="3"/>
        <v>430.69694596711037</v>
      </c>
    </row>
    <row r="70" spans="1:7" x14ac:dyDescent="0.2">
      <c r="A70" s="6" t="s">
        <v>128</v>
      </c>
      <c r="B70" s="7" t="s">
        <v>129</v>
      </c>
      <c r="C70" s="10">
        <v>967</v>
      </c>
      <c r="D70">
        <v>0.1</v>
      </c>
      <c r="E70">
        <f t="shared" si="2"/>
        <v>584</v>
      </c>
      <c r="F70">
        <v>0.78308535630383702</v>
      </c>
      <c r="G70">
        <f t="shared" si="3"/>
        <v>457.32184808144081</v>
      </c>
    </row>
    <row r="71" spans="1:7" x14ac:dyDescent="0.2">
      <c r="A71" s="6" t="s">
        <v>130</v>
      </c>
      <c r="B71" s="7" t="s">
        <v>131</v>
      </c>
      <c r="C71" s="10">
        <v>1523</v>
      </c>
      <c r="D71">
        <v>0.25</v>
      </c>
      <c r="E71">
        <f t="shared" si="2"/>
        <v>1140</v>
      </c>
      <c r="F71">
        <v>0.6966589480648363</v>
      </c>
      <c r="G71">
        <f t="shared" si="3"/>
        <v>794.19120079391337</v>
      </c>
    </row>
    <row r="72" spans="1:7" x14ac:dyDescent="0.2">
      <c r="A72" s="6" t="s">
        <v>132</v>
      </c>
      <c r="B72" s="7" t="s">
        <v>133</v>
      </c>
      <c r="C72" s="10">
        <v>1493</v>
      </c>
      <c r="D72">
        <v>0.25</v>
      </c>
      <c r="E72">
        <f t="shared" si="2"/>
        <v>1110</v>
      </c>
      <c r="F72">
        <v>0.6966589480648363</v>
      </c>
      <c r="G72">
        <f t="shared" si="3"/>
        <v>773.2914323519683</v>
      </c>
    </row>
    <row r="73" spans="1:7" x14ac:dyDescent="0.2">
      <c r="A73" s="6" t="s">
        <v>134</v>
      </c>
      <c r="B73" s="7" t="s">
        <v>135</v>
      </c>
      <c r="C73" s="10">
        <v>1541</v>
      </c>
      <c r="D73">
        <v>0.25</v>
      </c>
      <c r="E73">
        <f t="shared" si="2"/>
        <v>1158</v>
      </c>
      <c r="F73">
        <v>0.6966589480648363</v>
      </c>
      <c r="G73">
        <f t="shared" si="3"/>
        <v>806.73106185908046</v>
      </c>
    </row>
    <row r="74" spans="1:7" x14ac:dyDescent="0.2">
      <c r="A74" s="6" t="s">
        <v>136</v>
      </c>
      <c r="B74" s="7" t="s">
        <v>137</v>
      </c>
      <c r="C74" s="10">
        <v>3121</v>
      </c>
      <c r="D74">
        <v>0.5</v>
      </c>
      <c r="E74">
        <f t="shared" si="2"/>
        <v>2738</v>
      </c>
      <c r="F74">
        <v>0.67131726762094579</v>
      </c>
      <c r="G74">
        <f t="shared" si="3"/>
        <v>1838.0666787461496</v>
      </c>
    </row>
    <row r="75" spans="1:7" x14ac:dyDescent="0.2">
      <c r="A75" s="6" t="s">
        <v>138</v>
      </c>
      <c r="B75" s="7" t="s">
        <v>139</v>
      </c>
      <c r="C75" s="10">
        <v>2905</v>
      </c>
      <c r="D75">
        <v>0.5</v>
      </c>
      <c r="E75">
        <f t="shared" si="2"/>
        <v>2522</v>
      </c>
      <c r="F75">
        <v>0.67131726762094579</v>
      </c>
      <c r="G75">
        <f t="shared" si="3"/>
        <v>1693.0621489400253</v>
      </c>
    </row>
    <row r="76" spans="1:7" x14ac:dyDescent="0.2">
      <c r="A76" s="6" t="s">
        <v>140</v>
      </c>
      <c r="B76" s="7" t="s">
        <v>141</v>
      </c>
      <c r="C76" s="10">
        <v>2881</v>
      </c>
      <c r="D76">
        <v>0.5</v>
      </c>
      <c r="E76">
        <f t="shared" si="2"/>
        <v>2498</v>
      </c>
      <c r="F76">
        <v>0.67131726762094579</v>
      </c>
      <c r="G76">
        <f t="shared" si="3"/>
        <v>1676.9505345171226</v>
      </c>
    </row>
    <row r="77" spans="1:7" x14ac:dyDescent="0.2">
      <c r="A77" s="6" t="s">
        <v>142</v>
      </c>
      <c r="B77" s="7" t="s">
        <v>143</v>
      </c>
      <c r="C77" s="10">
        <v>4175</v>
      </c>
      <c r="D77">
        <v>0.75</v>
      </c>
      <c r="E77">
        <f t="shared" si="2"/>
        <v>3792</v>
      </c>
      <c r="F77">
        <v>0.64468371467025565</v>
      </c>
      <c r="G77">
        <f t="shared" si="3"/>
        <v>2444.6406460296093</v>
      </c>
    </row>
    <row r="78" spans="1:7" x14ac:dyDescent="0.2">
      <c r="A78" s="6" t="s">
        <v>144</v>
      </c>
      <c r="B78" s="7" t="s">
        <v>145</v>
      </c>
      <c r="C78" s="10">
        <v>4114</v>
      </c>
      <c r="D78">
        <v>0.75</v>
      </c>
      <c r="E78">
        <f t="shared" si="2"/>
        <v>3731</v>
      </c>
      <c r="F78">
        <v>0.64468371467025565</v>
      </c>
      <c r="G78">
        <f t="shared" si="3"/>
        <v>2405.3149394347238</v>
      </c>
    </row>
    <row r="79" spans="1:7" x14ac:dyDescent="0.2">
      <c r="A79" s="6" t="s">
        <v>146</v>
      </c>
      <c r="B79" s="7" t="s">
        <v>147</v>
      </c>
      <c r="C79" s="10">
        <v>4119</v>
      </c>
      <c r="D79">
        <v>0.75</v>
      </c>
      <c r="E79">
        <f t="shared" si="2"/>
        <v>3736</v>
      </c>
      <c r="F79">
        <v>0.64468371467025565</v>
      </c>
      <c r="G79">
        <f t="shared" si="3"/>
        <v>2408.5383580080752</v>
      </c>
    </row>
    <row r="80" spans="1:7" x14ac:dyDescent="0.2">
      <c r="A80" s="6" t="s">
        <v>148</v>
      </c>
      <c r="B80" s="7" t="s">
        <v>149</v>
      </c>
      <c r="C80" s="10">
        <v>4897</v>
      </c>
      <c r="D80">
        <v>1</v>
      </c>
      <c r="E80">
        <f t="shared" si="2"/>
        <v>4514</v>
      </c>
      <c r="F80">
        <v>0.57913730881594772</v>
      </c>
      <c r="G80">
        <f t="shared" si="3"/>
        <v>2614.225811995188</v>
      </c>
    </row>
    <row r="81" spans="1:7" x14ac:dyDescent="0.2">
      <c r="A81" s="6" t="s">
        <v>150</v>
      </c>
      <c r="B81" s="7" t="s">
        <v>151</v>
      </c>
      <c r="C81" s="10">
        <v>4833</v>
      </c>
      <c r="D81">
        <v>1</v>
      </c>
      <c r="E81">
        <f t="shared" si="2"/>
        <v>4450</v>
      </c>
      <c r="F81">
        <v>0.57913730881594772</v>
      </c>
      <c r="G81">
        <f t="shared" si="3"/>
        <v>2577.1610242309675</v>
      </c>
    </row>
    <row r="82" spans="1:7" x14ac:dyDescent="0.2">
      <c r="A82" s="6" t="s">
        <v>152</v>
      </c>
      <c r="B82" s="7" t="s">
        <v>153</v>
      </c>
      <c r="C82" s="10">
        <v>4914</v>
      </c>
      <c r="D82">
        <v>1</v>
      </c>
      <c r="E82">
        <f t="shared" si="2"/>
        <v>4531</v>
      </c>
      <c r="F82">
        <v>0.57913730881594772</v>
      </c>
      <c r="G82">
        <f t="shared" si="3"/>
        <v>2624.071146245059</v>
      </c>
    </row>
    <row r="83" spans="1:7" x14ac:dyDescent="0.2">
      <c r="A83" s="6" t="s">
        <v>154</v>
      </c>
      <c r="B83" s="7" t="s">
        <v>155</v>
      </c>
      <c r="C83" s="10">
        <v>8925</v>
      </c>
      <c r="D83">
        <v>2</v>
      </c>
      <c r="E83">
        <f t="shared" si="2"/>
        <v>8542</v>
      </c>
      <c r="F83">
        <v>0.49230663078727666</v>
      </c>
      <c r="G83">
        <f t="shared" si="3"/>
        <v>4205.2832401849173</v>
      </c>
    </row>
    <row r="84" spans="1:7" x14ac:dyDescent="0.2">
      <c r="A84" s="6" t="s">
        <v>156</v>
      </c>
      <c r="B84" s="7" t="s">
        <v>157</v>
      </c>
      <c r="C84" s="10">
        <v>8709</v>
      </c>
      <c r="D84">
        <v>2</v>
      </c>
      <c r="E84">
        <f t="shared" si="2"/>
        <v>8326</v>
      </c>
      <c r="F84">
        <v>0.49230663078727666</v>
      </c>
      <c r="G84">
        <f t="shared" si="3"/>
        <v>4098.9450079348653</v>
      </c>
    </row>
    <row r="85" spans="1:7" x14ac:dyDescent="0.2">
      <c r="A85" s="6" t="s">
        <v>158</v>
      </c>
      <c r="B85" s="7" t="s">
        <v>159</v>
      </c>
      <c r="C85" s="10">
        <v>8945</v>
      </c>
      <c r="D85">
        <v>2</v>
      </c>
      <c r="E85">
        <f t="shared" si="2"/>
        <v>8562</v>
      </c>
      <c r="F85">
        <v>0.49230663078727666</v>
      </c>
      <c r="G85">
        <f t="shared" si="3"/>
        <v>4215.1293728006631</v>
      </c>
    </row>
    <row r="86" spans="1:7" x14ac:dyDescent="0.2">
      <c r="A86" s="6" t="s">
        <v>160</v>
      </c>
      <c r="B86" s="7" t="s">
        <v>161</v>
      </c>
      <c r="C86" s="10">
        <v>23877</v>
      </c>
      <c r="D86">
        <v>5</v>
      </c>
      <c r="E86">
        <f t="shared" si="2"/>
        <v>23494</v>
      </c>
      <c r="F86">
        <v>0.49215908233340883</v>
      </c>
      <c r="G86">
        <f>E86*F86</f>
        <v>11562.785480341106</v>
      </c>
    </row>
    <row r="87" spans="1:7" x14ac:dyDescent="0.2">
      <c r="A87" s="6" t="s">
        <v>162</v>
      </c>
      <c r="B87" s="7" t="s">
        <v>163</v>
      </c>
      <c r="C87" s="10">
        <v>23520</v>
      </c>
      <c r="D87">
        <v>5</v>
      </c>
      <c r="E87">
        <f t="shared" si="2"/>
        <v>23137</v>
      </c>
      <c r="F87">
        <v>0.49215908233340883</v>
      </c>
      <c r="G87">
        <f t="shared" si="3"/>
        <v>11387.08468794808</v>
      </c>
    </row>
    <row r="88" spans="1:7" x14ac:dyDescent="0.2">
      <c r="A88" s="6" t="s">
        <v>164</v>
      </c>
      <c r="B88" s="7" t="s">
        <v>165</v>
      </c>
      <c r="C88" s="10">
        <v>24231</v>
      </c>
      <c r="D88">
        <v>5</v>
      </c>
      <c r="E88">
        <f t="shared" si="2"/>
        <v>23848</v>
      </c>
      <c r="F88">
        <v>0.49215908233340883</v>
      </c>
      <c r="G88">
        <f t="shared" si="3"/>
        <v>11737.009795487134</v>
      </c>
    </row>
    <row r="89" spans="1:7" x14ac:dyDescent="0.2">
      <c r="A89" s="6" t="s">
        <v>166</v>
      </c>
      <c r="B89" s="7" t="s">
        <v>167</v>
      </c>
      <c r="C89" s="10">
        <v>43548</v>
      </c>
      <c r="D89">
        <v>10</v>
      </c>
      <c r="E89">
        <f t="shared" si="2"/>
        <v>43165</v>
      </c>
      <c r="F89">
        <v>0.48362544411244407</v>
      </c>
      <c r="G89">
        <f t="shared" si="3"/>
        <v>20875.692295113648</v>
      </c>
    </row>
    <row r="90" spans="1:7" x14ac:dyDescent="0.2">
      <c r="A90" s="6" t="s">
        <v>168</v>
      </c>
      <c r="B90" s="7" t="s">
        <v>169</v>
      </c>
      <c r="C90" s="10">
        <v>42157</v>
      </c>
      <c r="D90">
        <v>10</v>
      </c>
      <c r="E90">
        <f t="shared" si="2"/>
        <v>41774</v>
      </c>
      <c r="F90">
        <v>0.48362544411244407</v>
      </c>
      <c r="G90">
        <f t="shared" si="3"/>
        <v>20202.969302353238</v>
      </c>
    </row>
    <row r="91" spans="1:7" x14ac:dyDescent="0.2">
      <c r="A91" s="6" t="s">
        <v>170</v>
      </c>
      <c r="B91" s="7" t="s">
        <v>171</v>
      </c>
      <c r="C91" s="10">
        <v>42031</v>
      </c>
      <c r="D91">
        <v>10</v>
      </c>
      <c r="E91">
        <f t="shared" si="2"/>
        <v>41648</v>
      </c>
      <c r="F91">
        <v>0.48362544411244407</v>
      </c>
      <c r="G91">
        <f t="shared" si="3"/>
        <v>20142.03249639507</v>
      </c>
    </row>
    <row r="92" spans="1:7" x14ac:dyDescent="0.2">
      <c r="A92" s="6" t="s">
        <v>172</v>
      </c>
      <c r="B92" s="7" t="s">
        <v>173</v>
      </c>
      <c r="C92" s="10">
        <v>90254</v>
      </c>
      <c r="D92">
        <v>25</v>
      </c>
      <c r="E92">
        <f t="shared" si="2"/>
        <v>89871</v>
      </c>
      <c r="F92">
        <v>0.48111035152736298</v>
      </c>
      <c r="G92">
        <f t="shared" si="3"/>
        <v>43237.868402115637</v>
      </c>
    </row>
    <row r="93" spans="1:7" x14ac:dyDescent="0.2">
      <c r="A93" s="6" t="s">
        <v>174</v>
      </c>
      <c r="B93" s="7" t="s">
        <v>175</v>
      </c>
      <c r="C93" s="10">
        <v>88788</v>
      </c>
      <c r="D93">
        <v>25</v>
      </c>
      <c r="E93">
        <f t="shared" si="2"/>
        <v>88405</v>
      </c>
      <c r="F93">
        <v>0.48111035152736298</v>
      </c>
      <c r="G93">
        <f t="shared" si="3"/>
        <v>42532.560626776525</v>
      </c>
    </row>
    <row r="94" spans="1:7" x14ac:dyDescent="0.2">
      <c r="A94" s="6" t="s">
        <v>176</v>
      </c>
      <c r="B94" s="7" t="s">
        <v>177</v>
      </c>
      <c r="C94" s="10">
        <v>89481</v>
      </c>
      <c r="D94">
        <v>25</v>
      </c>
      <c r="E94">
        <f t="shared" si="2"/>
        <v>89098</v>
      </c>
      <c r="F94">
        <v>0.48111035152736298</v>
      </c>
      <c r="G94">
        <f t="shared" si="3"/>
        <v>42865.970100384984</v>
      </c>
    </row>
    <row r="95" spans="1:7" x14ac:dyDescent="0.2">
      <c r="A95" s="6" t="s">
        <v>178</v>
      </c>
      <c r="B95" s="7" t="s">
        <v>179</v>
      </c>
      <c r="C95" s="10">
        <v>147639</v>
      </c>
      <c r="D95">
        <v>50</v>
      </c>
      <c r="E95">
        <f t="shared" si="2"/>
        <v>147256</v>
      </c>
      <c r="F95">
        <v>0.56079637754384171</v>
      </c>
      <c r="G95">
        <f t="shared" si="3"/>
        <v>82580.631371595955</v>
      </c>
    </row>
    <row r="96" spans="1:7" x14ac:dyDescent="0.2">
      <c r="A96" s="6" t="s">
        <v>180</v>
      </c>
      <c r="B96" s="7" t="s">
        <v>181</v>
      </c>
      <c r="C96" s="10">
        <v>145646</v>
      </c>
      <c r="D96">
        <v>50</v>
      </c>
      <c r="E96">
        <f t="shared" si="2"/>
        <v>145263</v>
      </c>
      <c r="F96">
        <v>0.56079637754384171</v>
      </c>
      <c r="G96">
        <f t="shared" si="3"/>
        <v>81462.964191151084</v>
      </c>
    </row>
    <row r="97" spans="1:7" x14ac:dyDescent="0.2">
      <c r="A97" s="6" t="s">
        <v>182</v>
      </c>
      <c r="B97" s="7" t="s">
        <v>183</v>
      </c>
      <c r="C97" s="10">
        <v>145401</v>
      </c>
      <c r="D97">
        <v>50</v>
      </c>
      <c r="E97">
        <f t="shared" si="2"/>
        <v>145018</v>
      </c>
      <c r="F97">
        <v>0.56079637754384171</v>
      </c>
      <c r="G97">
        <f t="shared" si="3"/>
        <v>81325.569078652843</v>
      </c>
    </row>
    <row r="98" spans="1:7" x14ac:dyDescent="0.2">
      <c r="A98" s="6" t="s">
        <v>184</v>
      </c>
      <c r="B98" s="7" t="s">
        <v>185</v>
      </c>
      <c r="C98" s="10">
        <v>197904</v>
      </c>
      <c r="D98">
        <v>75</v>
      </c>
      <c r="E98">
        <f t="shared" si="2"/>
        <v>197521</v>
      </c>
      <c r="F98">
        <v>0.60443639232949531</v>
      </c>
      <c r="G98">
        <f t="shared" si="3"/>
        <v>119388.88064931425</v>
      </c>
    </row>
    <row r="99" spans="1:7" x14ac:dyDescent="0.2">
      <c r="A99" s="6" t="s">
        <v>186</v>
      </c>
      <c r="B99" s="7" t="s">
        <v>187</v>
      </c>
      <c r="C99" s="10">
        <v>196991</v>
      </c>
      <c r="D99">
        <v>75</v>
      </c>
      <c r="E99">
        <f t="shared" si="2"/>
        <v>196608</v>
      </c>
      <c r="F99">
        <v>0.60443639232949531</v>
      </c>
      <c r="G99">
        <f t="shared" si="3"/>
        <v>118837.03022311741</v>
      </c>
    </row>
    <row r="100" spans="1:7" x14ac:dyDescent="0.2">
      <c r="A100" s="6" t="s">
        <v>188</v>
      </c>
      <c r="B100" s="7" t="s">
        <v>189</v>
      </c>
      <c r="C100" s="10">
        <v>197010</v>
      </c>
      <c r="D100">
        <v>75</v>
      </c>
      <c r="E100">
        <f t="shared" si="2"/>
        <v>196627</v>
      </c>
      <c r="F100">
        <v>0.60443639232949531</v>
      </c>
      <c r="G100">
        <f t="shared" si="3"/>
        <v>118848.51451457167</v>
      </c>
    </row>
    <row r="101" spans="1:7" x14ac:dyDescent="0.2">
      <c r="A101" s="6" t="s">
        <v>190</v>
      </c>
      <c r="B101" s="7" t="s">
        <v>191</v>
      </c>
      <c r="C101" s="10">
        <v>236276</v>
      </c>
      <c r="D101">
        <v>100</v>
      </c>
      <c r="E101">
        <f t="shared" si="2"/>
        <v>235893</v>
      </c>
      <c r="F101">
        <v>0.62902316887115317</v>
      </c>
      <c r="G101">
        <f t="shared" si="3"/>
        <v>148382.16237452294</v>
      </c>
    </row>
    <row r="102" spans="1:7" x14ac:dyDescent="0.2">
      <c r="A102" s="6" t="s">
        <v>192</v>
      </c>
      <c r="B102" s="7" t="s">
        <v>193</v>
      </c>
      <c r="C102" s="10">
        <v>236562</v>
      </c>
      <c r="D102">
        <v>100</v>
      </c>
      <c r="E102">
        <f t="shared" si="2"/>
        <v>236179</v>
      </c>
      <c r="F102">
        <v>0.62902316887115317</v>
      </c>
      <c r="G102">
        <f t="shared" si="3"/>
        <v>148562.06300082008</v>
      </c>
    </row>
    <row r="103" spans="1:7" x14ac:dyDescent="0.2">
      <c r="A103" s="6" t="s">
        <v>194</v>
      </c>
      <c r="B103" s="7" t="s">
        <v>195</v>
      </c>
      <c r="C103" s="10">
        <v>235701</v>
      </c>
      <c r="D103">
        <v>100</v>
      </c>
      <c r="E103">
        <f t="shared" si="2"/>
        <v>235318</v>
      </c>
      <c r="F103">
        <v>0.62902316887115317</v>
      </c>
      <c r="G103">
        <f t="shared" si="3"/>
        <v>148020.47405242201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2022-07-13T02:17:14Z</dcterms:created>
  <dcterms:modified xsi:type="dcterms:W3CDTF">2022-11-15T23:06:52Z</dcterms:modified>
</cp:coreProperties>
</file>