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Volumes/OCEAN/Decomposition/Microbial decomposition/Data/Raw/"/>
    </mc:Choice>
  </mc:AlternateContent>
  <xr:revisionPtr revIDLastSave="0" documentId="13_ncr:1_{DA69968B-AF3F-0D49-A456-7D69F90F6ED5}" xr6:coauthVersionLast="47" xr6:coauthVersionMax="47" xr10:uidLastSave="{00000000-0000-0000-0000-000000000000}"/>
  <bookViews>
    <workbookView xWindow="0" yWindow="500" windowWidth="33600" windowHeight="18600" xr2:uid="{00000000-000D-0000-FFFF-FFFF00000000}"/>
  </bookViews>
  <sheets>
    <sheet name="End point_1" sheetId="2" r:id="rId1"/>
    <sheet name="End poin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2" l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11" i="2"/>
  <c r="F12" i="2" l="1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11" i="2"/>
  <c r="F59" i="2"/>
  <c r="E58" i="2"/>
  <c r="E56" i="2"/>
  <c r="E54" i="2"/>
  <c r="E52" i="2"/>
  <c r="E48" i="2"/>
  <c r="E49" i="2"/>
  <c r="E47" i="2"/>
  <c r="E42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65" i="2"/>
  <c r="E103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65" i="2"/>
  <c r="G62" i="2"/>
  <c r="F62" i="2"/>
  <c r="E62" i="2"/>
</calcChain>
</file>

<file path=xl/sharedStrings.xml><?xml version="1.0" encoding="utf-8"?>
<sst xmlns="http://schemas.openxmlformats.org/spreadsheetml/2006/main" count="398" uniqueCount="202">
  <si>
    <t>User: USER</t>
  </si>
  <si>
    <t>Path: C:\Program Files (x86)\BMG\CLARIOstar\User\Data\</t>
  </si>
  <si>
    <t>Test ID: 3159</t>
  </si>
  <si>
    <t>Test Name: Luka_4MUGlu</t>
  </si>
  <si>
    <t>Date: 13/07/2022</t>
  </si>
  <si>
    <t>Time: 10:08:10 AM</t>
  </si>
  <si>
    <t>Fluorescence (FI)</t>
  </si>
  <si>
    <t>Well</t>
  </si>
  <si>
    <t>Content</t>
  </si>
  <si>
    <t xml:space="preserve"> Raw Data (360-20/450-30)</t>
  </si>
  <si>
    <t>A01</t>
  </si>
  <si>
    <t>Sample X1</t>
  </si>
  <si>
    <t>A02</t>
  </si>
  <si>
    <t>Sample X2</t>
  </si>
  <si>
    <t>A03</t>
  </si>
  <si>
    <t>Sample X3</t>
  </si>
  <si>
    <t>A04</t>
  </si>
  <si>
    <t>Sample X4</t>
  </si>
  <si>
    <t>A05</t>
  </si>
  <si>
    <t>Sample X5</t>
  </si>
  <si>
    <t>A06</t>
  </si>
  <si>
    <t>Sample X6</t>
  </si>
  <si>
    <t>A07</t>
  </si>
  <si>
    <t>Sample X7</t>
  </si>
  <si>
    <t>A08</t>
  </si>
  <si>
    <t>Sample X8</t>
  </si>
  <si>
    <t>A09</t>
  </si>
  <si>
    <t>Sample X9</t>
  </si>
  <si>
    <t>A10</t>
  </si>
  <si>
    <t>Sample X10</t>
  </si>
  <si>
    <t>A11</t>
  </si>
  <si>
    <t>Sample X11</t>
  </si>
  <si>
    <t>A12</t>
  </si>
  <si>
    <t>Sample X12</t>
  </si>
  <si>
    <t>B01</t>
  </si>
  <si>
    <t>Sample X13</t>
  </si>
  <si>
    <t>B02</t>
  </si>
  <si>
    <t>Sample X14</t>
  </si>
  <si>
    <t>B03</t>
  </si>
  <si>
    <t>Sample X15</t>
  </si>
  <si>
    <t>B04</t>
  </si>
  <si>
    <t>Sample X16</t>
  </si>
  <si>
    <t>B05</t>
  </si>
  <si>
    <t>Sample X17</t>
  </si>
  <si>
    <t>B06</t>
  </si>
  <si>
    <t>Sample X18</t>
  </si>
  <si>
    <t>B07</t>
  </si>
  <si>
    <t>Sample X19</t>
  </si>
  <si>
    <t>B08</t>
  </si>
  <si>
    <t>Sample X20</t>
  </si>
  <si>
    <t>B09</t>
  </si>
  <si>
    <t>Sample X21</t>
  </si>
  <si>
    <t>B10</t>
  </si>
  <si>
    <t>Sample X22</t>
  </si>
  <si>
    <t>B11</t>
  </si>
  <si>
    <t>Sample X23</t>
  </si>
  <si>
    <t>B12</t>
  </si>
  <si>
    <t>Sample X24</t>
  </si>
  <si>
    <t>C01</t>
  </si>
  <si>
    <t>Sample X25</t>
  </si>
  <si>
    <t>C02</t>
  </si>
  <si>
    <t>Sample X26</t>
  </si>
  <si>
    <t>C03</t>
  </si>
  <si>
    <t>Sample X27</t>
  </si>
  <si>
    <t>C04</t>
  </si>
  <si>
    <t>Sample X28</t>
  </si>
  <si>
    <t>C05</t>
  </si>
  <si>
    <t>Sample X29</t>
  </si>
  <si>
    <t>C06</t>
  </si>
  <si>
    <t>Sample X30</t>
  </si>
  <si>
    <t>C07</t>
  </si>
  <si>
    <t>Sample X31</t>
  </si>
  <si>
    <t>C08</t>
  </si>
  <si>
    <t>Sample X32</t>
  </si>
  <si>
    <t>C09</t>
  </si>
  <si>
    <t>Sample X33</t>
  </si>
  <si>
    <t>C10</t>
  </si>
  <si>
    <t>Sample X34</t>
  </si>
  <si>
    <t>C11</t>
  </si>
  <si>
    <t>Sample X35</t>
  </si>
  <si>
    <t>C12</t>
  </si>
  <si>
    <t>Sample X36</t>
  </si>
  <si>
    <t>D01</t>
  </si>
  <si>
    <t>Sample X37</t>
  </si>
  <si>
    <t>D02</t>
  </si>
  <si>
    <t>Sample X38</t>
  </si>
  <si>
    <t>D03</t>
  </si>
  <si>
    <t>Sample X39</t>
  </si>
  <si>
    <t>D04</t>
  </si>
  <si>
    <t>Sample X40</t>
  </si>
  <si>
    <t>D05</t>
  </si>
  <si>
    <t>Sample X41</t>
  </si>
  <si>
    <t>D06</t>
  </si>
  <si>
    <t>Sample X42</t>
  </si>
  <si>
    <t>D07</t>
  </si>
  <si>
    <t>Sample X43</t>
  </si>
  <si>
    <t>D08</t>
  </si>
  <si>
    <t>Sample X44</t>
  </si>
  <si>
    <t>D09</t>
  </si>
  <si>
    <t>Sample X45</t>
  </si>
  <si>
    <t>D10</t>
  </si>
  <si>
    <t>Sample X46</t>
  </si>
  <si>
    <t>D11</t>
  </si>
  <si>
    <t>Sample X47</t>
  </si>
  <si>
    <t>D12</t>
  </si>
  <si>
    <t>Sample X48</t>
  </si>
  <si>
    <t>E01</t>
  </si>
  <si>
    <t>Sample X49</t>
  </si>
  <si>
    <t>E02</t>
  </si>
  <si>
    <t>Sample X50</t>
  </si>
  <si>
    <t>E03</t>
  </si>
  <si>
    <t>Sample X51</t>
  </si>
  <si>
    <t>E04</t>
  </si>
  <si>
    <t>Sample X52</t>
  </si>
  <si>
    <t>E05</t>
  </si>
  <si>
    <t>Sample X53</t>
  </si>
  <si>
    <t>E06</t>
  </si>
  <si>
    <t>Sample X54</t>
  </si>
  <si>
    <t>E07</t>
  </si>
  <si>
    <t>Sample X55</t>
  </si>
  <si>
    <t>E08</t>
  </si>
  <si>
    <t>Sample X56</t>
  </si>
  <si>
    <t>E09</t>
  </si>
  <si>
    <t>Sample X57</t>
  </si>
  <si>
    <t>E10</t>
  </si>
  <si>
    <t>Sample X58</t>
  </si>
  <si>
    <t>E11</t>
  </si>
  <si>
    <t>Sample X59</t>
  </si>
  <si>
    <t>E12</t>
  </si>
  <si>
    <t>Sample X60</t>
  </si>
  <si>
    <t>F01</t>
  </si>
  <si>
    <t>Sample X61</t>
  </si>
  <si>
    <t>F02</t>
  </si>
  <si>
    <t>Sample X62</t>
  </si>
  <si>
    <t>F03</t>
  </si>
  <si>
    <t>Sample X63</t>
  </si>
  <si>
    <t>F04</t>
  </si>
  <si>
    <t>Sample X64</t>
  </si>
  <si>
    <t>F05</t>
  </si>
  <si>
    <t>Sample X65</t>
  </si>
  <si>
    <t>F06</t>
  </si>
  <si>
    <t>Sample X66</t>
  </si>
  <si>
    <t>F07</t>
  </si>
  <si>
    <t>Sample X67</t>
  </si>
  <si>
    <t>F08</t>
  </si>
  <si>
    <t>Sample X68</t>
  </si>
  <si>
    <t>F09</t>
  </si>
  <si>
    <t>Sample X69</t>
  </si>
  <si>
    <t>F10</t>
  </si>
  <si>
    <t>Sample X70</t>
  </si>
  <si>
    <t>F11</t>
  </si>
  <si>
    <t>Sample X71</t>
  </si>
  <si>
    <t>F12</t>
  </si>
  <si>
    <t>Sample X72</t>
  </si>
  <si>
    <t>G01</t>
  </si>
  <si>
    <t>Sample X73</t>
  </si>
  <si>
    <t>G02</t>
  </si>
  <si>
    <t>Sample X74</t>
  </si>
  <si>
    <t>G03</t>
  </si>
  <si>
    <t>Sample X75</t>
  </si>
  <si>
    <t>G04</t>
  </si>
  <si>
    <t>Sample X76</t>
  </si>
  <si>
    <t>G05</t>
  </si>
  <si>
    <t>Sample X77</t>
  </si>
  <si>
    <t>G06</t>
  </si>
  <si>
    <t>Sample X78</t>
  </si>
  <si>
    <t>G07</t>
  </si>
  <si>
    <t>Sample X79</t>
  </si>
  <si>
    <t>G08</t>
  </si>
  <si>
    <t>Sample X80</t>
  </si>
  <si>
    <t>G09</t>
  </si>
  <si>
    <t>Sample X81</t>
  </si>
  <si>
    <t>G10</t>
  </si>
  <si>
    <t>Sample X82</t>
  </si>
  <si>
    <t>G11</t>
  </si>
  <si>
    <t>Sample X83</t>
  </si>
  <si>
    <t>G12</t>
  </si>
  <si>
    <t>Sample X84</t>
  </si>
  <si>
    <t>H01</t>
  </si>
  <si>
    <t>Sample X85</t>
  </si>
  <si>
    <t>H02</t>
  </si>
  <si>
    <t>Sample X86</t>
  </si>
  <si>
    <t>H03</t>
  </si>
  <si>
    <t>Sample X87</t>
  </si>
  <si>
    <t>H04</t>
  </si>
  <si>
    <t>Sample X88</t>
  </si>
  <si>
    <t>H05</t>
  </si>
  <si>
    <t>Sample X89</t>
  </si>
  <si>
    <t>H06</t>
  </si>
  <si>
    <t>Sample X90</t>
  </si>
  <si>
    <t>H07</t>
  </si>
  <si>
    <t>Sample X91</t>
  </si>
  <si>
    <t>H08</t>
  </si>
  <si>
    <t>Sample X92</t>
  </si>
  <si>
    <t>H09</t>
  </si>
  <si>
    <t>Sample X93</t>
  </si>
  <si>
    <t>Test ID: 3160</t>
  </si>
  <si>
    <t>Test Name: Luka_AMCLeu</t>
  </si>
  <si>
    <t>Time: 10:13:49 AM</t>
  </si>
  <si>
    <t xml:space="preserve"> Raw Data (380-15/440-20)</t>
  </si>
  <si>
    <t>CAS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</si>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</sst>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8" xfId="0" applyFont="1" applyBorder="1" applyAlignment="1">
      <alignment horizontal="center" wrapText="1"/>
    </xf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Uncorrected for quenching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66596675415573"/>
                  <c:y val="4.23592884222805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point_1'!$D$65:$D$103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</c:numCache>
            </c:numRef>
          </c:xVal>
          <c:yVal>
            <c:numRef>
              <c:f>'End point_1'!$E$65:$E$103</c:f>
              <c:numCache>
                <c:formatCode>General</c:formatCode>
                <c:ptCount val="39"/>
                <c:pt idx="0">
                  <c:v>98.333333333333314</c:v>
                </c:pt>
                <c:pt idx="1">
                  <c:v>103.33333333333331</c:v>
                </c:pt>
                <c:pt idx="2">
                  <c:v>104.33333333333331</c:v>
                </c:pt>
                <c:pt idx="3">
                  <c:v>305.33333333333331</c:v>
                </c:pt>
                <c:pt idx="4">
                  <c:v>306.33333333333331</c:v>
                </c:pt>
                <c:pt idx="5">
                  <c:v>330.33333333333331</c:v>
                </c:pt>
                <c:pt idx="6">
                  <c:v>644.33333333333326</c:v>
                </c:pt>
                <c:pt idx="7">
                  <c:v>679.33333333333326</c:v>
                </c:pt>
                <c:pt idx="8">
                  <c:v>678.33333333333326</c:v>
                </c:pt>
                <c:pt idx="9">
                  <c:v>1045.3333333333333</c:v>
                </c:pt>
                <c:pt idx="10">
                  <c:v>1129.3333333333333</c:v>
                </c:pt>
                <c:pt idx="11">
                  <c:v>1138.3333333333333</c:v>
                </c:pt>
                <c:pt idx="12">
                  <c:v>1567.3333333333333</c:v>
                </c:pt>
                <c:pt idx="13">
                  <c:v>1628.3333333333333</c:v>
                </c:pt>
                <c:pt idx="14">
                  <c:v>1616.3333333333333</c:v>
                </c:pt>
                <c:pt idx="15">
                  <c:v>2160.3333333333335</c:v>
                </c:pt>
                <c:pt idx="16">
                  <c:v>2152.3333333333335</c:v>
                </c:pt>
                <c:pt idx="17">
                  <c:v>2212.3333333333335</c:v>
                </c:pt>
                <c:pt idx="18">
                  <c:v>3946.3333333333335</c:v>
                </c:pt>
                <c:pt idx="19">
                  <c:v>4188.333333333333</c:v>
                </c:pt>
                <c:pt idx="20">
                  <c:v>4194.333333333333</c:v>
                </c:pt>
                <c:pt idx="21">
                  <c:v>10367.333333333334</c:v>
                </c:pt>
                <c:pt idx="22">
                  <c:v>10674.333333333334</c:v>
                </c:pt>
                <c:pt idx="23">
                  <c:v>10788.333333333334</c:v>
                </c:pt>
                <c:pt idx="24">
                  <c:v>20773.333333333332</c:v>
                </c:pt>
                <c:pt idx="25">
                  <c:v>20584.333333333332</c:v>
                </c:pt>
                <c:pt idx="26">
                  <c:v>20183.333333333332</c:v>
                </c:pt>
                <c:pt idx="27">
                  <c:v>46785.333333333336</c:v>
                </c:pt>
                <c:pt idx="28">
                  <c:v>46975.333333333336</c:v>
                </c:pt>
                <c:pt idx="29">
                  <c:v>46823.333333333336</c:v>
                </c:pt>
                <c:pt idx="30">
                  <c:v>85944.333333333328</c:v>
                </c:pt>
                <c:pt idx="31">
                  <c:v>87145.333333333328</c:v>
                </c:pt>
                <c:pt idx="32">
                  <c:v>86518.333333333328</c:v>
                </c:pt>
                <c:pt idx="33">
                  <c:v>129995.33333333333</c:v>
                </c:pt>
                <c:pt idx="34">
                  <c:v>130155.33333333333</c:v>
                </c:pt>
                <c:pt idx="35">
                  <c:v>131648.33333333334</c:v>
                </c:pt>
                <c:pt idx="36">
                  <c:v>162744.33333333334</c:v>
                </c:pt>
                <c:pt idx="37">
                  <c:v>163721.33333333334</c:v>
                </c:pt>
                <c:pt idx="38">
                  <c:v>166810.33333333334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6-5747-8C36-60C2D1850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914559"/>
        <c:axId val="1845916207"/>
      </c:scatterChart>
      <c:valAx>
        <c:axId val="184591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16207"/>
        <c:crosses val="autoZero"/>
        <c:crossBetween val="midCat"/>
      </c:valAx>
      <c:valAx>
        <c:axId val="184591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1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Corrected for quenching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517147856517934"/>
                  <c:y val="-5.28762029746281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point_1'!$D$65:$D$103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</c:numCache>
            </c:numRef>
          </c:xVal>
          <c:yVal>
            <c:numRef>
              <c:f>'End point_1'!$G$65:$G$103</c:f>
              <c:numCache>
                <c:formatCode>General</c:formatCode>
                <c:ptCount val="39"/>
                <c:pt idx="0">
                  <c:v>246.05580693815983</c:v>
                </c:pt>
                <c:pt idx="1">
                  <c:v>258.56711915535442</c:v>
                </c:pt>
                <c:pt idx="2">
                  <c:v>261.06938159879331</c:v>
                </c:pt>
                <c:pt idx="3">
                  <c:v>265.44240944240943</c:v>
                </c:pt>
                <c:pt idx="4">
                  <c:v>266.31176231176232</c:v>
                </c:pt>
                <c:pt idx="5">
                  <c:v>287.17623117623117</c:v>
                </c:pt>
                <c:pt idx="6">
                  <c:v>370.44470359572398</c:v>
                </c:pt>
                <c:pt idx="7">
                  <c:v>390.56715257531584</c:v>
                </c:pt>
                <c:pt idx="8">
                  <c:v>389.9922254616132</c:v>
                </c:pt>
                <c:pt idx="9">
                  <c:v>492.17365710080941</c:v>
                </c:pt>
                <c:pt idx="10">
                  <c:v>531.72332597498166</c:v>
                </c:pt>
                <c:pt idx="11">
                  <c:v>535.96079049721436</c:v>
                </c:pt>
                <c:pt idx="12">
                  <c:v>678.35037707390643</c:v>
                </c:pt>
                <c:pt idx="13">
                  <c:v>704.75150829562597</c:v>
                </c:pt>
                <c:pt idx="14">
                  <c:v>699.55784313725485</c:v>
                </c:pt>
                <c:pt idx="15">
                  <c:v>919.26813379317889</c:v>
                </c:pt>
                <c:pt idx="16">
                  <c:v>915.86396233645371</c:v>
                </c:pt>
                <c:pt idx="17">
                  <c:v>941.39524826189302</c:v>
                </c:pt>
                <c:pt idx="18">
                  <c:v>1412.6577784149285</c:v>
                </c:pt>
                <c:pt idx="19">
                  <c:v>1499.2858337514635</c:v>
                </c:pt>
                <c:pt idx="20">
                  <c:v>1501.4336367763362</c:v>
                </c:pt>
                <c:pt idx="21">
                  <c:v>3201.9320139971182</c:v>
                </c:pt>
                <c:pt idx="22">
                  <c:v>3296.7484047402008</c:v>
                </c:pt>
                <c:pt idx="23">
                  <c:v>3331.9570970682507</c:v>
                </c:pt>
                <c:pt idx="24">
                  <c:v>6480.1949945593033</c:v>
                </c:pt>
                <c:pt idx="25">
                  <c:v>6421.236866158868</c:v>
                </c:pt>
                <c:pt idx="26">
                  <c:v>6296.1458106637647</c:v>
                </c:pt>
                <c:pt idx="27">
                  <c:v>15750.25196856766</c:v>
                </c:pt>
                <c:pt idx="28">
                  <c:v>15814.215344711776</c:v>
                </c:pt>
                <c:pt idx="29">
                  <c:v>15763.044643796484</c:v>
                </c:pt>
                <c:pt idx="30">
                  <c:v>32441.34161680386</c:v>
                </c:pt>
                <c:pt idx="31">
                  <c:v>32894.682166094855</c:v>
                </c:pt>
                <c:pt idx="32">
                  <c:v>32658.008956764752</c:v>
                </c:pt>
                <c:pt idx="33">
                  <c:v>47546.961412015109</c:v>
                </c:pt>
                <c:pt idx="34">
                  <c:v>47605.482849907159</c:v>
                </c:pt>
                <c:pt idx="35">
                  <c:v>48151.561017237313</c:v>
                </c:pt>
                <c:pt idx="36">
                  <c:v>55858.185529226132</c:v>
                </c:pt>
                <c:pt idx="37">
                  <c:v>56193.517925410248</c:v>
                </c:pt>
                <c:pt idx="38">
                  <c:v>57253.744918053802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A-5A42-98BC-6F87FFABB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605247"/>
        <c:axId val="2044606895"/>
      </c:scatterChart>
      <c:valAx>
        <c:axId val="204460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606895"/>
        <c:crosses val="autoZero"/>
        <c:crossBetween val="midCat"/>
      </c:valAx>
      <c:valAx>
        <c:axId val="204460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60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Datapoints</a:t>
            </a:r>
            <a:r>
              <a:rPr lang="en-GB" baseline="0"/>
              <a:t> beyond standard curve peak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350699912510937"/>
                  <c:y val="-1.75091134441528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point_1'!$D$98:$D$103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xVal>
          <c:yVal>
            <c:numRef>
              <c:f>'End point_1'!$G$98:$G$103</c:f>
              <c:numCache>
                <c:formatCode>General</c:formatCode>
                <c:ptCount val="6"/>
                <c:pt idx="0">
                  <c:v>47546.961412015109</c:v>
                </c:pt>
                <c:pt idx="1">
                  <c:v>47605.482849907159</c:v>
                </c:pt>
                <c:pt idx="2">
                  <c:v>48151.561017237313</c:v>
                </c:pt>
                <c:pt idx="3">
                  <c:v>55858.185529226132</c:v>
                </c:pt>
                <c:pt idx="4">
                  <c:v>56193.517925410248</c:v>
                </c:pt>
                <c:pt idx="5">
                  <c:v>57253.744918053802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A-9C42-B14D-01D86F69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23024"/>
        <c:axId val="154124672"/>
      </c:scatterChart>
      <c:valAx>
        <c:axId val="15412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4672"/>
        <c:crosses val="autoZero"/>
        <c:crossBetween val="midCat"/>
      </c:valAx>
      <c:valAx>
        <c:axId val="1541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655898</xdr:colOff>
      <xdr:row>63</xdr:row>
      <xdr:rowOff>187767</xdr:rowOff>
    </xdr:from>
    <xdr:to>
      <xdr:col>14</xdr:col>
      <xdr:colOff>501569</xdr:colOff>
      <xdr:row>78</xdr:row>
      <xdr:rowOff>37296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4C3C0-74A7-A419-4059-0734143B5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671975</xdr:colOff>
      <xdr:row>79</xdr:row>
      <xdr:rowOff>187767</xdr:rowOff>
    </xdr:from>
    <xdr:to>
      <xdr:col>14</xdr:col>
      <xdr:colOff>517646</xdr:colOff>
      <xdr:row>94</xdr:row>
      <xdr:rowOff>37296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931C10-723D-9764-D0D9-6E2849F93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647425</xdr:colOff>
      <xdr:row>95</xdr:row>
      <xdr:rowOff>29541</xdr:rowOff>
    </xdr:from>
    <xdr:to>
      <xdr:col>14</xdr:col>
      <xdr:colOff>484533</xdr:colOff>
      <xdr:row>109</xdr:row>
      <xdr:rowOff>67089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674826-ED16-7BC6-0EC3-057C7E99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"/>
  <sheetViews>
    <sheetView tabSelected="1" topLeftCell="A15" zoomScale="92" zoomScaleNormal="92" workbookViewId="0">
      <selection activeCell="K38" sqref="K38"/>
    </sheetView>
  </sheetViews>
  <sheetFormatPr baseColWidth="10" defaultColWidth="8.83203125" defaultRowHeight="15" x14ac:dyDescent="0.2"/>
  <sheetData>
    <row r="1" spans="1:7" x14ac:dyDescent="0.2">
      <c r="A1" s="1" t="s">
        <v>0</v>
      </c>
    </row>
    <row r="2" spans="1:7" x14ac:dyDescent="0.2">
      <c r="A2" s="1" t="s">
        <v>1</v>
      </c>
    </row>
    <row r="3" spans="1:7" x14ac:dyDescent="0.2">
      <c r="A3" s="1" t="s">
        <v>196</v>
      </c>
    </row>
    <row r="4" spans="1:7" x14ac:dyDescent="0.2">
      <c r="A4" s="1" t="s">
        <v>197</v>
      </c>
    </row>
    <row r="5" spans="1:7" x14ac:dyDescent="0.2">
      <c r="A5" s="1" t="s">
        <v>4</v>
      </c>
    </row>
    <row r="6" spans="1:7" x14ac:dyDescent="0.2">
      <c r="A6" s="1" t="s">
        <v>198</v>
      </c>
    </row>
    <row r="7" spans="1:7" x14ac:dyDescent="0.2">
      <c r="A7" s="1" t="s">
        <v>6</v>
      </c>
    </row>
    <row r="10" spans="1:7" ht="65" thickBot="1" x14ac:dyDescent="0.25">
      <c r="A10" s="2" t="s">
        <v>7</v>
      </c>
      <c r="B10" s="3" t="s">
        <v>8</v>
      </c>
      <c r="C10" s="8" t="s">
        <v>199</v>
      </c>
    </row>
    <row r="11" spans="1:7" x14ac:dyDescent="0.2">
      <c r="A11" s="4" t="s">
        <v>10</v>
      </c>
      <c r="B11" s="5" t="s">
        <v>11</v>
      </c>
      <c r="C11" s="9">
        <v>6885</v>
      </c>
      <c r="D11">
        <v>1.2</v>
      </c>
      <c r="E11">
        <v>9.6793537367961306</v>
      </c>
      <c r="F11">
        <f>E11-$F$59</f>
        <v>9.8450426592869213</v>
      </c>
      <c r="G11">
        <f>F11*0.0001*324.8/0.196349540849362</f>
        <v>1.6285598845324638</v>
      </c>
    </row>
    <row r="12" spans="1:7" x14ac:dyDescent="0.2">
      <c r="A12" s="6" t="s">
        <v>12</v>
      </c>
      <c r="B12" s="7" t="s">
        <v>13</v>
      </c>
      <c r="C12" s="10">
        <v>5051</v>
      </c>
      <c r="D12">
        <v>1.2</v>
      </c>
      <c r="E12">
        <v>7.0816993295523103</v>
      </c>
      <c r="F12">
        <f t="shared" ref="F12:F58" si="0">E12-$F$59</f>
        <v>7.247388252043101</v>
      </c>
      <c r="G12">
        <f t="shared" ref="G12:G58" si="1">F12*0.0001*324.8/0.196349540849362</f>
        <v>1.1988577585060587</v>
      </c>
    </row>
    <row r="13" spans="1:7" x14ac:dyDescent="0.2">
      <c r="A13" s="6" t="s">
        <v>14</v>
      </c>
      <c r="B13" s="7" t="s">
        <v>15</v>
      </c>
      <c r="C13" s="10">
        <v>2941</v>
      </c>
      <c r="D13">
        <v>1.2</v>
      </c>
      <c r="E13">
        <v>4.1298815405715601</v>
      </c>
      <c r="F13">
        <f t="shared" si="0"/>
        <v>4.2955704630623508</v>
      </c>
      <c r="G13">
        <f t="shared" si="1"/>
        <v>0.71057018028529051</v>
      </c>
    </row>
    <row r="14" spans="1:7" x14ac:dyDescent="0.2">
      <c r="A14" s="6" t="s">
        <v>16</v>
      </c>
      <c r="B14" s="7" t="s">
        <v>17</v>
      </c>
      <c r="C14" s="10">
        <v>3596</v>
      </c>
      <c r="D14">
        <v>2.2000000000000002</v>
      </c>
      <c r="E14">
        <v>5.0420803746030396</v>
      </c>
      <c r="F14">
        <f t="shared" si="0"/>
        <v>5.2077692970938303</v>
      </c>
      <c r="G14">
        <f t="shared" si="1"/>
        <v>0.86146545613456305</v>
      </c>
    </row>
    <row r="15" spans="1:7" x14ac:dyDescent="0.2">
      <c r="A15" s="6" t="s">
        <v>18</v>
      </c>
      <c r="B15" s="7" t="s">
        <v>19</v>
      </c>
      <c r="C15" s="10">
        <v>5515</v>
      </c>
      <c r="D15">
        <v>2.2000000000000002</v>
      </c>
      <c r="E15">
        <v>7.7360495495711499</v>
      </c>
      <c r="F15">
        <f t="shared" si="0"/>
        <v>7.9017384720619406</v>
      </c>
      <c r="G15">
        <f t="shared" si="1"/>
        <v>1.3070999018503986</v>
      </c>
    </row>
    <row r="16" spans="1:7" x14ac:dyDescent="0.2">
      <c r="A16" s="6" t="s">
        <v>20</v>
      </c>
      <c r="B16" s="7" t="s">
        <v>21</v>
      </c>
      <c r="C16" s="10">
        <v>2069</v>
      </c>
      <c r="D16">
        <v>2.2000000000000002</v>
      </c>
      <c r="E16">
        <v>2.9211300122789599</v>
      </c>
      <c r="F16">
        <f t="shared" si="0"/>
        <v>3.0868189347697501</v>
      </c>
      <c r="G16">
        <f t="shared" si="1"/>
        <v>0.51061937077938058</v>
      </c>
    </row>
    <row r="17" spans="1:7" x14ac:dyDescent="0.2">
      <c r="A17" s="6" t="s">
        <v>22</v>
      </c>
      <c r="B17" s="7" t="s">
        <v>23</v>
      </c>
      <c r="C17" s="10">
        <v>4816</v>
      </c>
      <c r="D17">
        <v>3.2</v>
      </c>
      <c r="E17">
        <v>6.7510212749923699</v>
      </c>
      <c r="F17">
        <f t="shared" si="0"/>
        <v>6.9167101974831606</v>
      </c>
      <c r="G17">
        <f t="shared" si="1"/>
        <v>1.1441572322626752</v>
      </c>
    </row>
    <row r="18" spans="1:7" x14ac:dyDescent="0.2">
      <c r="A18" s="6" t="s">
        <v>24</v>
      </c>
      <c r="B18" s="7" t="s">
        <v>25</v>
      </c>
      <c r="C18" s="10">
        <v>2499</v>
      </c>
      <c r="D18">
        <v>3.2</v>
      </c>
      <c r="E18">
        <v>3.5163866639058301</v>
      </c>
      <c r="F18">
        <f t="shared" si="0"/>
        <v>3.6820755863966204</v>
      </c>
      <c r="G18">
        <f t="shared" si="1"/>
        <v>0.60908629849006768</v>
      </c>
    </row>
    <row r="19" spans="1:7" x14ac:dyDescent="0.2">
      <c r="A19" s="6" t="s">
        <v>26</v>
      </c>
      <c r="B19" s="7" t="s">
        <v>27</v>
      </c>
      <c r="C19" s="10">
        <v>5453</v>
      </c>
      <c r="D19">
        <v>3.2</v>
      </c>
      <c r="E19">
        <v>7.6485039537925097</v>
      </c>
      <c r="F19">
        <f t="shared" si="0"/>
        <v>7.8141928762833004</v>
      </c>
      <c r="G19">
        <f t="shared" si="1"/>
        <v>1.2926181722848999</v>
      </c>
    </row>
    <row r="20" spans="1:7" x14ac:dyDescent="0.2">
      <c r="A20" s="6" t="s">
        <v>28</v>
      </c>
      <c r="B20" s="7" t="s">
        <v>29</v>
      </c>
      <c r="C20" s="10">
        <v>10685</v>
      </c>
      <c r="D20">
        <v>4.2</v>
      </c>
      <c r="E20">
        <v>15.1610092791204</v>
      </c>
      <c r="F20">
        <f t="shared" si="0"/>
        <v>15.32669820161119</v>
      </c>
      <c r="G20">
        <f t="shared" si="1"/>
        <v>2.5353314066074071</v>
      </c>
    </row>
    <row r="21" spans="1:7" x14ac:dyDescent="0.2">
      <c r="A21" s="6" t="s">
        <v>30</v>
      </c>
      <c r="B21" s="7" t="s">
        <v>31</v>
      </c>
      <c r="C21" s="10">
        <v>6811</v>
      </c>
      <c r="D21">
        <v>4.2</v>
      </c>
      <c r="E21">
        <v>9.57395159113908</v>
      </c>
      <c r="F21">
        <f t="shared" si="0"/>
        <v>9.7396405136298707</v>
      </c>
      <c r="G21">
        <f t="shared" si="1"/>
        <v>1.6111243373132957</v>
      </c>
    </row>
    <row r="22" spans="1:7" x14ac:dyDescent="0.2">
      <c r="A22" s="6" t="s">
        <v>32</v>
      </c>
      <c r="B22" s="7" t="s">
        <v>33</v>
      </c>
      <c r="C22" s="10">
        <v>2772</v>
      </c>
      <c r="D22">
        <v>4.2</v>
      </c>
      <c r="E22">
        <v>3.89511444624064</v>
      </c>
      <c r="F22">
        <f t="shared" si="0"/>
        <v>4.0608033687314302</v>
      </c>
      <c r="G22">
        <f t="shared" si="1"/>
        <v>0.67173517618554413</v>
      </c>
    </row>
    <row r="23" spans="1:7" x14ac:dyDescent="0.2">
      <c r="A23" s="6" t="s">
        <v>34</v>
      </c>
      <c r="B23" s="7" t="s">
        <v>35</v>
      </c>
      <c r="C23" s="10">
        <v>4825</v>
      </c>
      <c r="D23">
        <v>5.2</v>
      </c>
      <c r="E23">
        <v>6.7636765683884201</v>
      </c>
      <c r="F23">
        <f t="shared" si="0"/>
        <v>6.9293654908792108</v>
      </c>
      <c r="G23">
        <f t="shared" si="1"/>
        <v>1.146250661805345</v>
      </c>
    </row>
    <row r="24" spans="1:7" x14ac:dyDescent="0.2">
      <c r="A24" s="6" t="s">
        <v>36</v>
      </c>
      <c r="B24" s="7" t="s">
        <v>37</v>
      </c>
      <c r="C24" s="10">
        <v>2683</v>
      </c>
      <c r="D24">
        <v>5.2</v>
      </c>
      <c r="E24">
        <v>3.7715771241209302</v>
      </c>
      <c r="F24">
        <f t="shared" si="0"/>
        <v>3.9372660466117204</v>
      </c>
      <c r="G24">
        <f t="shared" si="1"/>
        <v>0.65129972110329093</v>
      </c>
    </row>
    <row r="25" spans="1:7" x14ac:dyDescent="0.2">
      <c r="A25" s="6" t="s">
        <v>38</v>
      </c>
      <c r="B25" s="7" t="s">
        <v>39</v>
      </c>
      <c r="C25" s="10">
        <v>1104</v>
      </c>
      <c r="D25">
        <v>5.2</v>
      </c>
      <c r="E25">
        <v>1.5908810616873099</v>
      </c>
      <c r="F25">
        <f t="shared" si="0"/>
        <v>1.7565699841781002</v>
      </c>
      <c r="G25">
        <f t="shared" si="1"/>
        <v>0.29057054495419299</v>
      </c>
    </row>
    <row r="26" spans="1:7" x14ac:dyDescent="0.2">
      <c r="A26" s="6" t="s">
        <v>40</v>
      </c>
      <c r="B26" s="7" t="s">
        <v>41</v>
      </c>
      <c r="C26" s="10">
        <v>2752</v>
      </c>
      <c r="D26">
        <v>6.2</v>
      </c>
      <c r="E26">
        <v>3.8673474021527001</v>
      </c>
      <c r="F26">
        <f t="shared" si="0"/>
        <v>4.0330363246434908</v>
      </c>
      <c r="G26">
        <f t="shared" si="1"/>
        <v>0.66714197169891798</v>
      </c>
    </row>
    <row r="27" spans="1:7" x14ac:dyDescent="0.2">
      <c r="A27" s="6" t="s">
        <v>42</v>
      </c>
      <c r="B27" s="7" t="s">
        <v>43</v>
      </c>
      <c r="C27" s="10">
        <v>1213</v>
      </c>
      <c r="D27">
        <v>6.2</v>
      </c>
      <c r="E27">
        <v>1.74075080465965</v>
      </c>
      <c r="F27">
        <f t="shared" si="0"/>
        <v>1.9064397271504403</v>
      </c>
      <c r="G27">
        <f t="shared" si="1"/>
        <v>0.31536189017804628</v>
      </c>
    </row>
    <row r="28" spans="1:7" x14ac:dyDescent="0.2">
      <c r="A28" s="6" t="s">
        <v>44</v>
      </c>
      <c r="B28" s="7" t="s">
        <v>45</v>
      </c>
      <c r="C28" s="10">
        <v>1067</v>
      </c>
      <c r="D28">
        <v>6.2</v>
      </c>
      <c r="E28">
        <v>1.5400300805963101</v>
      </c>
      <c r="F28">
        <f t="shared" si="0"/>
        <v>1.7057190030871003</v>
      </c>
      <c r="G28">
        <f t="shared" si="1"/>
        <v>0.28215881219082078</v>
      </c>
    </row>
    <row r="29" spans="1:7" x14ac:dyDescent="0.2">
      <c r="A29" s="6" t="s">
        <v>46</v>
      </c>
      <c r="B29" s="7" t="s">
        <v>47</v>
      </c>
      <c r="C29" s="10">
        <v>2863</v>
      </c>
      <c r="D29">
        <v>7.2</v>
      </c>
      <c r="E29">
        <v>4.0214973495241804</v>
      </c>
      <c r="F29">
        <f t="shared" si="0"/>
        <v>4.1871862720149711</v>
      </c>
      <c r="G29">
        <f t="shared" si="1"/>
        <v>0.6926413452598007</v>
      </c>
    </row>
    <row r="30" spans="1:7" x14ac:dyDescent="0.2">
      <c r="A30" s="6" t="s">
        <v>48</v>
      </c>
      <c r="B30" s="7" t="s">
        <v>49</v>
      </c>
      <c r="C30" s="10">
        <v>1896</v>
      </c>
      <c r="D30">
        <v>7.2</v>
      </c>
      <c r="E30">
        <v>2.68208045106759</v>
      </c>
      <c r="F30">
        <f t="shared" si="0"/>
        <v>2.8477693735583802</v>
      </c>
      <c r="G30">
        <f t="shared" si="1"/>
        <v>0.47107596408457181</v>
      </c>
    </row>
    <row r="31" spans="1:7" x14ac:dyDescent="0.2">
      <c r="A31" s="6" t="s">
        <v>50</v>
      </c>
      <c r="B31" s="7" t="s">
        <v>51</v>
      </c>
      <c r="C31" s="10">
        <v>4295</v>
      </c>
      <c r="D31">
        <v>7.2</v>
      </c>
      <c r="E31">
        <v>6.01963273783422</v>
      </c>
      <c r="F31">
        <f t="shared" si="0"/>
        <v>6.1853216603250107</v>
      </c>
      <c r="G31">
        <f t="shared" si="1"/>
        <v>1.0231714658374724</v>
      </c>
    </row>
    <row r="32" spans="1:7" x14ac:dyDescent="0.2">
      <c r="A32" s="6" t="s">
        <v>52</v>
      </c>
      <c r="B32" s="7" t="s">
        <v>53</v>
      </c>
      <c r="C32" s="10">
        <v>10323</v>
      </c>
      <c r="D32">
        <v>8.1999999999999993</v>
      </c>
      <c r="E32">
        <v>14.632829942074601</v>
      </c>
      <c r="F32">
        <f t="shared" si="0"/>
        <v>14.798518864565391</v>
      </c>
      <c r="G32">
        <f t="shared" si="1"/>
        <v>2.4479603600898656</v>
      </c>
    </row>
    <row r="33" spans="1:7" x14ac:dyDescent="0.2">
      <c r="A33" s="6" t="s">
        <v>54</v>
      </c>
      <c r="B33" s="7" t="s">
        <v>55</v>
      </c>
      <c r="C33" s="10">
        <v>3266</v>
      </c>
      <c r="D33">
        <v>8.1999999999999993</v>
      </c>
      <c r="E33">
        <v>4.5820403156206702</v>
      </c>
      <c r="F33">
        <f t="shared" si="0"/>
        <v>4.7477292381114609</v>
      </c>
      <c r="G33">
        <f t="shared" si="1"/>
        <v>0.78536596004655912</v>
      </c>
    </row>
    <row r="34" spans="1:7" x14ac:dyDescent="0.2">
      <c r="A34" s="6" t="s">
        <v>56</v>
      </c>
      <c r="B34" s="7" t="s">
        <v>57</v>
      </c>
      <c r="C34" s="10">
        <v>4038</v>
      </c>
      <c r="D34">
        <v>8.1999999999999993</v>
      </c>
      <c r="E34">
        <v>5.6597253830991301</v>
      </c>
      <c r="F34">
        <f t="shared" si="0"/>
        <v>5.8254143055899208</v>
      </c>
      <c r="G34">
        <f t="shared" si="1"/>
        <v>0.96363584975592498</v>
      </c>
    </row>
    <row r="35" spans="1:7" x14ac:dyDescent="0.2">
      <c r="A35" s="6" t="s">
        <v>58</v>
      </c>
      <c r="B35" s="7" t="s">
        <v>59</v>
      </c>
      <c r="C35" s="10">
        <v>6804</v>
      </c>
      <c r="D35">
        <v>9.1999999999999993</v>
      </c>
      <c r="E35">
        <v>9.5639837130370697</v>
      </c>
      <c r="F35">
        <f t="shared" si="0"/>
        <v>9.7296726355278604</v>
      </c>
      <c r="G35">
        <f t="shared" si="1"/>
        <v>1.6094754580780666</v>
      </c>
    </row>
    <row r="36" spans="1:7" x14ac:dyDescent="0.2">
      <c r="A36" s="6" t="s">
        <v>60</v>
      </c>
      <c r="B36" s="7" t="s">
        <v>61</v>
      </c>
      <c r="C36" s="10">
        <v>4448</v>
      </c>
      <c r="D36">
        <v>9.1999999999999993</v>
      </c>
      <c r="E36">
        <v>6.2341700852196702</v>
      </c>
      <c r="F36">
        <f t="shared" si="0"/>
        <v>6.3998590077104609</v>
      </c>
      <c r="G36">
        <f t="shared" si="1"/>
        <v>1.0586600797294974</v>
      </c>
    </row>
    <row r="37" spans="1:7" x14ac:dyDescent="0.2">
      <c r="A37" s="6" t="s">
        <v>62</v>
      </c>
      <c r="B37" s="7" t="s">
        <v>63</v>
      </c>
      <c r="C37" s="10">
        <v>7996</v>
      </c>
      <c r="D37">
        <v>9.1999999999999993</v>
      </c>
      <c r="E37">
        <v>11.2678826029696</v>
      </c>
      <c r="F37">
        <f t="shared" si="0"/>
        <v>11.43357152546039</v>
      </c>
      <c r="G37">
        <f t="shared" si="1"/>
        <v>1.8913331884583331</v>
      </c>
    </row>
    <row r="38" spans="1:7" x14ac:dyDescent="0.2">
      <c r="A38" s="6" t="s">
        <v>64</v>
      </c>
      <c r="B38" s="7" t="s">
        <v>65</v>
      </c>
      <c r="C38" s="10">
        <v>4947</v>
      </c>
      <c r="D38">
        <v>10.199999999999999</v>
      </c>
      <c r="E38">
        <v>6.93529655600884</v>
      </c>
      <c r="F38">
        <f t="shared" si="0"/>
        <v>7.1009854784996307</v>
      </c>
      <c r="G38">
        <f t="shared" si="1"/>
        <v>1.1746399168746386</v>
      </c>
    </row>
    <row r="39" spans="1:7" x14ac:dyDescent="0.2">
      <c r="A39" s="6" t="s">
        <v>66</v>
      </c>
      <c r="B39" s="7" t="s">
        <v>67</v>
      </c>
      <c r="C39" s="10">
        <v>4125</v>
      </c>
      <c r="D39">
        <v>10.199999999999999</v>
      </c>
      <c r="E39">
        <v>5.7814973857858503</v>
      </c>
      <c r="F39">
        <f t="shared" si="0"/>
        <v>5.947186308276641</v>
      </c>
      <c r="G39">
        <f t="shared" si="1"/>
        <v>0.98377928696568673</v>
      </c>
    </row>
    <row r="40" spans="1:7" x14ac:dyDescent="0.2">
      <c r="A40" s="6" t="s">
        <v>68</v>
      </c>
      <c r="B40" s="7" t="s">
        <v>69</v>
      </c>
      <c r="C40" s="10">
        <v>25879</v>
      </c>
      <c r="D40">
        <v>10.199999999999999</v>
      </c>
      <c r="E40">
        <v>38.632066550789403</v>
      </c>
      <c r="F40">
        <f t="shared" si="0"/>
        <v>38.797755473280191</v>
      </c>
      <c r="G40">
        <f t="shared" si="1"/>
        <v>6.4178968400996661</v>
      </c>
    </row>
    <row r="41" spans="1:7" x14ac:dyDescent="0.2">
      <c r="A41" s="6" t="s">
        <v>70</v>
      </c>
      <c r="B41" s="7" t="s">
        <v>71</v>
      </c>
      <c r="C41" s="10">
        <v>4723</v>
      </c>
      <c r="D41">
        <v>11.2</v>
      </c>
      <c r="E41">
        <v>6.6202916692504301</v>
      </c>
      <c r="F41">
        <f t="shared" si="0"/>
        <v>6.7859805917412208</v>
      </c>
      <c r="G41">
        <f t="shared" si="1"/>
        <v>1.1225320347901953</v>
      </c>
    </row>
    <row r="42" spans="1:7" x14ac:dyDescent="0.2">
      <c r="A42" s="6" t="s">
        <v>72</v>
      </c>
      <c r="B42" s="7" t="s">
        <v>73</v>
      </c>
      <c r="C42" s="10">
        <v>135730</v>
      </c>
      <c r="D42">
        <v>11.2</v>
      </c>
      <c r="E42">
        <f>(C42-21766.5587)/346.6859</f>
        <v>328.72245828284338</v>
      </c>
      <c r="F42">
        <f t="shared" si="0"/>
        <v>328.88814720533418</v>
      </c>
      <c r="G42">
        <f t="shared" si="1"/>
        <v>54.404441054561119</v>
      </c>
    </row>
    <row r="43" spans="1:7" x14ac:dyDescent="0.2">
      <c r="A43" s="6" t="s">
        <v>74</v>
      </c>
      <c r="B43" s="7" t="s">
        <v>75</v>
      </c>
      <c r="C43" s="10">
        <v>4663</v>
      </c>
      <c r="D43">
        <v>11.2</v>
      </c>
      <c r="E43">
        <v>6.5359903594409801</v>
      </c>
      <c r="F43">
        <f t="shared" si="0"/>
        <v>6.7016792819317708</v>
      </c>
      <c r="G43">
        <f t="shared" si="1"/>
        <v>1.1085869726791939</v>
      </c>
    </row>
    <row r="44" spans="1:7" x14ac:dyDescent="0.2">
      <c r="A44" s="6" t="s">
        <v>76</v>
      </c>
      <c r="B44" s="7" t="s">
        <v>77</v>
      </c>
      <c r="C44" s="10">
        <v>7542</v>
      </c>
      <c r="D44">
        <v>12.2</v>
      </c>
      <c r="E44">
        <v>10.617362516691699</v>
      </c>
      <c r="F44">
        <f t="shared" si="0"/>
        <v>10.78305143918249</v>
      </c>
      <c r="G44">
        <f t="shared" si="1"/>
        <v>1.7837246230860504</v>
      </c>
    </row>
    <row r="45" spans="1:7" x14ac:dyDescent="0.2">
      <c r="A45" s="6" t="s">
        <v>78</v>
      </c>
      <c r="B45" s="7" t="s">
        <v>79</v>
      </c>
      <c r="C45" s="10">
        <v>1473</v>
      </c>
      <c r="D45">
        <v>12.2</v>
      </c>
      <c r="E45">
        <v>2.0986341126452599</v>
      </c>
      <c r="F45">
        <f t="shared" si="0"/>
        <v>2.2643230351360502</v>
      </c>
      <c r="G45">
        <f t="shared" si="1"/>
        <v>0.37456268990026459</v>
      </c>
    </row>
    <row r="46" spans="1:7" x14ac:dyDescent="0.2">
      <c r="A46" s="6" t="s">
        <v>80</v>
      </c>
      <c r="B46" s="7" t="s">
        <v>81</v>
      </c>
      <c r="C46" s="10">
        <v>11106</v>
      </c>
      <c r="D46">
        <v>12.2</v>
      </c>
      <c r="E46">
        <v>15.776901931675001</v>
      </c>
      <c r="F46">
        <f t="shared" si="0"/>
        <v>15.942590854165791</v>
      </c>
      <c r="G46">
        <f t="shared" si="1"/>
        <v>2.6372119267677294</v>
      </c>
    </row>
    <row r="47" spans="1:7" x14ac:dyDescent="0.2">
      <c r="A47" s="6" t="s">
        <v>82</v>
      </c>
      <c r="B47" s="7" t="s">
        <v>83</v>
      </c>
      <c r="C47" s="10">
        <v>157352</v>
      </c>
      <c r="D47">
        <v>13.2</v>
      </c>
      <c r="E47">
        <f>(C47-21766.5587)/346.6859</f>
        <v>391.090151921379</v>
      </c>
      <c r="F47">
        <f t="shared" si="0"/>
        <v>391.25584084386981</v>
      </c>
      <c r="G47">
        <f t="shared" si="1"/>
        <v>64.721260134539222</v>
      </c>
    </row>
    <row r="48" spans="1:7" x14ac:dyDescent="0.2">
      <c r="A48" s="6" t="s">
        <v>84</v>
      </c>
      <c r="B48" s="7" t="s">
        <v>85</v>
      </c>
      <c r="C48" s="10">
        <v>235572</v>
      </c>
      <c r="D48">
        <v>13.2</v>
      </c>
      <c r="E48">
        <f t="shared" ref="E48:E49" si="2">(C48-21766.5587)/346.6859</f>
        <v>616.71224961845871</v>
      </c>
      <c r="F48">
        <f t="shared" si="0"/>
        <v>616.87793854094946</v>
      </c>
      <c r="G48">
        <f t="shared" si="1"/>
        <v>102.0435054604058</v>
      </c>
    </row>
    <row r="49" spans="1:7" x14ac:dyDescent="0.2">
      <c r="A49" s="6" t="s">
        <v>86</v>
      </c>
      <c r="B49" s="7" t="s">
        <v>87</v>
      </c>
      <c r="C49" s="10">
        <v>170279</v>
      </c>
      <c r="D49">
        <v>13.2</v>
      </c>
      <c r="E49">
        <f t="shared" si="2"/>
        <v>428.37750626720037</v>
      </c>
      <c r="F49">
        <f t="shared" si="0"/>
        <v>428.54319518969118</v>
      </c>
      <c r="G49">
        <f t="shared" si="1"/>
        <v>70.889307505128301</v>
      </c>
    </row>
    <row r="50" spans="1:7" x14ac:dyDescent="0.2">
      <c r="A50" s="6" t="s">
        <v>88</v>
      </c>
      <c r="B50" s="7" t="s">
        <v>89</v>
      </c>
      <c r="C50" s="10">
        <v>20179</v>
      </c>
      <c r="D50">
        <v>14.2</v>
      </c>
      <c r="E50">
        <v>29.506552467799999</v>
      </c>
      <c r="F50">
        <f t="shared" si="0"/>
        <v>29.67224139029079</v>
      </c>
      <c r="G50">
        <f t="shared" si="1"/>
        <v>4.9083608557864196</v>
      </c>
    </row>
    <row r="51" spans="1:7" x14ac:dyDescent="0.2">
      <c r="A51" s="6" t="s">
        <v>90</v>
      </c>
      <c r="B51" s="7" t="s">
        <v>91</v>
      </c>
      <c r="C51" s="10">
        <v>60578</v>
      </c>
      <c r="D51">
        <v>14.2</v>
      </c>
      <c r="E51">
        <v>107.991859316166</v>
      </c>
      <c r="F51">
        <f t="shared" si="0"/>
        <v>108.15754823865679</v>
      </c>
      <c r="G51">
        <f t="shared" si="1"/>
        <v>17.891343934879323</v>
      </c>
    </row>
    <row r="52" spans="1:7" x14ac:dyDescent="0.2">
      <c r="A52" s="6" t="s">
        <v>92</v>
      </c>
      <c r="B52" s="7" t="s">
        <v>93</v>
      </c>
      <c r="C52" s="10">
        <v>110958</v>
      </c>
      <c r="D52">
        <v>14.2</v>
      </c>
      <c r="E52">
        <f t="shared" ref="E52:E58" si="3">(C52-21766.5587)/346.6859</f>
        <v>257.26873028294489</v>
      </c>
      <c r="F52">
        <f t="shared" si="0"/>
        <v>257.43441920543569</v>
      </c>
      <c r="G52">
        <f t="shared" si="1"/>
        <v>42.584616697461058</v>
      </c>
    </row>
    <row r="53" spans="1:7" x14ac:dyDescent="0.2">
      <c r="A53" s="6" t="s">
        <v>94</v>
      </c>
      <c r="B53" s="7" t="s">
        <v>95</v>
      </c>
      <c r="C53" s="10">
        <v>20763</v>
      </c>
      <c r="D53">
        <v>15.2</v>
      </c>
      <c r="E53">
        <v>30.422445387647301</v>
      </c>
      <c r="F53">
        <f t="shared" si="0"/>
        <v>30.588134310138091</v>
      </c>
      <c r="G53">
        <f t="shared" si="1"/>
        <v>5.0598672046577065</v>
      </c>
    </row>
    <row r="54" spans="1:7" x14ac:dyDescent="0.2">
      <c r="A54" s="6" t="s">
        <v>96</v>
      </c>
      <c r="B54" s="7" t="s">
        <v>97</v>
      </c>
      <c r="C54" s="10">
        <v>86388</v>
      </c>
      <c r="D54">
        <v>15.2</v>
      </c>
      <c r="E54">
        <f t="shared" si="3"/>
        <v>186.39766226431476</v>
      </c>
      <c r="F54">
        <f t="shared" si="0"/>
        <v>186.56335118680556</v>
      </c>
      <c r="G54">
        <f t="shared" si="1"/>
        <v>30.861175535909769</v>
      </c>
    </row>
    <row r="55" spans="1:7" x14ac:dyDescent="0.2">
      <c r="A55" s="6" t="s">
        <v>98</v>
      </c>
      <c r="B55" s="7" t="s">
        <v>99</v>
      </c>
      <c r="C55" s="10">
        <v>23749</v>
      </c>
      <c r="D55">
        <v>15.2</v>
      </c>
      <c r="E55">
        <v>35.172285711802601</v>
      </c>
      <c r="F55">
        <f t="shared" si="0"/>
        <v>35.337974634293388</v>
      </c>
      <c r="G55">
        <f t="shared" si="1"/>
        <v>5.8455823790411428</v>
      </c>
    </row>
    <row r="56" spans="1:7" x14ac:dyDescent="0.2">
      <c r="A56" s="6" t="s">
        <v>100</v>
      </c>
      <c r="B56" s="7" t="s">
        <v>101</v>
      </c>
      <c r="C56" s="10">
        <v>85401</v>
      </c>
      <c r="D56">
        <v>16.2</v>
      </c>
      <c r="E56">
        <f t="shared" si="3"/>
        <v>183.55070483108773</v>
      </c>
      <c r="F56">
        <f t="shared" si="0"/>
        <v>183.71639375357853</v>
      </c>
      <c r="G56">
        <f t="shared" si="1"/>
        <v>30.39023388241155</v>
      </c>
    </row>
    <row r="57" spans="1:7" x14ac:dyDescent="0.2">
      <c r="A57" s="6" t="s">
        <v>102</v>
      </c>
      <c r="B57" s="7" t="s">
        <v>103</v>
      </c>
      <c r="C57" s="10">
        <v>80161</v>
      </c>
      <c r="D57">
        <v>16.2</v>
      </c>
      <c r="E57">
        <v>178.10580985829799</v>
      </c>
      <c r="F57">
        <f t="shared" si="0"/>
        <v>178.27149878078879</v>
      </c>
      <c r="G57">
        <f t="shared" si="1"/>
        <v>29.489543267342128</v>
      </c>
    </row>
    <row r="58" spans="1:7" x14ac:dyDescent="0.2">
      <c r="A58" s="6" t="s">
        <v>104</v>
      </c>
      <c r="B58" s="7" t="s">
        <v>105</v>
      </c>
      <c r="C58" s="10">
        <v>102166</v>
      </c>
      <c r="D58">
        <v>16.2</v>
      </c>
      <c r="E58">
        <f t="shared" si="3"/>
        <v>231.90859882100773</v>
      </c>
      <c r="F58">
        <f t="shared" si="0"/>
        <v>232.07428774349853</v>
      </c>
      <c r="G58">
        <f>F58*0.0001*324.8/0.196349540849362</f>
        <v>38.389561968427316</v>
      </c>
    </row>
    <row r="59" spans="1:7" x14ac:dyDescent="0.2">
      <c r="A59" s="6" t="s">
        <v>106</v>
      </c>
      <c r="B59" s="7" t="s">
        <v>107</v>
      </c>
      <c r="C59" s="10">
        <v>109</v>
      </c>
      <c r="D59" t="s">
        <v>200</v>
      </c>
      <c r="E59">
        <v>-0.164285617562972</v>
      </c>
      <c r="F59">
        <f>AVERAGE(E59:E61)</f>
        <v>-0.16568892249079034</v>
      </c>
    </row>
    <row r="60" spans="1:7" x14ac:dyDescent="0.2">
      <c r="A60" s="6" t="s">
        <v>108</v>
      </c>
      <c r="B60" s="7" t="s">
        <v>109</v>
      </c>
      <c r="C60" s="10">
        <v>102</v>
      </c>
      <c r="D60" t="s">
        <v>200</v>
      </c>
      <c r="E60">
        <v>-0.16796929105590699</v>
      </c>
    </row>
    <row r="61" spans="1:7" x14ac:dyDescent="0.2">
      <c r="A61" s="6" t="s">
        <v>110</v>
      </c>
      <c r="B61" s="7" t="s">
        <v>111</v>
      </c>
      <c r="C61" s="10">
        <v>108</v>
      </c>
      <c r="D61" t="s">
        <v>200</v>
      </c>
      <c r="E61">
        <v>-0.164811858853492</v>
      </c>
    </row>
    <row r="62" spans="1:7" x14ac:dyDescent="0.2">
      <c r="A62" s="6" t="s">
        <v>112</v>
      </c>
      <c r="B62" s="7" t="s">
        <v>113</v>
      </c>
      <c r="C62" s="10">
        <v>106</v>
      </c>
      <c r="D62" t="s">
        <v>201</v>
      </c>
      <c r="E62">
        <f>AVERAGE(C62:C64)</f>
        <v>102</v>
      </c>
      <c r="F62">
        <f>AVERAGE(C65:C67)</f>
        <v>508.66666666666669</v>
      </c>
      <c r="G62">
        <f>F62-E62</f>
        <v>406.66666666666669</v>
      </c>
    </row>
    <row r="63" spans="1:7" x14ac:dyDescent="0.2">
      <c r="A63" s="6" t="s">
        <v>114</v>
      </c>
      <c r="B63" s="7" t="s">
        <v>115</v>
      </c>
      <c r="C63" s="10">
        <v>101</v>
      </c>
      <c r="D63" t="s">
        <v>201</v>
      </c>
    </row>
    <row r="64" spans="1:7" x14ac:dyDescent="0.2">
      <c r="A64" s="6" t="s">
        <v>116</v>
      </c>
      <c r="B64" s="7" t="s">
        <v>117</v>
      </c>
      <c r="C64" s="10">
        <v>99</v>
      </c>
      <c r="D64" t="s">
        <v>201</v>
      </c>
    </row>
    <row r="65" spans="1:7" x14ac:dyDescent="0.2">
      <c r="A65" s="6" t="s">
        <v>118</v>
      </c>
      <c r="B65" s="7" t="s">
        <v>119</v>
      </c>
      <c r="C65" s="10">
        <v>505</v>
      </c>
      <c r="D65">
        <v>0</v>
      </c>
      <c r="E65">
        <f>C65-$G$62</f>
        <v>98.333333333333314</v>
      </c>
      <c r="F65">
        <v>2.502262443438914</v>
      </c>
      <c r="G65">
        <f>E65*F65</f>
        <v>246.05580693815983</v>
      </c>
    </row>
    <row r="66" spans="1:7" x14ac:dyDescent="0.2">
      <c r="A66" s="6" t="s">
        <v>120</v>
      </c>
      <c r="B66" s="7" t="s">
        <v>121</v>
      </c>
      <c r="C66" s="10">
        <v>510</v>
      </c>
      <c r="D66">
        <v>0</v>
      </c>
      <c r="E66">
        <f t="shared" ref="E66:E102" si="4">C66-$G$62</f>
        <v>103.33333333333331</v>
      </c>
      <c r="F66">
        <v>2.502262443438914</v>
      </c>
      <c r="G66">
        <f t="shared" ref="G66:G103" si="5">E66*F66</f>
        <v>258.56711915535442</v>
      </c>
    </row>
    <row r="67" spans="1:7" x14ac:dyDescent="0.2">
      <c r="A67" s="6" t="s">
        <v>122</v>
      </c>
      <c r="B67" s="7" t="s">
        <v>123</v>
      </c>
      <c r="C67" s="10">
        <v>511</v>
      </c>
      <c r="D67">
        <v>0</v>
      </c>
      <c r="E67">
        <f t="shared" si="4"/>
        <v>104.33333333333331</v>
      </c>
      <c r="F67">
        <v>2.502262443438914</v>
      </c>
      <c r="G67">
        <f t="shared" si="5"/>
        <v>261.06938159879331</v>
      </c>
    </row>
    <row r="68" spans="1:7" x14ac:dyDescent="0.2">
      <c r="A68" s="6" t="s">
        <v>124</v>
      </c>
      <c r="B68" s="7" t="s">
        <v>125</v>
      </c>
      <c r="C68" s="10">
        <v>712</v>
      </c>
      <c r="D68">
        <v>0.1</v>
      </c>
      <c r="E68">
        <f t="shared" si="4"/>
        <v>305.33333333333331</v>
      </c>
      <c r="F68">
        <v>0.86935286935286937</v>
      </c>
      <c r="G68">
        <f t="shared" si="5"/>
        <v>265.44240944240943</v>
      </c>
    </row>
    <row r="69" spans="1:7" x14ac:dyDescent="0.2">
      <c r="A69" s="6" t="s">
        <v>126</v>
      </c>
      <c r="B69" s="7" t="s">
        <v>127</v>
      </c>
      <c r="C69" s="10">
        <v>713</v>
      </c>
      <c r="D69">
        <v>0.1</v>
      </c>
      <c r="E69">
        <f t="shared" si="4"/>
        <v>306.33333333333331</v>
      </c>
      <c r="F69">
        <v>0.86935286935286937</v>
      </c>
      <c r="G69">
        <f t="shared" si="5"/>
        <v>266.31176231176232</v>
      </c>
    </row>
    <row r="70" spans="1:7" x14ac:dyDescent="0.2">
      <c r="A70" s="6" t="s">
        <v>128</v>
      </c>
      <c r="B70" s="7" t="s">
        <v>129</v>
      </c>
      <c r="C70" s="10">
        <v>737</v>
      </c>
      <c r="D70">
        <v>0.1</v>
      </c>
      <c r="E70">
        <f t="shared" si="4"/>
        <v>330.33333333333331</v>
      </c>
      <c r="F70">
        <v>0.86935286935286937</v>
      </c>
      <c r="G70">
        <f t="shared" si="5"/>
        <v>287.17623117623117</v>
      </c>
    </row>
    <row r="71" spans="1:7" x14ac:dyDescent="0.2">
      <c r="A71" s="6" t="s">
        <v>130</v>
      </c>
      <c r="B71" s="7" t="s">
        <v>131</v>
      </c>
      <c r="C71" s="10">
        <v>1051</v>
      </c>
      <c r="D71">
        <v>0.25</v>
      </c>
      <c r="E71">
        <f t="shared" si="4"/>
        <v>644.33333333333326</v>
      </c>
      <c r="F71">
        <v>0.57492711370262395</v>
      </c>
      <c r="G71">
        <f t="shared" si="5"/>
        <v>370.44470359572398</v>
      </c>
    </row>
    <row r="72" spans="1:7" x14ac:dyDescent="0.2">
      <c r="A72" s="6" t="s">
        <v>132</v>
      </c>
      <c r="B72" s="7" t="s">
        <v>133</v>
      </c>
      <c r="C72" s="10">
        <v>1086</v>
      </c>
      <c r="D72">
        <v>0.25</v>
      </c>
      <c r="E72">
        <f t="shared" si="4"/>
        <v>679.33333333333326</v>
      </c>
      <c r="F72">
        <v>0.57492711370262395</v>
      </c>
      <c r="G72">
        <f t="shared" si="5"/>
        <v>390.56715257531584</v>
      </c>
    </row>
    <row r="73" spans="1:7" x14ac:dyDescent="0.2">
      <c r="A73" s="6" t="s">
        <v>134</v>
      </c>
      <c r="B73" s="7" t="s">
        <v>135</v>
      </c>
      <c r="C73" s="10">
        <v>1085</v>
      </c>
      <c r="D73">
        <v>0.25</v>
      </c>
      <c r="E73">
        <f t="shared" si="4"/>
        <v>678.33333333333326</v>
      </c>
      <c r="F73">
        <v>0.57492711370262395</v>
      </c>
      <c r="G73">
        <f t="shared" si="5"/>
        <v>389.9922254616132</v>
      </c>
    </row>
    <row r="74" spans="1:7" x14ac:dyDescent="0.2">
      <c r="A74" s="6" t="s">
        <v>136</v>
      </c>
      <c r="B74" s="7" t="s">
        <v>137</v>
      </c>
      <c r="C74" s="10">
        <v>1452</v>
      </c>
      <c r="D74">
        <v>0.5</v>
      </c>
      <c r="E74">
        <f t="shared" si="4"/>
        <v>1045.3333333333333</v>
      </c>
      <c r="F74">
        <v>0.47082939135919272</v>
      </c>
      <c r="G74">
        <f t="shared" si="5"/>
        <v>492.17365710080941</v>
      </c>
    </row>
    <row r="75" spans="1:7" x14ac:dyDescent="0.2">
      <c r="A75" s="6" t="s">
        <v>138</v>
      </c>
      <c r="B75" s="7" t="s">
        <v>139</v>
      </c>
      <c r="C75" s="10">
        <v>1536</v>
      </c>
      <c r="D75">
        <v>0.5</v>
      </c>
      <c r="E75">
        <f t="shared" si="4"/>
        <v>1129.3333333333333</v>
      </c>
      <c r="F75">
        <v>0.47082939135919272</v>
      </c>
      <c r="G75">
        <f t="shared" si="5"/>
        <v>531.72332597498166</v>
      </c>
    </row>
    <row r="76" spans="1:7" x14ac:dyDescent="0.2">
      <c r="A76" s="6" t="s">
        <v>140</v>
      </c>
      <c r="B76" s="7" t="s">
        <v>141</v>
      </c>
      <c r="C76" s="10">
        <v>1545</v>
      </c>
      <c r="D76">
        <v>0.5</v>
      </c>
      <c r="E76">
        <f t="shared" si="4"/>
        <v>1138.3333333333333</v>
      </c>
      <c r="F76">
        <v>0.47082939135919272</v>
      </c>
      <c r="G76">
        <f t="shared" si="5"/>
        <v>535.96079049721436</v>
      </c>
    </row>
    <row r="77" spans="1:7" x14ac:dyDescent="0.2">
      <c r="A77" s="6" t="s">
        <v>142</v>
      </c>
      <c r="B77" s="7" t="s">
        <v>143</v>
      </c>
      <c r="C77" s="10">
        <v>1974</v>
      </c>
      <c r="D77">
        <v>0.75</v>
      </c>
      <c r="E77">
        <f t="shared" si="4"/>
        <v>1567.3333333333333</v>
      </c>
      <c r="F77">
        <v>0.43280542986425341</v>
      </c>
      <c r="G77">
        <f t="shared" si="5"/>
        <v>678.35037707390643</v>
      </c>
    </row>
    <row r="78" spans="1:7" x14ac:dyDescent="0.2">
      <c r="A78" s="6" t="s">
        <v>144</v>
      </c>
      <c r="B78" s="7" t="s">
        <v>145</v>
      </c>
      <c r="C78" s="10">
        <v>2035</v>
      </c>
      <c r="D78">
        <v>0.75</v>
      </c>
      <c r="E78">
        <f t="shared" si="4"/>
        <v>1628.3333333333333</v>
      </c>
      <c r="F78">
        <v>0.43280542986425341</v>
      </c>
      <c r="G78">
        <f t="shared" si="5"/>
        <v>704.75150829562597</v>
      </c>
    </row>
    <row r="79" spans="1:7" x14ac:dyDescent="0.2">
      <c r="A79" s="6" t="s">
        <v>146</v>
      </c>
      <c r="B79" s="7" t="s">
        <v>147</v>
      </c>
      <c r="C79" s="10">
        <v>2023</v>
      </c>
      <c r="D79">
        <v>0.75</v>
      </c>
      <c r="E79">
        <f t="shared" si="4"/>
        <v>1616.3333333333333</v>
      </c>
      <c r="F79">
        <v>0.43280542986425341</v>
      </c>
      <c r="G79">
        <f t="shared" si="5"/>
        <v>699.55784313725485</v>
      </c>
    </row>
    <row r="80" spans="1:7" x14ac:dyDescent="0.2">
      <c r="A80" s="6" t="s">
        <v>148</v>
      </c>
      <c r="B80" s="7" t="s">
        <v>149</v>
      </c>
      <c r="C80" s="10">
        <v>2567</v>
      </c>
      <c r="D80">
        <v>1</v>
      </c>
      <c r="E80">
        <f t="shared" si="4"/>
        <v>2160.3333333333335</v>
      </c>
      <c r="F80">
        <v>0.42552143209065524</v>
      </c>
      <c r="G80">
        <f t="shared" si="5"/>
        <v>919.26813379317889</v>
      </c>
    </row>
    <row r="81" spans="1:7" x14ac:dyDescent="0.2">
      <c r="A81" s="6" t="s">
        <v>150</v>
      </c>
      <c r="B81" s="7" t="s">
        <v>151</v>
      </c>
      <c r="C81" s="10">
        <v>2559</v>
      </c>
      <c r="D81">
        <v>1</v>
      </c>
      <c r="E81">
        <f t="shared" si="4"/>
        <v>2152.3333333333335</v>
      </c>
      <c r="F81">
        <v>0.42552143209065524</v>
      </c>
      <c r="G81">
        <f t="shared" si="5"/>
        <v>915.86396233645371</v>
      </c>
    </row>
    <row r="82" spans="1:7" x14ac:dyDescent="0.2">
      <c r="A82" s="6" t="s">
        <v>152</v>
      </c>
      <c r="B82" s="7" t="s">
        <v>153</v>
      </c>
      <c r="C82" s="10">
        <v>2619</v>
      </c>
      <c r="D82">
        <v>1</v>
      </c>
      <c r="E82">
        <f t="shared" si="4"/>
        <v>2212.3333333333335</v>
      </c>
      <c r="F82">
        <v>0.42552143209065524</v>
      </c>
      <c r="G82">
        <f t="shared" si="5"/>
        <v>941.39524826189302</v>
      </c>
    </row>
    <row r="83" spans="1:7" x14ac:dyDescent="0.2">
      <c r="A83" s="6" t="s">
        <v>154</v>
      </c>
      <c r="B83" s="7" t="s">
        <v>155</v>
      </c>
      <c r="C83" s="10">
        <v>4353</v>
      </c>
      <c r="D83">
        <v>2</v>
      </c>
      <c r="E83">
        <f t="shared" si="4"/>
        <v>3946.3333333333335</v>
      </c>
      <c r="F83">
        <v>0.3579671708121282</v>
      </c>
      <c r="G83">
        <f t="shared" si="5"/>
        <v>1412.6577784149285</v>
      </c>
    </row>
    <row r="84" spans="1:7" x14ac:dyDescent="0.2">
      <c r="A84" s="6" t="s">
        <v>156</v>
      </c>
      <c r="B84" s="7" t="s">
        <v>157</v>
      </c>
      <c r="C84" s="10">
        <v>4595</v>
      </c>
      <c r="D84">
        <v>2</v>
      </c>
      <c r="E84">
        <f t="shared" si="4"/>
        <v>4188.333333333333</v>
      </c>
      <c r="F84">
        <v>0.3579671708121282</v>
      </c>
      <c r="G84">
        <f t="shared" si="5"/>
        <v>1499.2858337514635</v>
      </c>
    </row>
    <row r="85" spans="1:7" x14ac:dyDescent="0.2">
      <c r="A85" s="6" t="s">
        <v>158</v>
      </c>
      <c r="B85" s="7" t="s">
        <v>159</v>
      </c>
      <c r="C85" s="10">
        <v>4601</v>
      </c>
      <c r="D85">
        <v>2</v>
      </c>
      <c r="E85">
        <f t="shared" si="4"/>
        <v>4194.333333333333</v>
      </c>
      <c r="F85">
        <v>0.3579671708121282</v>
      </c>
      <c r="G85">
        <f t="shared" si="5"/>
        <v>1501.4336367763362</v>
      </c>
    </row>
    <row r="86" spans="1:7" x14ac:dyDescent="0.2">
      <c r="A86" s="6" t="s">
        <v>160</v>
      </c>
      <c r="B86" s="7" t="s">
        <v>161</v>
      </c>
      <c r="C86" s="10">
        <v>10774</v>
      </c>
      <c r="D86">
        <v>5</v>
      </c>
      <c r="E86">
        <f t="shared" si="4"/>
        <v>10367.333333333334</v>
      </c>
      <c r="F86">
        <v>0.30884817831622902</v>
      </c>
      <c r="G86">
        <f t="shared" si="5"/>
        <v>3201.9320139971182</v>
      </c>
    </row>
    <row r="87" spans="1:7" x14ac:dyDescent="0.2">
      <c r="A87" s="6" t="s">
        <v>162</v>
      </c>
      <c r="B87" s="7" t="s">
        <v>163</v>
      </c>
      <c r="C87" s="10">
        <v>11081</v>
      </c>
      <c r="D87">
        <v>5</v>
      </c>
      <c r="E87">
        <f t="shared" si="4"/>
        <v>10674.333333333334</v>
      </c>
      <c r="F87">
        <v>0.30884817831622902</v>
      </c>
      <c r="G87">
        <f t="shared" si="5"/>
        <v>3296.7484047402008</v>
      </c>
    </row>
    <row r="88" spans="1:7" x14ac:dyDescent="0.2">
      <c r="A88" s="6" t="s">
        <v>164</v>
      </c>
      <c r="B88" s="7" t="s">
        <v>165</v>
      </c>
      <c r="C88" s="10">
        <v>11195</v>
      </c>
      <c r="D88">
        <v>5</v>
      </c>
      <c r="E88">
        <f t="shared" si="4"/>
        <v>10788.333333333334</v>
      </c>
      <c r="F88">
        <v>0.30884817831622902</v>
      </c>
      <c r="G88">
        <f t="shared" si="5"/>
        <v>3331.9570970682507</v>
      </c>
    </row>
    <row r="89" spans="1:7" x14ac:dyDescent="0.2">
      <c r="A89" s="6" t="s">
        <v>166</v>
      </c>
      <c r="B89" s="7" t="s">
        <v>167</v>
      </c>
      <c r="C89" s="10">
        <v>21180</v>
      </c>
      <c r="D89">
        <v>10</v>
      </c>
      <c r="E89">
        <f t="shared" si="4"/>
        <v>20773.333333333332</v>
      </c>
      <c r="F89">
        <v>0.31194776931447227</v>
      </c>
      <c r="G89">
        <f t="shared" si="5"/>
        <v>6480.1949945593033</v>
      </c>
    </row>
    <row r="90" spans="1:7" x14ac:dyDescent="0.2">
      <c r="A90" s="6" t="s">
        <v>168</v>
      </c>
      <c r="B90" s="7" t="s">
        <v>169</v>
      </c>
      <c r="C90" s="10">
        <v>20991</v>
      </c>
      <c r="D90">
        <v>10</v>
      </c>
      <c r="E90">
        <f t="shared" si="4"/>
        <v>20584.333333333332</v>
      </c>
      <c r="F90">
        <v>0.31194776931447227</v>
      </c>
      <c r="G90">
        <f t="shared" si="5"/>
        <v>6421.236866158868</v>
      </c>
    </row>
    <row r="91" spans="1:7" x14ac:dyDescent="0.2">
      <c r="A91" s="6" t="s">
        <v>170</v>
      </c>
      <c r="B91" s="7" t="s">
        <v>171</v>
      </c>
      <c r="C91" s="10">
        <v>20590</v>
      </c>
      <c r="D91">
        <v>10</v>
      </c>
      <c r="E91">
        <f t="shared" si="4"/>
        <v>20183.333333333332</v>
      </c>
      <c r="F91">
        <v>0.31194776931447227</v>
      </c>
      <c r="G91">
        <f t="shared" si="5"/>
        <v>6296.1458106637647</v>
      </c>
    </row>
    <row r="92" spans="1:7" x14ac:dyDescent="0.2">
      <c r="A92" s="6" t="s">
        <v>172</v>
      </c>
      <c r="B92" s="7" t="s">
        <v>173</v>
      </c>
      <c r="C92" s="10">
        <v>47192</v>
      </c>
      <c r="D92">
        <v>25</v>
      </c>
      <c r="E92">
        <f t="shared" si="4"/>
        <v>46785.333333333336</v>
      </c>
      <c r="F92">
        <v>0.33664934812692709</v>
      </c>
      <c r="G92">
        <f t="shared" si="5"/>
        <v>15750.25196856766</v>
      </c>
    </row>
    <row r="93" spans="1:7" x14ac:dyDescent="0.2">
      <c r="A93" s="6" t="s">
        <v>174</v>
      </c>
      <c r="B93" s="7" t="s">
        <v>175</v>
      </c>
      <c r="C93" s="10">
        <v>47382</v>
      </c>
      <c r="D93">
        <v>25</v>
      </c>
      <c r="E93">
        <f t="shared" si="4"/>
        <v>46975.333333333336</v>
      </c>
      <c r="F93">
        <v>0.33664934812692709</v>
      </c>
      <c r="G93">
        <f t="shared" si="5"/>
        <v>15814.215344711776</v>
      </c>
    </row>
    <row r="94" spans="1:7" x14ac:dyDescent="0.2">
      <c r="A94" s="6" t="s">
        <v>176</v>
      </c>
      <c r="B94" s="7" t="s">
        <v>177</v>
      </c>
      <c r="C94" s="10">
        <v>47230</v>
      </c>
      <c r="D94">
        <v>25</v>
      </c>
      <c r="E94">
        <f t="shared" si="4"/>
        <v>46823.333333333336</v>
      </c>
      <c r="F94">
        <v>0.33664934812692709</v>
      </c>
      <c r="G94">
        <f t="shared" si="5"/>
        <v>15763.044643796484</v>
      </c>
    </row>
    <row r="95" spans="1:7" x14ac:dyDescent="0.2">
      <c r="A95" s="6" t="s">
        <v>178</v>
      </c>
      <c r="B95" s="7" t="s">
        <v>179</v>
      </c>
      <c r="C95" s="10">
        <v>86351</v>
      </c>
      <c r="D95">
        <v>50</v>
      </c>
      <c r="E95">
        <f t="shared" si="4"/>
        <v>85944.333333333328</v>
      </c>
      <c r="F95">
        <v>0.37746923338134214</v>
      </c>
      <c r="G95">
        <f t="shared" si="5"/>
        <v>32441.34161680386</v>
      </c>
    </row>
    <row r="96" spans="1:7" x14ac:dyDescent="0.2">
      <c r="A96" s="6" t="s">
        <v>180</v>
      </c>
      <c r="B96" s="7" t="s">
        <v>181</v>
      </c>
      <c r="C96" s="10">
        <v>87552</v>
      </c>
      <c r="D96">
        <v>50</v>
      </c>
      <c r="E96">
        <f t="shared" si="4"/>
        <v>87145.333333333328</v>
      </c>
      <c r="F96">
        <v>0.37746923338134214</v>
      </c>
      <c r="G96">
        <f t="shared" si="5"/>
        <v>32894.682166094855</v>
      </c>
    </row>
    <row r="97" spans="1:7" x14ac:dyDescent="0.2">
      <c r="A97" s="6" t="s">
        <v>182</v>
      </c>
      <c r="B97" s="7" t="s">
        <v>183</v>
      </c>
      <c r="C97" s="10">
        <v>86925</v>
      </c>
      <c r="D97">
        <v>50</v>
      </c>
      <c r="E97">
        <f t="shared" si="4"/>
        <v>86518.333333333328</v>
      </c>
      <c r="F97">
        <v>0.37746923338134214</v>
      </c>
      <c r="G97">
        <f t="shared" si="5"/>
        <v>32658.008956764752</v>
      </c>
    </row>
    <row r="98" spans="1:7" x14ac:dyDescent="0.2">
      <c r="A98" s="6" t="s">
        <v>184</v>
      </c>
      <c r="B98" s="7" t="s">
        <v>185</v>
      </c>
      <c r="C98" s="10">
        <v>130402</v>
      </c>
      <c r="D98">
        <v>75</v>
      </c>
      <c r="E98">
        <f t="shared" si="4"/>
        <v>129995.33333333333</v>
      </c>
      <c r="F98">
        <v>0.36575898682528435</v>
      </c>
      <c r="G98">
        <f t="shared" si="5"/>
        <v>47546.961412015109</v>
      </c>
    </row>
    <row r="99" spans="1:7" x14ac:dyDescent="0.2">
      <c r="A99" s="6" t="s">
        <v>186</v>
      </c>
      <c r="B99" s="7" t="s">
        <v>187</v>
      </c>
      <c r="C99" s="10">
        <v>130562</v>
      </c>
      <c r="D99">
        <v>75</v>
      </c>
      <c r="E99">
        <f t="shared" si="4"/>
        <v>130155.33333333333</v>
      </c>
      <c r="F99">
        <v>0.36575898682528435</v>
      </c>
      <c r="G99">
        <f t="shared" si="5"/>
        <v>47605.482849907159</v>
      </c>
    </row>
    <row r="100" spans="1:7" x14ac:dyDescent="0.2">
      <c r="A100" s="6" t="s">
        <v>188</v>
      </c>
      <c r="B100" s="7" t="s">
        <v>189</v>
      </c>
      <c r="C100" s="10">
        <v>132055</v>
      </c>
      <c r="D100">
        <v>75</v>
      </c>
      <c r="E100">
        <f t="shared" si="4"/>
        <v>131648.33333333334</v>
      </c>
      <c r="F100">
        <v>0.36575898682528435</v>
      </c>
      <c r="G100">
        <f t="shared" si="5"/>
        <v>48151.561017237313</v>
      </c>
    </row>
    <row r="101" spans="1:7" x14ac:dyDescent="0.2">
      <c r="A101" s="6" t="s">
        <v>190</v>
      </c>
      <c r="B101" s="7" t="s">
        <v>191</v>
      </c>
      <c r="C101" s="10">
        <v>163151</v>
      </c>
      <c r="D101">
        <v>100</v>
      </c>
      <c r="E101">
        <f t="shared" si="4"/>
        <v>162744.33333333334</v>
      </c>
      <c r="F101">
        <v>0.34322660817207845</v>
      </c>
      <c r="G101">
        <f t="shared" si="5"/>
        <v>55858.185529226132</v>
      </c>
    </row>
    <row r="102" spans="1:7" x14ac:dyDescent="0.2">
      <c r="A102" s="6" t="s">
        <v>192</v>
      </c>
      <c r="B102" s="7" t="s">
        <v>193</v>
      </c>
      <c r="C102" s="10">
        <v>164128</v>
      </c>
      <c r="D102">
        <v>100</v>
      </c>
      <c r="E102">
        <f t="shared" si="4"/>
        <v>163721.33333333334</v>
      </c>
      <c r="F102">
        <v>0.34322660817207845</v>
      </c>
      <c r="G102">
        <f t="shared" si="5"/>
        <v>56193.517925410248</v>
      </c>
    </row>
    <row r="103" spans="1:7" x14ac:dyDescent="0.2">
      <c r="A103" s="6" t="s">
        <v>194</v>
      </c>
      <c r="B103" s="7" t="s">
        <v>195</v>
      </c>
      <c r="C103" s="10">
        <v>167217</v>
      </c>
      <c r="D103">
        <v>100</v>
      </c>
      <c r="E103">
        <f>C103-$G$62</f>
        <v>166810.33333333334</v>
      </c>
      <c r="F103">
        <v>0.34322660817207845</v>
      </c>
      <c r="G103">
        <f t="shared" si="5"/>
        <v>57253.744918053802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3"/>
  <sheetViews>
    <sheetView workbookViewId="0">
      <selection activeCell="V10" sqref="V10"/>
    </sheetView>
  </sheetViews>
  <sheetFormatPr baseColWidth="10" defaultColWidth="8.83203125" defaultRowHeight="15" x14ac:dyDescent="0.2"/>
  <sheetData>
    <row r="1" spans="1:3" x14ac:dyDescent="0.2">
      <c r="A1" s="1" t="s">
        <v>0</v>
      </c>
    </row>
    <row r="2" spans="1:3" x14ac:dyDescent="0.2">
      <c r="A2" s="1" t="s">
        <v>1</v>
      </c>
    </row>
    <row r="3" spans="1:3" x14ac:dyDescent="0.2">
      <c r="A3" s="1" t="s">
        <v>2</v>
      </c>
    </row>
    <row r="4" spans="1:3" x14ac:dyDescent="0.2">
      <c r="A4" s="1" t="s">
        <v>3</v>
      </c>
    </row>
    <row r="5" spans="1:3" x14ac:dyDescent="0.2">
      <c r="A5" s="1" t="s">
        <v>4</v>
      </c>
    </row>
    <row r="6" spans="1:3" x14ac:dyDescent="0.2">
      <c r="A6" s="1" t="s">
        <v>5</v>
      </c>
    </row>
    <row r="7" spans="1:3" x14ac:dyDescent="0.2">
      <c r="A7" s="1" t="s">
        <v>6</v>
      </c>
    </row>
    <row r="10" spans="1:3" ht="65" thickBot="1" x14ac:dyDescent="0.25">
      <c r="A10" s="2" t="s">
        <v>7</v>
      </c>
      <c r="B10" s="3" t="s">
        <v>8</v>
      </c>
      <c r="C10" s="8" t="s">
        <v>9</v>
      </c>
    </row>
    <row r="11" spans="1:3" x14ac:dyDescent="0.2">
      <c r="A11" s="4" t="s">
        <v>10</v>
      </c>
      <c r="B11" s="5" t="s">
        <v>11</v>
      </c>
      <c r="C11" s="9">
        <v>1803</v>
      </c>
    </row>
    <row r="12" spans="1:3" x14ac:dyDescent="0.2">
      <c r="A12" s="6" t="s">
        <v>12</v>
      </c>
      <c r="B12" s="7" t="s">
        <v>13</v>
      </c>
      <c r="C12" s="10">
        <v>1232</v>
      </c>
    </row>
    <row r="13" spans="1:3" x14ac:dyDescent="0.2">
      <c r="A13" s="6" t="s">
        <v>14</v>
      </c>
      <c r="B13" s="7" t="s">
        <v>15</v>
      </c>
      <c r="C13" s="10">
        <v>995</v>
      </c>
    </row>
    <row r="14" spans="1:3" x14ac:dyDescent="0.2">
      <c r="A14" s="6" t="s">
        <v>16</v>
      </c>
      <c r="B14" s="7" t="s">
        <v>17</v>
      </c>
      <c r="C14" s="10">
        <v>978</v>
      </c>
    </row>
    <row r="15" spans="1:3" x14ac:dyDescent="0.2">
      <c r="A15" s="6" t="s">
        <v>18</v>
      </c>
      <c r="B15" s="7" t="s">
        <v>19</v>
      </c>
      <c r="C15" s="10">
        <v>1243</v>
      </c>
    </row>
    <row r="16" spans="1:3" x14ac:dyDescent="0.2">
      <c r="A16" s="6" t="s">
        <v>20</v>
      </c>
      <c r="B16" s="7" t="s">
        <v>21</v>
      </c>
      <c r="C16" s="10">
        <v>624</v>
      </c>
    </row>
    <row r="17" spans="1:3" x14ac:dyDescent="0.2">
      <c r="A17" s="6" t="s">
        <v>22</v>
      </c>
      <c r="B17" s="7" t="s">
        <v>23</v>
      </c>
      <c r="C17" s="10">
        <v>3616</v>
      </c>
    </row>
    <row r="18" spans="1:3" x14ac:dyDescent="0.2">
      <c r="A18" s="6" t="s">
        <v>24</v>
      </c>
      <c r="B18" s="7" t="s">
        <v>25</v>
      </c>
      <c r="C18" s="10">
        <v>2270</v>
      </c>
    </row>
    <row r="19" spans="1:3" x14ac:dyDescent="0.2">
      <c r="A19" s="6" t="s">
        <v>26</v>
      </c>
      <c r="B19" s="7" t="s">
        <v>27</v>
      </c>
      <c r="C19" s="10">
        <v>3068</v>
      </c>
    </row>
    <row r="20" spans="1:3" x14ac:dyDescent="0.2">
      <c r="A20" s="6" t="s">
        <v>28</v>
      </c>
      <c r="B20" s="7" t="s">
        <v>29</v>
      </c>
      <c r="C20" s="10">
        <v>2609</v>
      </c>
    </row>
    <row r="21" spans="1:3" x14ac:dyDescent="0.2">
      <c r="A21" s="6" t="s">
        <v>30</v>
      </c>
      <c r="B21" s="7" t="s">
        <v>31</v>
      </c>
      <c r="C21" s="10">
        <v>2577</v>
      </c>
    </row>
    <row r="22" spans="1:3" x14ac:dyDescent="0.2">
      <c r="A22" s="6" t="s">
        <v>32</v>
      </c>
      <c r="B22" s="7" t="s">
        <v>33</v>
      </c>
      <c r="C22" s="10">
        <v>2911</v>
      </c>
    </row>
    <row r="23" spans="1:3" x14ac:dyDescent="0.2">
      <c r="A23" s="6" t="s">
        <v>34</v>
      </c>
      <c r="B23" s="7" t="s">
        <v>35</v>
      </c>
      <c r="C23" s="10">
        <v>2561</v>
      </c>
    </row>
    <row r="24" spans="1:3" x14ac:dyDescent="0.2">
      <c r="A24" s="6" t="s">
        <v>36</v>
      </c>
      <c r="B24" s="7" t="s">
        <v>37</v>
      </c>
      <c r="C24" s="10">
        <v>1099</v>
      </c>
    </row>
    <row r="25" spans="1:3" x14ac:dyDescent="0.2">
      <c r="A25" s="6" t="s">
        <v>38</v>
      </c>
      <c r="B25" s="7" t="s">
        <v>39</v>
      </c>
      <c r="C25" s="10">
        <v>619</v>
      </c>
    </row>
    <row r="26" spans="1:3" x14ac:dyDescent="0.2">
      <c r="A26" s="6" t="s">
        <v>40</v>
      </c>
      <c r="B26" s="7" t="s">
        <v>41</v>
      </c>
      <c r="C26" s="10">
        <v>1894</v>
      </c>
    </row>
    <row r="27" spans="1:3" x14ac:dyDescent="0.2">
      <c r="A27" s="6" t="s">
        <v>42</v>
      </c>
      <c r="B27" s="7" t="s">
        <v>43</v>
      </c>
      <c r="C27" s="10">
        <v>702</v>
      </c>
    </row>
    <row r="28" spans="1:3" x14ac:dyDescent="0.2">
      <c r="A28" s="6" t="s">
        <v>44</v>
      </c>
      <c r="B28" s="7" t="s">
        <v>45</v>
      </c>
      <c r="C28" s="10">
        <v>1732</v>
      </c>
    </row>
    <row r="29" spans="1:3" x14ac:dyDescent="0.2">
      <c r="A29" s="6" t="s">
        <v>46</v>
      </c>
      <c r="B29" s="7" t="s">
        <v>47</v>
      </c>
      <c r="C29" s="10">
        <v>2644</v>
      </c>
    </row>
    <row r="30" spans="1:3" x14ac:dyDescent="0.2">
      <c r="A30" s="6" t="s">
        <v>48</v>
      </c>
      <c r="B30" s="7" t="s">
        <v>49</v>
      </c>
      <c r="C30" s="10">
        <v>2383</v>
      </c>
    </row>
    <row r="31" spans="1:3" x14ac:dyDescent="0.2">
      <c r="A31" s="6" t="s">
        <v>50</v>
      </c>
      <c r="B31" s="7" t="s">
        <v>51</v>
      </c>
      <c r="C31" s="10">
        <v>3683</v>
      </c>
    </row>
    <row r="32" spans="1:3" x14ac:dyDescent="0.2">
      <c r="A32" s="6" t="s">
        <v>52</v>
      </c>
      <c r="B32" s="7" t="s">
        <v>53</v>
      </c>
      <c r="C32" s="10">
        <v>2696</v>
      </c>
    </row>
    <row r="33" spans="1:3" x14ac:dyDescent="0.2">
      <c r="A33" s="6" t="s">
        <v>54</v>
      </c>
      <c r="B33" s="7" t="s">
        <v>55</v>
      </c>
      <c r="C33" s="10">
        <v>2624</v>
      </c>
    </row>
    <row r="34" spans="1:3" x14ac:dyDescent="0.2">
      <c r="A34" s="6" t="s">
        <v>56</v>
      </c>
      <c r="B34" s="7" t="s">
        <v>57</v>
      </c>
      <c r="C34" s="10">
        <v>627</v>
      </c>
    </row>
    <row r="35" spans="1:3" x14ac:dyDescent="0.2">
      <c r="A35" s="6" t="s">
        <v>58</v>
      </c>
      <c r="B35" s="7" t="s">
        <v>59</v>
      </c>
      <c r="C35" s="10">
        <v>2293</v>
      </c>
    </row>
    <row r="36" spans="1:3" x14ac:dyDescent="0.2">
      <c r="A36" s="6" t="s">
        <v>60</v>
      </c>
      <c r="B36" s="7" t="s">
        <v>61</v>
      </c>
      <c r="C36" s="10">
        <v>2706</v>
      </c>
    </row>
    <row r="37" spans="1:3" x14ac:dyDescent="0.2">
      <c r="A37" s="6" t="s">
        <v>62</v>
      </c>
      <c r="B37" s="7" t="s">
        <v>63</v>
      </c>
      <c r="C37" s="10">
        <v>4645</v>
      </c>
    </row>
    <row r="38" spans="1:3" x14ac:dyDescent="0.2">
      <c r="A38" s="6" t="s">
        <v>64</v>
      </c>
      <c r="B38" s="7" t="s">
        <v>65</v>
      </c>
      <c r="C38" s="10">
        <v>2225</v>
      </c>
    </row>
    <row r="39" spans="1:3" x14ac:dyDescent="0.2">
      <c r="A39" s="6" t="s">
        <v>66</v>
      </c>
      <c r="B39" s="7" t="s">
        <v>67</v>
      </c>
      <c r="C39" s="10">
        <v>1622</v>
      </c>
    </row>
    <row r="40" spans="1:3" x14ac:dyDescent="0.2">
      <c r="A40" s="6" t="s">
        <v>68</v>
      </c>
      <c r="B40" s="7" t="s">
        <v>69</v>
      </c>
      <c r="C40" s="10">
        <v>19442</v>
      </c>
    </row>
    <row r="41" spans="1:3" x14ac:dyDescent="0.2">
      <c r="A41" s="6" t="s">
        <v>70</v>
      </c>
      <c r="B41" s="7" t="s">
        <v>71</v>
      </c>
      <c r="C41" s="10">
        <v>24159</v>
      </c>
    </row>
    <row r="42" spans="1:3" x14ac:dyDescent="0.2">
      <c r="A42" s="6" t="s">
        <v>72</v>
      </c>
      <c r="B42" s="7" t="s">
        <v>73</v>
      </c>
      <c r="C42" s="10">
        <v>35292</v>
      </c>
    </row>
    <row r="43" spans="1:3" x14ac:dyDescent="0.2">
      <c r="A43" s="6" t="s">
        <v>74</v>
      </c>
      <c r="B43" s="7" t="s">
        <v>75</v>
      </c>
      <c r="C43" s="10">
        <v>2868</v>
      </c>
    </row>
    <row r="44" spans="1:3" x14ac:dyDescent="0.2">
      <c r="A44" s="6" t="s">
        <v>76</v>
      </c>
      <c r="B44" s="7" t="s">
        <v>77</v>
      </c>
      <c r="C44" s="10">
        <v>1517</v>
      </c>
    </row>
    <row r="45" spans="1:3" x14ac:dyDescent="0.2">
      <c r="A45" s="6" t="s">
        <v>78</v>
      </c>
      <c r="B45" s="7" t="s">
        <v>79</v>
      </c>
      <c r="C45" s="10">
        <v>1855</v>
      </c>
    </row>
    <row r="46" spans="1:3" x14ac:dyDescent="0.2">
      <c r="A46" s="6" t="s">
        <v>80</v>
      </c>
      <c r="B46" s="7" t="s">
        <v>81</v>
      </c>
      <c r="C46" s="10">
        <v>23302</v>
      </c>
    </row>
    <row r="47" spans="1:3" x14ac:dyDescent="0.2">
      <c r="A47" s="6" t="s">
        <v>82</v>
      </c>
      <c r="B47" s="7" t="s">
        <v>83</v>
      </c>
      <c r="C47" s="10">
        <v>54934</v>
      </c>
    </row>
    <row r="48" spans="1:3" x14ac:dyDescent="0.2">
      <c r="A48" s="6" t="s">
        <v>84</v>
      </c>
      <c r="B48" s="7" t="s">
        <v>85</v>
      </c>
      <c r="C48" s="10">
        <v>42457</v>
      </c>
    </row>
    <row r="49" spans="1:3" x14ac:dyDescent="0.2">
      <c r="A49" s="6" t="s">
        <v>86</v>
      </c>
      <c r="B49" s="7" t="s">
        <v>87</v>
      </c>
      <c r="C49" s="10">
        <v>16607</v>
      </c>
    </row>
    <row r="50" spans="1:3" x14ac:dyDescent="0.2">
      <c r="A50" s="6" t="s">
        <v>88</v>
      </c>
      <c r="B50" s="7" t="s">
        <v>89</v>
      </c>
      <c r="C50" s="10">
        <v>37022</v>
      </c>
    </row>
    <row r="51" spans="1:3" x14ac:dyDescent="0.2">
      <c r="A51" s="6" t="s">
        <v>90</v>
      </c>
      <c r="B51" s="7" t="s">
        <v>91</v>
      </c>
      <c r="C51" s="10">
        <v>67704</v>
      </c>
    </row>
    <row r="52" spans="1:3" x14ac:dyDescent="0.2">
      <c r="A52" s="6" t="s">
        <v>92</v>
      </c>
      <c r="B52" s="7" t="s">
        <v>93</v>
      </c>
      <c r="C52" s="10">
        <v>41240</v>
      </c>
    </row>
    <row r="53" spans="1:3" x14ac:dyDescent="0.2">
      <c r="A53" s="6" t="s">
        <v>94</v>
      </c>
      <c r="B53" s="7" t="s">
        <v>95</v>
      </c>
      <c r="C53" s="10">
        <v>27440</v>
      </c>
    </row>
    <row r="54" spans="1:3" x14ac:dyDescent="0.2">
      <c r="A54" s="6" t="s">
        <v>96</v>
      </c>
      <c r="B54" s="7" t="s">
        <v>97</v>
      </c>
      <c r="C54" s="10">
        <v>44974</v>
      </c>
    </row>
    <row r="55" spans="1:3" x14ac:dyDescent="0.2">
      <c r="A55" s="6" t="s">
        <v>98</v>
      </c>
      <c r="B55" s="7" t="s">
        <v>99</v>
      </c>
      <c r="C55" s="10">
        <v>15980</v>
      </c>
    </row>
    <row r="56" spans="1:3" x14ac:dyDescent="0.2">
      <c r="A56" s="6" t="s">
        <v>100</v>
      </c>
      <c r="B56" s="7" t="s">
        <v>101</v>
      </c>
      <c r="C56" s="10">
        <v>34743</v>
      </c>
    </row>
    <row r="57" spans="1:3" x14ac:dyDescent="0.2">
      <c r="A57" s="6" t="s">
        <v>102</v>
      </c>
      <c r="B57" s="7" t="s">
        <v>103</v>
      </c>
      <c r="C57" s="10">
        <v>38668</v>
      </c>
    </row>
    <row r="58" spans="1:3" x14ac:dyDescent="0.2">
      <c r="A58" s="6" t="s">
        <v>104</v>
      </c>
      <c r="B58" s="7" t="s">
        <v>105</v>
      </c>
      <c r="C58" s="10">
        <v>46210</v>
      </c>
    </row>
    <row r="59" spans="1:3" x14ac:dyDescent="0.2">
      <c r="A59" s="6" t="s">
        <v>106</v>
      </c>
      <c r="B59" s="7" t="s">
        <v>107</v>
      </c>
      <c r="C59" s="10">
        <v>627</v>
      </c>
    </row>
    <row r="60" spans="1:3" x14ac:dyDescent="0.2">
      <c r="A60" s="6" t="s">
        <v>108</v>
      </c>
      <c r="B60" s="7" t="s">
        <v>109</v>
      </c>
      <c r="C60" s="10">
        <v>410</v>
      </c>
    </row>
    <row r="61" spans="1:3" x14ac:dyDescent="0.2">
      <c r="A61" s="6" t="s">
        <v>110</v>
      </c>
      <c r="B61" s="7" t="s">
        <v>111</v>
      </c>
      <c r="C61" s="10">
        <v>406</v>
      </c>
    </row>
    <row r="62" spans="1:3" x14ac:dyDescent="0.2">
      <c r="A62" s="6" t="s">
        <v>112</v>
      </c>
      <c r="B62" s="7" t="s">
        <v>113</v>
      </c>
      <c r="C62" s="10">
        <v>123</v>
      </c>
    </row>
    <row r="63" spans="1:3" x14ac:dyDescent="0.2">
      <c r="A63" s="6" t="s">
        <v>114</v>
      </c>
      <c r="B63" s="7" t="s">
        <v>115</v>
      </c>
      <c r="C63" s="10">
        <v>126</v>
      </c>
    </row>
    <row r="64" spans="1:3" x14ac:dyDescent="0.2">
      <c r="A64" s="6" t="s">
        <v>116</v>
      </c>
      <c r="B64" s="7" t="s">
        <v>117</v>
      </c>
      <c r="C64" s="10">
        <v>125</v>
      </c>
    </row>
    <row r="65" spans="1:3" x14ac:dyDescent="0.2">
      <c r="A65" s="6" t="s">
        <v>118</v>
      </c>
      <c r="B65" s="7" t="s">
        <v>119</v>
      </c>
      <c r="C65" s="10">
        <v>501</v>
      </c>
    </row>
    <row r="66" spans="1:3" x14ac:dyDescent="0.2">
      <c r="A66" s="6" t="s">
        <v>120</v>
      </c>
      <c r="B66" s="7" t="s">
        <v>121</v>
      </c>
      <c r="C66" s="10">
        <v>506</v>
      </c>
    </row>
    <row r="67" spans="1:3" x14ac:dyDescent="0.2">
      <c r="A67" s="6" t="s">
        <v>122</v>
      </c>
      <c r="B67" s="7" t="s">
        <v>123</v>
      </c>
      <c r="C67" s="10">
        <v>516</v>
      </c>
    </row>
    <row r="68" spans="1:3" x14ac:dyDescent="0.2">
      <c r="A68" s="6" t="s">
        <v>124</v>
      </c>
      <c r="B68" s="7" t="s">
        <v>125</v>
      </c>
      <c r="C68" s="10">
        <v>928</v>
      </c>
    </row>
    <row r="69" spans="1:3" x14ac:dyDescent="0.2">
      <c r="A69" s="6" t="s">
        <v>126</v>
      </c>
      <c r="B69" s="7" t="s">
        <v>127</v>
      </c>
      <c r="C69" s="10">
        <v>933</v>
      </c>
    </row>
    <row r="70" spans="1:3" x14ac:dyDescent="0.2">
      <c r="A70" s="6" t="s">
        <v>128</v>
      </c>
      <c r="B70" s="7" t="s">
        <v>129</v>
      </c>
      <c r="C70" s="10">
        <v>967</v>
      </c>
    </row>
    <row r="71" spans="1:3" x14ac:dyDescent="0.2">
      <c r="A71" s="6" t="s">
        <v>130</v>
      </c>
      <c r="B71" s="7" t="s">
        <v>131</v>
      </c>
      <c r="C71" s="10">
        <v>1523</v>
      </c>
    </row>
    <row r="72" spans="1:3" x14ac:dyDescent="0.2">
      <c r="A72" s="6" t="s">
        <v>132</v>
      </c>
      <c r="B72" s="7" t="s">
        <v>133</v>
      </c>
      <c r="C72" s="10">
        <v>1493</v>
      </c>
    </row>
    <row r="73" spans="1:3" x14ac:dyDescent="0.2">
      <c r="A73" s="6" t="s">
        <v>134</v>
      </c>
      <c r="B73" s="7" t="s">
        <v>135</v>
      </c>
      <c r="C73" s="10">
        <v>1541</v>
      </c>
    </row>
    <row r="74" spans="1:3" x14ac:dyDescent="0.2">
      <c r="A74" s="6" t="s">
        <v>136</v>
      </c>
      <c r="B74" s="7" t="s">
        <v>137</v>
      </c>
      <c r="C74" s="10">
        <v>3121</v>
      </c>
    </row>
    <row r="75" spans="1:3" x14ac:dyDescent="0.2">
      <c r="A75" s="6" t="s">
        <v>138</v>
      </c>
      <c r="B75" s="7" t="s">
        <v>139</v>
      </c>
      <c r="C75" s="10">
        <v>2905</v>
      </c>
    </row>
    <row r="76" spans="1:3" x14ac:dyDescent="0.2">
      <c r="A76" s="6" t="s">
        <v>140</v>
      </c>
      <c r="B76" s="7" t="s">
        <v>141</v>
      </c>
      <c r="C76" s="10">
        <v>2881</v>
      </c>
    </row>
    <row r="77" spans="1:3" x14ac:dyDescent="0.2">
      <c r="A77" s="6" t="s">
        <v>142</v>
      </c>
      <c r="B77" s="7" t="s">
        <v>143</v>
      </c>
      <c r="C77" s="10">
        <v>4175</v>
      </c>
    </row>
    <row r="78" spans="1:3" x14ac:dyDescent="0.2">
      <c r="A78" s="6" t="s">
        <v>144</v>
      </c>
      <c r="B78" s="7" t="s">
        <v>145</v>
      </c>
      <c r="C78" s="10">
        <v>4114</v>
      </c>
    </row>
    <row r="79" spans="1:3" x14ac:dyDescent="0.2">
      <c r="A79" s="6" t="s">
        <v>146</v>
      </c>
      <c r="B79" s="7" t="s">
        <v>147</v>
      </c>
      <c r="C79" s="10">
        <v>4119</v>
      </c>
    </row>
    <row r="80" spans="1:3" x14ac:dyDescent="0.2">
      <c r="A80" s="6" t="s">
        <v>148</v>
      </c>
      <c r="B80" s="7" t="s">
        <v>149</v>
      </c>
      <c r="C80" s="10">
        <v>4897</v>
      </c>
    </row>
    <row r="81" spans="1:3" x14ac:dyDescent="0.2">
      <c r="A81" s="6" t="s">
        <v>150</v>
      </c>
      <c r="B81" s="7" t="s">
        <v>151</v>
      </c>
      <c r="C81" s="10">
        <v>4833</v>
      </c>
    </row>
    <row r="82" spans="1:3" x14ac:dyDescent="0.2">
      <c r="A82" s="6" t="s">
        <v>152</v>
      </c>
      <c r="B82" s="7" t="s">
        <v>153</v>
      </c>
      <c r="C82" s="10">
        <v>4914</v>
      </c>
    </row>
    <row r="83" spans="1:3" x14ac:dyDescent="0.2">
      <c r="A83" s="6" t="s">
        <v>154</v>
      </c>
      <c r="B83" s="7" t="s">
        <v>155</v>
      </c>
      <c r="C83" s="10">
        <v>8925</v>
      </c>
    </row>
    <row r="84" spans="1:3" x14ac:dyDescent="0.2">
      <c r="A84" s="6" t="s">
        <v>156</v>
      </c>
      <c r="B84" s="7" t="s">
        <v>157</v>
      </c>
      <c r="C84" s="10">
        <v>8709</v>
      </c>
    </row>
    <row r="85" spans="1:3" x14ac:dyDescent="0.2">
      <c r="A85" s="6" t="s">
        <v>158</v>
      </c>
      <c r="B85" s="7" t="s">
        <v>159</v>
      </c>
      <c r="C85" s="10">
        <v>8945</v>
      </c>
    </row>
    <row r="86" spans="1:3" x14ac:dyDescent="0.2">
      <c r="A86" s="6" t="s">
        <v>160</v>
      </c>
      <c r="B86" s="7" t="s">
        <v>161</v>
      </c>
      <c r="C86" s="10">
        <v>23877</v>
      </c>
    </row>
    <row r="87" spans="1:3" x14ac:dyDescent="0.2">
      <c r="A87" s="6" t="s">
        <v>162</v>
      </c>
      <c r="B87" s="7" t="s">
        <v>163</v>
      </c>
      <c r="C87" s="10">
        <v>23520</v>
      </c>
    </row>
    <row r="88" spans="1:3" x14ac:dyDescent="0.2">
      <c r="A88" s="6" t="s">
        <v>164</v>
      </c>
      <c r="B88" s="7" t="s">
        <v>165</v>
      </c>
      <c r="C88" s="10">
        <v>24231</v>
      </c>
    </row>
    <row r="89" spans="1:3" x14ac:dyDescent="0.2">
      <c r="A89" s="6" t="s">
        <v>166</v>
      </c>
      <c r="B89" s="7" t="s">
        <v>167</v>
      </c>
      <c r="C89" s="10">
        <v>43548</v>
      </c>
    </row>
    <row r="90" spans="1:3" x14ac:dyDescent="0.2">
      <c r="A90" s="6" t="s">
        <v>168</v>
      </c>
      <c r="B90" s="7" t="s">
        <v>169</v>
      </c>
      <c r="C90" s="10">
        <v>42157</v>
      </c>
    </row>
    <row r="91" spans="1:3" x14ac:dyDescent="0.2">
      <c r="A91" s="6" t="s">
        <v>170</v>
      </c>
      <c r="B91" s="7" t="s">
        <v>171</v>
      </c>
      <c r="C91" s="10">
        <v>42031</v>
      </c>
    </row>
    <row r="92" spans="1:3" x14ac:dyDescent="0.2">
      <c r="A92" s="6" t="s">
        <v>172</v>
      </c>
      <c r="B92" s="7" t="s">
        <v>173</v>
      </c>
      <c r="C92" s="10">
        <v>90254</v>
      </c>
    </row>
    <row r="93" spans="1:3" x14ac:dyDescent="0.2">
      <c r="A93" s="6" t="s">
        <v>174</v>
      </c>
      <c r="B93" s="7" t="s">
        <v>175</v>
      </c>
      <c r="C93" s="10">
        <v>88788</v>
      </c>
    </row>
    <row r="94" spans="1:3" x14ac:dyDescent="0.2">
      <c r="A94" s="6" t="s">
        <v>176</v>
      </c>
      <c r="B94" s="7" t="s">
        <v>177</v>
      </c>
      <c r="C94" s="10">
        <v>89481</v>
      </c>
    </row>
    <row r="95" spans="1:3" x14ac:dyDescent="0.2">
      <c r="A95" s="6" t="s">
        <v>178</v>
      </c>
      <c r="B95" s="7" t="s">
        <v>179</v>
      </c>
      <c r="C95" s="10">
        <v>147639</v>
      </c>
    </row>
    <row r="96" spans="1:3" x14ac:dyDescent="0.2">
      <c r="A96" s="6" t="s">
        <v>180</v>
      </c>
      <c r="B96" s="7" t="s">
        <v>181</v>
      </c>
      <c r="C96" s="10">
        <v>145646</v>
      </c>
    </row>
    <row r="97" spans="1:3" x14ac:dyDescent="0.2">
      <c r="A97" s="6" t="s">
        <v>182</v>
      </c>
      <c r="B97" s="7" t="s">
        <v>183</v>
      </c>
      <c r="C97" s="10">
        <v>145401</v>
      </c>
    </row>
    <row r="98" spans="1:3" x14ac:dyDescent="0.2">
      <c r="A98" s="6" t="s">
        <v>184</v>
      </c>
      <c r="B98" s="7" t="s">
        <v>185</v>
      </c>
      <c r="C98" s="10">
        <v>197904</v>
      </c>
    </row>
    <row r="99" spans="1:3" x14ac:dyDescent="0.2">
      <c r="A99" s="6" t="s">
        <v>186</v>
      </c>
      <c r="B99" s="7" t="s">
        <v>187</v>
      </c>
      <c r="C99" s="10">
        <v>196991</v>
      </c>
    </row>
    <row r="100" spans="1:3" x14ac:dyDescent="0.2">
      <c r="A100" s="6" t="s">
        <v>188</v>
      </c>
      <c r="B100" s="7" t="s">
        <v>189</v>
      </c>
      <c r="C100" s="10">
        <v>197010</v>
      </c>
    </row>
    <row r="101" spans="1:3" x14ac:dyDescent="0.2">
      <c r="A101" s="6" t="s">
        <v>190</v>
      </c>
      <c r="B101" s="7" t="s">
        <v>191</v>
      </c>
      <c r="C101" s="10">
        <v>236276</v>
      </c>
    </row>
    <row r="102" spans="1:3" x14ac:dyDescent="0.2">
      <c r="A102" s="6" t="s">
        <v>192</v>
      </c>
      <c r="B102" s="7" t="s">
        <v>193</v>
      </c>
      <c r="C102" s="10">
        <v>236562</v>
      </c>
    </row>
    <row r="103" spans="1:3" x14ac:dyDescent="0.2">
      <c r="A103" s="6" t="s">
        <v>194</v>
      </c>
      <c r="B103" s="7" t="s">
        <v>195</v>
      </c>
      <c r="C103" s="10">
        <v>235701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point_1</vt:lpstr>
      <vt:lpstr>End point</vt:lpstr>
    </vt:vector>
  </TitlesOfParts>
  <Company>University Western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Wright</dc:creator>
  <cp:lastModifiedBy>Luka Seamus Wright</cp:lastModifiedBy>
  <dcterms:created xsi:type="dcterms:W3CDTF">2022-07-13T02:17:14Z</dcterms:created>
  <dcterms:modified xsi:type="dcterms:W3CDTF">2022-11-15T23:07:24Z</dcterms:modified>
</cp:coreProperties>
</file>