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92948D31-EECB-6747-B898-9064FA00D378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  <c r="H41" i="1"/>
  <c r="J38" i="1" l="1"/>
  <c r="F3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1" i="1"/>
  <c r="F38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44" i="1"/>
  <c r="G41" i="1"/>
  <c r="F41" i="1"/>
  <c r="E41" i="1"/>
</calcChain>
</file>

<file path=xl/sharedStrings.xml><?xml version="1.0" encoding="utf-8"?>
<sst xmlns="http://schemas.openxmlformats.org/spreadsheetml/2006/main" count="160" uniqueCount="156">
  <si>
    <t>User: USER</t>
  </si>
  <si>
    <t>Path: C:\Program Files (x86)\BMG\CLARIOstar\User\Data\</t>
  </si>
  <si>
    <t>Test ID: 3267</t>
  </si>
  <si>
    <t>Test Name: Luka_4MUGlu</t>
  </si>
  <si>
    <t>Date: 6/08/2022</t>
  </si>
  <si>
    <t>Time: 12:15:47 PM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</si>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</sst>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121522309711287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point'!$D$44:$D$82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point'!$E$44:$E$82</c:f>
              <c:numCache>
                <c:formatCode>General</c:formatCode>
                <c:ptCount val="39"/>
                <c:pt idx="0">
                  <c:v>131.66666666666663</c:v>
                </c:pt>
                <c:pt idx="1">
                  <c:v>73.666666666666629</c:v>
                </c:pt>
                <c:pt idx="2">
                  <c:v>83.666666666666629</c:v>
                </c:pt>
                <c:pt idx="3">
                  <c:v>549.66666666666663</c:v>
                </c:pt>
                <c:pt idx="4">
                  <c:v>585.66666666666663</c:v>
                </c:pt>
                <c:pt idx="5">
                  <c:v>540.66666666666663</c:v>
                </c:pt>
                <c:pt idx="6">
                  <c:v>1219.6666666666665</c:v>
                </c:pt>
                <c:pt idx="7">
                  <c:v>1170.6666666666665</c:v>
                </c:pt>
                <c:pt idx="8">
                  <c:v>1181.6666666666665</c:v>
                </c:pt>
                <c:pt idx="9">
                  <c:v>2592.6666666666665</c:v>
                </c:pt>
                <c:pt idx="10">
                  <c:v>2457.6666666666665</c:v>
                </c:pt>
                <c:pt idx="11">
                  <c:v>2412.6666666666665</c:v>
                </c:pt>
                <c:pt idx="12">
                  <c:v>3595.6666666666665</c:v>
                </c:pt>
                <c:pt idx="13">
                  <c:v>3339.6666666666665</c:v>
                </c:pt>
                <c:pt idx="14">
                  <c:v>3288.6666666666665</c:v>
                </c:pt>
                <c:pt idx="15">
                  <c:v>4704.666666666667</c:v>
                </c:pt>
                <c:pt idx="16">
                  <c:v>2255.6666666666665</c:v>
                </c:pt>
                <c:pt idx="17">
                  <c:v>3889.6666666666665</c:v>
                </c:pt>
                <c:pt idx="18">
                  <c:v>10325.666666666666</c:v>
                </c:pt>
                <c:pt idx="19">
                  <c:v>9611.6666666666661</c:v>
                </c:pt>
                <c:pt idx="20">
                  <c:v>9718.6666666666661</c:v>
                </c:pt>
                <c:pt idx="21">
                  <c:v>24759.666666666668</c:v>
                </c:pt>
                <c:pt idx="22">
                  <c:v>23834.666666666668</c:v>
                </c:pt>
                <c:pt idx="23">
                  <c:v>23220.666666666668</c:v>
                </c:pt>
                <c:pt idx="24">
                  <c:v>42342.666666666664</c:v>
                </c:pt>
                <c:pt idx="25">
                  <c:v>41200.666666666664</c:v>
                </c:pt>
                <c:pt idx="26">
                  <c:v>40486.666666666664</c:v>
                </c:pt>
                <c:pt idx="27">
                  <c:v>93516.666666666672</c:v>
                </c:pt>
                <c:pt idx="28">
                  <c:v>92611.666666666672</c:v>
                </c:pt>
                <c:pt idx="29">
                  <c:v>90643.666666666672</c:v>
                </c:pt>
                <c:pt idx="30">
                  <c:v>163037.66666666666</c:v>
                </c:pt>
                <c:pt idx="31">
                  <c:v>158158.66666666666</c:v>
                </c:pt>
                <c:pt idx="32">
                  <c:v>160478.66666666666</c:v>
                </c:pt>
                <c:pt idx="33">
                  <c:v>206872.66666666666</c:v>
                </c:pt>
                <c:pt idx="34">
                  <c:v>205526.66666666666</c:v>
                </c:pt>
                <c:pt idx="35">
                  <c:v>201502.66666666666</c:v>
                </c:pt>
                <c:pt idx="36">
                  <c:v>232456.66666666666</c:v>
                </c:pt>
                <c:pt idx="37">
                  <c:v>232635.66666666666</c:v>
                </c:pt>
                <c:pt idx="38">
                  <c:v>234883.66666666666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2-7941-A0E3-1B7EE5A5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34544"/>
        <c:axId val="327336192"/>
      </c:scatterChart>
      <c:valAx>
        <c:axId val="3273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36192"/>
        <c:crosses val="autoZero"/>
        <c:crossBetween val="midCat"/>
      </c:valAx>
      <c:valAx>
        <c:axId val="3273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768744531933508"/>
                  <c:y val="1.8124817731116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point'!$D$44:$D$82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point'!$G$44:$G$82</c:f>
              <c:numCache>
                <c:formatCode>General</c:formatCode>
                <c:ptCount val="39"/>
                <c:pt idx="0">
                  <c:v>251.36363636363629</c:v>
                </c:pt>
                <c:pt idx="1">
                  <c:v>140.63636363636357</c:v>
                </c:pt>
                <c:pt idx="2">
                  <c:v>159.72727272727266</c:v>
                </c:pt>
                <c:pt idx="3">
                  <c:v>430.43591751500907</c:v>
                </c:pt>
                <c:pt idx="4">
                  <c:v>458.62699034194719</c:v>
                </c:pt>
                <c:pt idx="5">
                  <c:v>423.38814930827454</c:v>
                </c:pt>
                <c:pt idx="6">
                  <c:v>849.6916969897452</c:v>
                </c:pt>
                <c:pt idx="7">
                  <c:v>815.5554085345683</c:v>
                </c:pt>
                <c:pt idx="8">
                  <c:v>823.21865696328143</c:v>
                </c:pt>
                <c:pt idx="9">
                  <c:v>1740.501902518572</c:v>
                </c:pt>
                <c:pt idx="10">
                  <c:v>1649.8740713897444</c:v>
                </c:pt>
                <c:pt idx="11">
                  <c:v>1619.6647943468017</c:v>
                </c:pt>
                <c:pt idx="12">
                  <c:v>2318.0677433826822</c:v>
                </c:pt>
                <c:pt idx="13">
                  <c:v>2153.0287124270972</c:v>
                </c:pt>
                <c:pt idx="14">
                  <c:v>2120.149842978914</c:v>
                </c:pt>
                <c:pt idx="15">
                  <c:v>2724.647992209429</c:v>
                </c:pt>
                <c:pt idx="16">
                  <c:v>1306.3407229191725</c:v>
                </c:pt>
                <c:pt idx="17">
                  <c:v>2252.6510855244314</c:v>
                </c:pt>
                <c:pt idx="18">
                  <c:v>5083.3941672991559</c:v>
                </c:pt>
                <c:pt idx="19">
                  <c:v>4731.8872329170408</c:v>
                </c:pt>
                <c:pt idx="20">
                  <c:v>4784.5640424112789</c:v>
                </c:pt>
                <c:pt idx="21">
                  <c:v>12185.694825547758</c:v>
                </c:pt>
                <c:pt idx="22">
                  <c:v>11730.447674389356</c:v>
                </c:pt>
                <c:pt idx="23">
                  <c:v>11428.261997836642</c:v>
                </c:pt>
                <c:pt idx="24">
                  <c:v>20477.990971571846</c:v>
                </c:pt>
                <c:pt idx="25">
                  <c:v>19925.690714395438</c:v>
                </c:pt>
                <c:pt idx="26">
                  <c:v>19580.382147299151</c:v>
                </c:pt>
                <c:pt idx="27">
                  <c:v>44991.836373667233</c:v>
                </c:pt>
                <c:pt idx="28">
                  <c:v>44556.431505534965</c:v>
                </c:pt>
                <c:pt idx="29">
                  <c:v>43609.60633372912</c:v>
                </c:pt>
                <c:pt idx="30">
                  <c:v>91430.932869867014</c:v>
                </c:pt>
                <c:pt idx="31">
                  <c:v>88694.807343830602</c:v>
                </c:pt>
                <c:pt idx="32">
                  <c:v>89995.854939732322</c:v>
                </c:pt>
                <c:pt idx="33">
                  <c:v>125041.36831158224</c:v>
                </c:pt>
                <c:pt idx="34">
                  <c:v>124227.79692750673</c:v>
                </c:pt>
                <c:pt idx="35">
                  <c:v>121795.54488477284</c:v>
                </c:pt>
                <c:pt idx="36">
                  <c:v>146220.62909189201</c:v>
                </c:pt>
                <c:pt idx="37">
                  <c:v>146333.22423911997</c:v>
                </c:pt>
                <c:pt idx="38">
                  <c:v>147747.26832274231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0-0344-8493-7A5FAB86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25536"/>
        <c:axId val="389627184"/>
      </c:scatterChart>
      <c:valAx>
        <c:axId val="3896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7184"/>
        <c:crosses val="autoZero"/>
        <c:crossBetween val="midCat"/>
      </c:valAx>
      <c:valAx>
        <c:axId val="3896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42</xdr:row>
      <xdr:rowOff>171450</xdr:rowOff>
    </xdr:from>
    <xdr:to>
      <xdr:col>14</xdr:col>
      <xdr:colOff>527050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43B38-676F-FFBC-7EFB-927FB5D14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59</xdr:row>
      <xdr:rowOff>6350</xdr:rowOff>
    </xdr:from>
    <xdr:to>
      <xdr:col>14</xdr:col>
      <xdr:colOff>539750</xdr:colOff>
      <xdr:row>73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A4AA1-9F17-E7A6-DD5A-5B9DF1E0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5" workbookViewId="0">
      <selection activeCell="I15" sqref="I15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2</v>
      </c>
    </row>
    <row r="4" spans="1:7" x14ac:dyDescent="0.2">
      <c r="A4" s="1" t="s">
        <v>3</v>
      </c>
    </row>
    <row r="5" spans="1:7" x14ac:dyDescent="0.2">
      <c r="A5" s="1" t="s">
        <v>4</v>
      </c>
    </row>
    <row r="6" spans="1:7" x14ac:dyDescent="0.2">
      <c r="A6" s="1" t="s">
        <v>5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9</v>
      </c>
    </row>
    <row r="11" spans="1:7" x14ac:dyDescent="0.2">
      <c r="A11" s="4" t="s">
        <v>10</v>
      </c>
      <c r="B11" s="5" t="s">
        <v>11</v>
      </c>
      <c r="C11" s="9">
        <v>2709</v>
      </c>
      <c r="D11">
        <v>1.4</v>
      </c>
      <c r="E11">
        <v>1.1750294593088799</v>
      </c>
      <c r="F11">
        <f>E11-$F$38</f>
        <v>1.2228351364191334</v>
      </c>
      <c r="G11">
        <f>F11*0.0001*338.31/0.196349540849362</f>
        <v>0.2106943327763332</v>
      </c>
    </row>
    <row r="12" spans="1:7" x14ac:dyDescent="0.2">
      <c r="A12" s="6" t="s">
        <v>12</v>
      </c>
      <c r="B12" s="7" t="s">
        <v>13</v>
      </c>
      <c r="C12" s="10">
        <v>2099</v>
      </c>
      <c r="D12">
        <v>1.4</v>
      </c>
      <c r="E12">
        <v>0.87729816826459395</v>
      </c>
      <c r="F12">
        <f t="shared" ref="F12:F36" si="0">E12-$F$38</f>
        <v>0.92510384537484747</v>
      </c>
      <c r="G12">
        <f t="shared" ref="G12:G37" si="1">F12*0.0001*338.31/0.196349540849362</f>
        <v>0.15939527058475506</v>
      </c>
    </row>
    <row r="13" spans="1:7" x14ac:dyDescent="0.2">
      <c r="A13" s="6" t="s">
        <v>14</v>
      </c>
      <c r="B13" s="7" t="s">
        <v>15</v>
      </c>
      <c r="C13" s="10">
        <v>1461</v>
      </c>
      <c r="D13">
        <v>1.4</v>
      </c>
      <c r="E13">
        <v>0.56644096274063904</v>
      </c>
      <c r="F13">
        <f t="shared" si="0"/>
        <v>0.61424663985089256</v>
      </c>
      <c r="G13">
        <f t="shared" si="1"/>
        <v>0.10583461505895886</v>
      </c>
    </row>
    <row r="14" spans="1:7" x14ac:dyDescent="0.2">
      <c r="A14" s="6" t="s">
        <v>16</v>
      </c>
      <c r="B14" s="7" t="s">
        <v>17</v>
      </c>
      <c r="C14" s="10">
        <v>11833</v>
      </c>
      <c r="D14">
        <v>2.4</v>
      </c>
      <c r="E14">
        <v>5.6903926506602804</v>
      </c>
      <c r="F14">
        <f t="shared" si="0"/>
        <v>5.738198327770534</v>
      </c>
      <c r="G14">
        <f t="shared" si="1"/>
        <v>0.98869081530340508</v>
      </c>
    </row>
    <row r="15" spans="1:7" x14ac:dyDescent="0.2">
      <c r="A15" s="6" t="s">
        <v>18</v>
      </c>
      <c r="B15" s="7" t="s">
        <v>19</v>
      </c>
      <c r="C15" s="10">
        <v>2190</v>
      </c>
      <c r="D15">
        <v>2.4</v>
      </c>
      <c r="E15">
        <v>0.92168169795125099</v>
      </c>
      <c r="F15">
        <f t="shared" si="0"/>
        <v>0.96948737506150451</v>
      </c>
      <c r="G15">
        <f t="shared" si="1"/>
        <v>0.16704254689787493</v>
      </c>
    </row>
    <row r="16" spans="1:7" x14ac:dyDescent="0.2">
      <c r="A16" s="6" t="s">
        <v>20</v>
      </c>
      <c r="B16" s="7" t="s">
        <v>21</v>
      </c>
      <c r="C16" s="10">
        <v>13738</v>
      </c>
      <c r="D16">
        <v>2.4</v>
      </c>
      <c r="E16">
        <v>6.6483422247888297</v>
      </c>
      <c r="F16">
        <f t="shared" si="0"/>
        <v>6.6961479018990833</v>
      </c>
      <c r="G16">
        <f t="shared" si="1"/>
        <v>1.1537454006217707</v>
      </c>
    </row>
    <row r="17" spans="1:7" x14ac:dyDescent="0.2">
      <c r="A17" s="6" t="s">
        <v>22</v>
      </c>
      <c r="B17" s="7" t="s">
        <v>23</v>
      </c>
      <c r="C17" s="10">
        <v>21984</v>
      </c>
      <c r="D17">
        <v>3.4</v>
      </c>
      <c r="E17">
        <v>10.8589838135773</v>
      </c>
      <c r="F17">
        <f t="shared" si="0"/>
        <v>10.906789490687554</v>
      </c>
      <c r="G17">
        <f t="shared" si="1"/>
        <v>1.8792383912042627</v>
      </c>
    </row>
    <row r="18" spans="1:7" x14ac:dyDescent="0.2">
      <c r="A18" s="6" t="s">
        <v>24</v>
      </c>
      <c r="B18" s="7" t="s">
        <v>25</v>
      </c>
      <c r="C18" s="10">
        <v>11522</v>
      </c>
      <c r="D18">
        <v>3.4</v>
      </c>
      <c r="E18">
        <v>5.5345139823392504</v>
      </c>
      <c r="F18">
        <f t="shared" si="0"/>
        <v>5.5823196594495039</v>
      </c>
      <c r="G18">
        <f t="shared" si="1"/>
        <v>0.96183294130402253</v>
      </c>
    </row>
    <row r="19" spans="1:7" x14ac:dyDescent="0.2">
      <c r="A19" s="6" t="s">
        <v>26</v>
      </c>
      <c r="B19" s="7" t="s">
        <v>27</v>
      </c>
      <c r="C19" s="10">
        <v>3925</v>
      </c>
      <c r="D19">
        <v>3.4</v>
      </c>
      <c r="E19">
        <v>1.7700572242578001</v>
      </c>
      <c r="F19">
        <f t="shared" si="0"/>
        <v>1.8178629013680536</v>
      </c>
      <c r="G19">
        <f t="shared" si="1"/>
        <v>0.31321753822365739</v>
      </c>
    </row>
    <row r="20" spans="1:7" x14ac:dyDescent="0.2">
      <c r="A20" s="6" t="s">
        <v>28</v>
      </c>
      <c r="B20" s="7" t="s">
        <v>29</v>
      </c>
      <c r="C20" s="10">
        <v>1097</v>
      </c>
      <c r="D20">
        <v>4.4000000000000004</v>
      </c>
      <c r="E20">
        <v>0.38933314836236499</v>
      </c>
      <c r="F20">
        <f t="shared" si="0"/>
        <v>0.43713882547261856</v>
      </c>
      <c r="G20">
        <f t="shared" si="1"/>
        <v>7.5318961992939207E-2</v>
      </c>
    </row>
    <row r="21" spans="1:7" x14ac:dyDescent="0.2">
      <c r="A21" s="6" t="s">
        <v>30</v>
      </c>
      <c r="B21" s="7" t="s">
        <v>31</v>
      </c>
      <c r="C21" s="10">
        <v>1568</v>
      </c>
      <c r="D21">
        <v>4.4000000000000004</v>
      </c>
      <c r="E21">
        <v>0.61853687918936295</v>
      </c>
      <c r="F21">
        <f t="shared" si="0"/>
        <v>0.66634255629961647</v>
      </c>
      <c r="G21">
        <f t="shared" si="1"/>
        <v>0.11481073459431815</v>
      </c>
    </row>
    <row r="22" spans="1:7" x14ac:dyDescent="0.2">
      <c r="A22" s="6" t="s">
        <v>32</v>
      </c>
      <c r="B22" s="7" t="s">
        <v>33</v>
      </c>
      <c r="C22" s="10">
        <v>2133</v>
      </c>
      <c r="D22">
        <v>4.4000000000000004</v>
      </c>
      <c r="E22">
        <v>0.89387970953027196</v>
      </c>
      <c r="F22">
        <f t="shared" si="0"/>
        <v>0.94168538664052548</v>
      </c>
      <c r="G22">
        <f t="shared" si="1"/>
        <v>0.16225226795858402</v>
      </c>
    </row>
    <row r="23" spans="1:7" x14ac:dyDescent="0.2">
      <c r="A23" s="6" t="s">
        <v>34</v>
      </c>
      <c r="B23" s="7" t="s">
        <v>35</v>
      </c>
      <c r="C23" s="10">
        <v>4335</v>
      </c>
      <c r="D23">
        <v>5.4</v>
      </c>
      <c r="E23">
        <v>1.97114184691934</v>
      </c>
      <c r="F23">
        <f t="shared" si="0"/>
        <v>2.0189475240295938</v>
      </c>
      <c r="G23">
        <f t="shared" si="1"/>
        <v>0.34786439219558346</v>
      </c>
    </row>
    <row r="24" spans="1:7" x14ac:dyDescent="0.2">
      <c r="A24" s="6" t="s">
        <v>36</v>
      </c>
      <c r="B24" s="7" t="s">
        <v>37</v>
      </c>
      <c r="C24" s="10">
        <v>6624</v>
      </c>
      <c r="D24">
        <v>5.4</v>
      </c>
      <c r="E24">
        <v>3.0980786153876601</v>
      </c>
      <c r="F24">
        <f t="shared" si="0"/>
        <v>3.1458842924979136</v>
      </c>
      <c r="G24">
        <f t="shared" si="1"/>
        <v>0.54203544881802435</v>
      </c>
    </row>
    <row r="25" spans="1:7" x14ac:dyDescent="0.2">
      <c r="A25" s="6" t="s">
        <v>38</v>
      </c>
      <c r="B25" s="7" t="s">
        <v>39</v>
      </c>
      <c r="C25" s="10">
        <v>7475</v>
      </c>
      <c r="D25">
        <v>5.4</v>
      </c>
      <c r="E25">
        <v>3.5189259587113</v>
      </c>
      <c r="F25">
        <f t="shared" si="0"/>
        <v>3.5667316358215535</v>
      </c>
      <c r="G25">
        <f t="shared" si="1"/>
        <v>0.61454739058469798</v>
      </c>
    </row>
    <row r="26" spans="1:7" x14ac:dyDescent="0.2">
      <c r="A26" s="6" t="s">
        <v>40</v>
      </c>
      <c r="B26" s="7" t="s">
        <v>41</v>
      </c>
      <c r="C26" s="10">
        <v>41036</v>
      </c>
      <c r="D26">
        <v>6.4</v>
      </c>
      <c r="E26">
        <v>21.024217321013001</v>
      </c>
      <c r="F26">
        <f t="shared" si="0"/>
        <v>21.072022998123256</v>
      </c>
      <c r="G26">
        <f t="shared" si="1"/>
        <v>3.6307067842670966</v>
      </c>
    </row>
    <row r="27" spans="1:7" x14ac:dyDescent="0.2">
      <c r="A27" s="6" t="s">
        <v>42</v>
      </c>
      <c r="B27" s="7" t="s">
        <v>43</v>
      </c>
      <c r="C27" s="10">
        <v>6819</v>
      </c>
      <c r="D27">
        <v>6.4</v>
      </c>
      <c r="E27">
        <v>3.1944220045494802</v>
      </c>
      <c r="F27">
        <f t="shared" si="0"/>
        <v>3.2422276816597337</v>
      </c>
      <c r="G27">
        <f t="shared" si="1"/>
        <v>0.55863540206789775</v>
      </c>
    </row>
    <row r="28" spans="1:7" x14ac:dyDescent="0.2">
      <c r="A28" s="6" t="s">
        <v>44</v>
      </c>
      <c r="B28" s="7" t="s">
        <v>45</v>
      </c>
      <c r="C28" s="10">
        <v>61464</v>
      </c>
      <c r="D28">
        <v>6.4</v>
      </c>
      <c r="E28">
        <v>32.7223039081656</v>
      </c>
      <c r="F28">
        <f t="shared" si="0"/>
        <v>32.770109585275854</v>
      </c>
      <c r="G28">
        <f t="shared" si="1"/>
        <v>5.6462855608611413</v>
      </c>
    </row>
    <row r="29" spans="1:7" x14ac:dyDescent="0.2">
      <c r="A29" s="6" t="s">
        <v>46</v>
      </c>
      <c r="B29" s="7" t="s">
        <v>47</v>
      </c>
      <c r="C29" s="10">
        <v>52123</v>
      </c>
      <c r="D29">
        <v>7.4</v>
      </c>
      <c r="E29">
        <v>27.259018594498201</v>
      </c>
      <c r="F29">
        <f t="shared" si="0"/>
        <v>27.306824271608455</v>
      </c>
      <c r="G29">
        <f t="shared" si="1"/>
        <v>4.7049622216409039</v>
      </c>
    </row>
    <row r="30" spans="1:7" x14ac:dyDescent="0.2">
      <c r="A30" s="6" t="s">
        <v>48</v>
      </c>
      <c r="B30" s="7" t="s">
        <v>49</v>
      </c>
      <c r="C30" s="10">
        <v>31914</v>
      </c>
      <c r="D30">
        <v>7.4</v>
      </c>
      <c r="E30">
        <v>16.0765410604659</v>
      </c>
      <c r="F30">
        <f t="shared" si="0"/>
        <v>16.124346737576154</v>
      </c>
      <c r="G30">
        <f t="shared" si="1"/>
        <v>2.7782228169173306</v>
      </c>
    </row>
    <row r="31" spans="1:7" x14ac:dyDescent="0.2">
      <c r="A31" s="6" t="s">
        <v>50</v>
      </c>
      <c r="B31" s="7" t="s">
        <v>51</v>
      </c>
      <c r="C31" s="10">
        <v>46448</v>
      </c>
      <c r="D31">
        <v>7.4</v>
      </c>
      <c r="E31">
        <v>24.035719383793399</v>
      </c>
      <c r="F31">
        <f t="shared" si="0"/>
        <v>24.083525060903654</v>
      </c>
      <c r="G31">
        <f t="shared" si="1"/>
        <v>4.1495881926228559</v>
      </c>
    </row>
    <row r="32" spans="1:7" x14ac:dyDescent="0.2">
      <c r="A32" s="6" t="s">
        <v>52</v>
      </c>
      <c r="B32" s="7" t="s">
        <v>53</v>
      </c>
      <c r="C32" s="10">
        <v>4695</v>
      </c>
      <c r="D32">
        <v>8.4</v>
      </c>
      <c r="E32">
        <v>2.1478956616296201</v>
      </c>
      <c r="F32">
        <f t="shared" si="0"/>
        <v>2.1957013387398736</v>
      </c>
      <c r="G32">
        <f t="shared" si="1"/>
        <v>0.37831905116548198</v>
      </c>
    </row>
    <row r="33" spans="1:10" x14ac:dyDescent="0.2">
      <c r="A33" s="6" t="s">
        <v>54</v>
      </c>
      <c r="B33" s="7" t="s">
        <v>55</v>
      </c>
      <c r="C33" s="10">
        <v>2930</v>
      </c>
      <c r="D33">
        <v>8.4</v>
      </c>
      <c r="E33">
        <v>1.2830212068112901</v>
      </c>
      <c r="F33">
        <f t="shared" si="0"/>
        <v>1.3308268839215436</v>
      </c>
      <c r="G33">
        <f t="shared" si="1"/>
        <v>0.22930129663247462</v>
      </c>
    </row>
    <row r="34" spans="1:10" x14ac:dyDescent="0.2">
      <c r="A34" s="6" t="s">
        <v>56</v>
      </c>
      <c r="B34" s="7" t="s">
        <v>57</v>
      </c>
      <c r="C34" s="10">
        <v>6584</v>
      </c>
      <c r="D34">
        <v>8.4</v>
      </c>
      <c r="E34">
        <v>3.0783225015453799</v>
      </c>
      <c r="F34">
        <f t="shared" si="0"/>
        <v>3.1261281786556334</v>
      </c>
      <c r="G34">
        <f t="shared" si="1"/>
        <v>0.53863147300780856</v>
      </c>
    </row>
    <row r="35" spans="1:10" x14ac:dyDescent="0.2">
      <c r="A35" s="6" t="s">
        <v>58</v>
      </c>
      <c r="B35" s="7" t="s">
        <v>59</v>
      </c>
      <c r="C35" s="10">
        <v>3106</v>
      </c>
      <c r="D35">
        <v>11.4</v>
      </c>
      <c r="E35">
        <v>1.36907143893696</v>
      </c>
      <c r="F35">
        <f t="shared" si="0"/>
        <v>1.4168771160472136</v>
      </c>
      <c r="G35">
        <f t="shared" si="1"/>
        <v>0.24412774028215428</v>
      </c>
    </row>
    <row r="36" spans="1:10" x14ac:dyDescent="0.2">
      <c r="A36" s="6" t="s">
        <v>60</v>
      </c>
      <c r="B36" s="7" t="s">
        <v>61</v>
      </c>
      <c r="C36" s="10">
        <v>1849</v>
      </c>
      <c r="D36">
        <v>11.4</v>
      </c>
      <c r="E36">
        <v>0.75542323684456403</v>
      </c>
      <c r="F36">
        <f t="shared" si="0"/>
        <v>0.80322891395481755</v>
      </c>
      <c r="G36">
        <f t="shared" si="1"/>
        <v>0.13839623597008135</v>
      </c>
    </row>
    <row r="37" spans="1:10" x14ac:dyDescent="0.2">
      <c r="A37" s="6" t="s">
        <v>62</v>
      </c>
      <c r="B37" s="7" t="s">
        <v>63</v>
      </c>
      <c r="C37" s="10">
        <v>2449</v>
      </c>
      <c r="D37">
        <v>11.4</v>
      </c>
      <c r="E37">
        <v>1.0480656608887999</v>
      </c>
      <c r="F37">
        <f>E37-$F$38</f>
        <v>1.0958713379990535</v>
      </c>
      <c r="G37">
        <f>F37*0.0001*338.31/0.196349540849362</f>
        <v>0.18881848704850915</v>
      </c>
    </row>
    <row r="38" spans="1:10" x14ac:dyDescent="0.2">
      <c r="A38" s="6" t="s">
        <v>64</v>
      </c>
      <c r="B38" s="7" t="s">
        <v>65</v>
      </c>
      <c r="C38" s="10">
        <v>432</v>
      </c>
      <c r="D38" t="s">
        <v>154</v>
      </c>
      <c r="E38">
        <v>-0.13811742318515899</v>
      </c>
      <c r="F38">
        <f>AVERAGE(E38:E40)</f>
        <v>-4.7805677110253554E-2</v>
      </c>
      <c r="J38">
        <f>AVERAGE(C41:C43)/AVERAGE(C38:C40)</f>
        <v>0.12056737588652482</v>
      </c>
    </row>
    <row r="39" spans="1:10" x14ac:dyDescent="0.2">
      <c r="A39" s="6" t="s">
        <v>66</v>
      </c>
      <c r="B39" s="7" t="s">
        <v>67</v>
      </c>
      <c r="C39" s="10">
        <v>960</v>
      </c>
      <c r="D39" t="s">
        <v>154</v>
      </c>
      <c r="E39">
        <v>-8.1898553443638302E-3</v>
      </c>
    </row>
    <row r="40" spans="1:10" x14ac:dyDescent="0.2">
      <c r="A40" s="6" t="s">
        <v>68</v>
      </c>
      <c r="B40" s="7" t="s">
        <v>69</v>
      </c>
      <c r="C40" s="10">
        <v>1005</v>
      </c>
      <c r="D40" t="s">
        <v>154</v>
      </c>
      <c r="E40">
        <v>2.8902471987621698E-3</v>
      </c>
    </row>
    <row r="41" spans="1:10" x14ac:dyDescent="0.2">
      <c r="A41" s="6" t="s">
        <v>70</v>
      </c>
      <c r="B41" s="7" t="s">
        <v>71</v>
      </c>
      <c r="C41" s="10">
        <v>97</v>
      </c>
      <c r="D41" t="s">
        <v>155</v>
      </c>
      <c r="E41">
        <f>AVERAGE(C41:C43)</f>
        <v>96.333333333333329</v>
      </c>
      <c r="F41">
        <f>AVERAGE(C44:C46)</f>
        <v>507.66666666666669</v>
      </c>
      <c r="G41">
        <f>F41-E41</f>
        <v>411.33333333333337</v>
      </c>
      <c r="H41">
        <f>AVERAGE(C41:C43)/AVERAGE(C44:C46)</f>
        <v>0.18975705843729479</v>
      </c>
    </row>
    <row r="42" spans="1:10" x14ac:dyDescent="0.2">
      <c r="A42" s="6" t="s">
        <v>72</v>
      </c>
      <c r="B42" s="7" t="s">
        <v>73</v>
      </c>
      <c r="C42" s="10">
        <v>96</v>
      </c>
      <c r="D42" t="s">
        <v>155</v>
      </c>
    </row>
    <row r="43" spans="1:10" x14ac:dyDescent="0.2">
      <c r="A43" s="6" t="s">
        <v>74</v>
      </c>
      <c r="B43" s="7" t="s">
        <v>75</v>
      </c>
      <c r="C43" s="10">
        <v>96</v>
      </c>
      <c r="D43" t="s">
        <v>155</v>
      </c>
    </row>
    <row r="44" spans="1:10" x14ac:dyDescent="0.2">
      <c r="A44" s="6" t="s">
        <v>76</v>
      </c>
      <c r="B44" s="7" t="s">
        <v>77</v>
      </c>
      <c r="C44" s="10">
        <v>543</v>
      </c>
      <c r="D44">
        <v>0</v>
      </c>
      <c r="E44">
        <f>C44-$G$41</f>
        <v>131.66666666666663</v>
      </c>
      <c r="F44">
        <v>1.9090909090909092</v>
      </c>
      <c r="G44">
        <f>E44*F44</f>
        <v>251.36363636363629</v>
      </c>
    </row>
    <row r="45" spans="1:10" x14ac:dyDescent="0.2">
      <c r="A45" s="6" t="s">
        <v>78</v>
      </c>
      <c r="B45" s="7" t="s">
        <v>79</v>
      </c>
      <c r="C45" s="10">
        <v>485</v>
      </c>
      <c r="D45">
        <v>0</v>
      </c>
      <c r="E45">
        <f t="shared" ref="E45:E82" si="2">C45-$G$41</f>
        <v>73.666666666666629</v>
      </c>
      <c r="F45">
        <v>1.9090909090909092</v>
      </c>
      <c r="G45">
        <f t="shared" ref="G45:G82" si="3">E45*F45</f>
        <v>140.63636363636357</v>
      </c>
    </row>
    <row r="46" spans="1:10" x14ac:dyDescent="0.2">
      <c r="A46" s="6" t="s">
        <v>80</v>
      </c>
      <c r="B46" s="7" t="s">
        <v>81</v>
      </c>
      <c r="C46" s="10">
        <v>495</v>
      </c>
      <c r="D46">
        <v>0</v>
      </c>
      <c r="E46">
        <f t="shared" si="2"/>
        <v>83.666666666666629</v>
      </c>
      <c r="F46">
        <v>1.9090909090909092</v>
      </c>
      <c r="G46">
        <f t="shared" si="3"/>
        <v>159.72727272727266</v>
      </c>
    </row>
    <row r="47" spans="1:10" x14ac:dyDescent="0.2">
      <c r="A47" s="6" t="s">
        <v>82</v>
      </c>
      <c r="B47" s="7" t="s">
        <v>83</v>
      </c>
      <c r="C47" s="10">
        <v>961</v>
      </c>
      <c r="D47">
        <v>0.1</v>
      </c>
      <c r="E47">
        <f t="shared" si="2"/>
        <v>549.66666666666663</v>
      </c>
      <c r="F47">
        <v>0.78308535630383702</v>
      </c>
      <c r="G47">
        <f t="shared" si="3"/>
        <v>430.43591751500907</v>
      </c>
    </row>
    <row r="48" spans="1:10" x14ac:dyDescent="0.2">
      <c r="A48" s="6" t="s">
        <v>84</v>
      </c>
      <c r="B48" s="7" t="s">
        <v>85</v>
      </c>
      <c r="C48" s="10">
        <v>997</v>
      </c>
      <c r="D48">
        <v>0.1</v>
      </c>
      <c r="E48">
        <f t="shared" si="2"/>
        <v>585.66666666666663</v>
      </c>
      <c r="F48">
        <v>0.78308535630383702</v>
      </c>
      <c r="G48">
        <f t="shared" si="3"/>
        <v>458.62699034194719</v>
      </c>
    </row>
    <row r="49" spans="1:7" x14ac:dyDescent="0.2">
      <c r="A49" s="6" t="s">
        <v>86</v>
      </c>
      <c r="B49" s="7" t="s">
        <v>87</v>
      </c>
      <c r="C49" s="10">
        <v>952</v>
      </c>
      <c r="D49">
        <v>0.1</v>
      </c>
      <c r="E49">
        <f t="shared" si="2"/>
        <v>540.66666666666663</v>
      </c>
      <c r="F49">
        <v>0.78308535630383702</v>
      </c>
      <c r="G49">
        <f t="shared" si="3"/>
        <v>423.38814930827454</v>
      </c>
    </row>
    <row r="50" spans="1:7" x14ac:dyDescent="0.2">
      <c r="A50" s="6" t="s">
        <v>88</v>
      </c>
      <c r="B50" s="7" t="s">
        <v>89</v>
      </c>
      <c r="C50" s="10">
        <v>1631</v>
      </c>
      <c r="D50">
        <v>0.25</v>
      </c>
      <c r="E50">
        <f t="shared" si="2"/>
        <v>1219.6666666666665</v>
      </c>
      <c r="F50">
        <v>0.6966589480648363</v>
      </c>
      <c r="G50">
        <f t="shared" si="3"/>
        <v>849.6916969897452</v>
      </c>
    </row>
    <row r="51" spans="1:7" x14ac:dyDescent="0.2">
      <c r="A51" s="6" t="s">
        <v>90</v>
      </c>
      <c r="B51" s="7" t="s">
        <v>91</v>
      </c>
      <c r="C51" s="10">
        <v>1582</v>
      </c>
      <c r="D51">
        <v>0.25</v>
      </c>
      <c r="E51">
        <f t="shared" si="2"/>
        <v>1170.6666666666665</v>
      </c>
      <c r="F51">
        <v>0.6966589480648363</v>
      </c>
      <c r="G51">
        <f t="shared" si="3"/>
        <v>815.5554085345683</v>
      </c>
    </row>
    <row r="52" spans="1:7" x14ac:dyDescent="0.2">
      <c r="A52" s="6" t="s">
        <v>92</v>
      </c>
      <c r="B52" s="7" t="s">
        <v>93</v>
      </c>
      <c r="C52" s="10">
        <v>1593</v>
      </c>
      <c r="D52">
        <v>0.25</v>
      </c>
      <c r="E52">
        <f t="shared" si="2"/>
        <v>1181.6666666666665</v>
      </c>
      <c r="F52">
        <v>0.6966589480648363</v>
      </c>
      <c r="G52">
        <f t="shared" si="3"/>
        <v>823.21865696328143</v>
      </c>
    </row>
    <row r="53" spans="1:7" x14ac:dyDescent="0.2">
      <c r="A53" s="6" t="s">
        <v>94</v>
      </c>
      <c r="B53" s="7" t="s">
        <v>95</v>
      </c>
      <c r="C53" s="10">
        <v>3004</v>
      </c>
      <c r="D53">
        <v>0.5</v>
      </c>
      <c r="E53">
        <f t="shared" si="2"/>
        <v>2592.6666666666665</v>
      </c>
      <c r="F53">
        <v>0.67131726762094579</v>
      </c>
      <c r="G53">
        <f t="shared" si="3"/>
        <v>1740.501902518572</v>
      </c>
    </row>
    <row r="54" spans="1:7" x14ac:dyDescent="0.2">
      <c r="A54" s="6" t="s">
        <v>96</v>
      </c>
      <c r="B54" s="7" t="s">
        <v>97</v>
      </c>
      <c r="C54" s="10">
        <v>2869</v>
      </c>
      <c r="D54">
        <v>0.5</v>
      </c>
      <c r="E54">
        <f t="shared" si="2"/>
        <v>2457.6666666666665</v>
      </c>
      <c r="F54">
        <v>0.67131726762094579</v>
      </c>
      <c r="G54">
        <f t="shared" si="3"/>
        <v>1649.8740713897444</v>
      </c>
    </row>
    <row r="55" spans="1:7" x14ac:dyDescent="0.2">
      <c r="A55" s="6" t="s">
        <v>98</v>
      </c>
      <c r="B55" s="7" t="s">
        <v>99</v>
      </c>
      <c r="C55" s="10">
        <v>2824</v>
      </c>
      <c r="D55">
        <v>0.5</v>
      </c>
      <c r="E55">
        <f t="shared" si="2"/>
        <v>2412.6666666666665</v>
      </c>
      <c r="F55">
        <v>0.67131726762094579</v>
      </c>
      <c r="G55">
        <f t="shared" si="3"/>
        <v>1619.6647943468017</v>
      </c>
    </row>
    <row r="56" spans="1:7" x14ac:dyDescent="0.2">
      <c r="A56" s="6" t="s">
        <v>100</v>
      </c>
      <c r="B56" s="7" t="s">
        <v>101</v>
      </c>
      <c r="C56" s="10">
        <v>4007</v>
      </c>
      <c r="D56">
        <v>0.75</v>
      </c>
      <c r="E56">
        <f t="shared" si="2"/>
        <v>3595.6666666666665</v>
      </c>
      <c r="F56">
        <v>0.64468371467025565</v>
      </c>
      <c r="G56">
        <f t="shared" si="3"/>
        <v>2318.0677433826822</v>
      </c>
    </row>
    <row r="57" spans="1:7" x14ac:dyDescent="0.2">
      <c r="A57" s="6" t="s">
        <v>102</v>
      </c>
      <c r="B57" s="7" t="s">
        <v>103</v>
      </c>
      <c r="C57" s="10">
        <v>3751</v>
      </c>
      <c r="D57">
        <v>0.75</v>
      </c>
      <c r="E57">
        <f t="shared" si="2"/>
        <v>3339.6666666666665</v>
      </c>
      <c r="F57">
        <v>0.64468371467025565</v>
      </c>
      <c r="G57">
        <f t="shared" si="3"/>
        <v>2153.0287124270972</v>
      </c>
    </row>
    <row r="58" spans="1:7" x14ac:dyDescent="0.2">
      <c r="A58" s="6" t="s">
        <v>104</v>
      </c>
      <c r="B58" s="7" t="s">
        <v>105</v>
      </c>
      <c r="C58" s="10">
        <v>3700</v>
      </c>
      <c r="D58">
        <v>0.75</v>
      </c>
      <c r="E58">
        <f t="shared" si="2"/>
        <v>3288.6666666666665</v>
      </c>
      <c r="F58">
        <v>0.64468371467025565</v>
      </c>
      <c r="G58">
        <f t="shared" si="3"/>
        <v>2120.149842978914</v>
      </c>
    </row>
    <row r="59" spans="1:7" x14ac:dyDescent="0.2">
      <c r="A59" s="6" t="s">
        <v>106</v>
      </c>
      <c r="B59" s="7" t="s">
        <v>107</v>
      </c>
      <c r="C59" s="10">
        <v>5116</v>
      </c>
      <c r="D59">
        <v>1</v>
      </c>
      <c r="E59">
        <f t="shared" si="2"/>
        <v>4704.666666666667</v>
      </c>
      <c r="F59">
        <v>0.57913730881594772</v>
      </c>
      <c r="G59">
        <f t="shared" si="3"/>
        <v>2724.647992209429</v>
      </c>
    </row>
    <row r="60" spans="1:7" x14ac:dyDescent="0.2">
      <c r="A60" s="6" t="s">
        <v>108</v>
      </c>
      <c r="B60" s="7" t="s">
        <v>109</v>
      </c>
      <c r="C60" s="10">
        <v>2667</v>
      </c>
      <c r="D60">
        <v>1</v>
      </c>
      <c r="E60">
        <f t="shared" si="2"/>
        <v>2255.6666666666665</v>
      </c>
      <c r="F60">
        <v>0.57913730881594772</v>
      </c>
      <c r="G60">
        <f t="shared" si="3"/>
        <v>1306.3407229191725</v>
      </c>
    </row>
    <row r="61" spans="1:7" x14ac:dyDescent="0.2">
      <c r="A61" s="6" t="s">
        <v>110</v>
      </c>
      <c r="B61" s="7" t="s">
        <v>111</v>
      </c>
      <c r="C61" s="10">
        <v>4301</v>
      </c>
      <c r="D61">
        <v>1</v>
      </c>
      <c r="E61">
        <f t="shared" si="2"/>
        <v>3889.6666666666665</v>
      </c>
      <c r="F61">
        <v>0.57913730881594772</v>
      </c>
      <c r="G61">
        <f t="shared" si="3"/>
        <v>2252.6510855244314</v>
      </c>
    </row>
    <row r="62" spans="1:7" x14ac:dyDescent="0.2">
      <c r="A62" s="6" t="s">
        <v>112</v>
      </c>
      <c r="B62" s="7" t="s">
        <v>113</v>
      </c>
      <c r="C62" s="10">
        <v>10737</v>
      </c>
      <c r="D62">
        <v>2</v>
      </c>
      <c r="E62">
        <f t="shared" si="2"/>
        <v>10325.666666666666</v>
      </c>
      <c r="F62">
        <v>0.49230663078727666</v>
      </c>
      <c r="G62">
        <f t="shared" si="3"/>
        <v>5083.3941672991559</v>
      </c>
    </row>
    <row r="63" spans="1:7" x14ac:dyDescent="0.2">
      <c r="A63" s="6" t="s">
        <v>114</v>
      </c>
      <c r="B63" s="7" t="s">
        <v>115</v>
      </c>
      <c r="C63" s="10">
        <v>10023</v>
      </c>
      <c r="D63">
        <v>2</v>
      </c>
      <c r="E63">
        <f t="shared" si="2"/>
        <v>9611.6666666666661</v>
      </c>
      <c r="F63">
        <v>0.49230663078727666</v>
      </c>
      <c r="G63">
        <f t="shared" si="3"/>
        <v>4731.8872329170408</v>
      </c>
    </row>
    <row r="64" spans="1:7" x14ac:dyDescent="0.2">
      <c r="A64" s="6" t="s">
        <v>116</v>
      </c>
      <c r="B64" s="7" t="s">
        <v>117</v>
      </c>
      <c r="C64" s="10">
        <v>10130</v>
      </c>
      <c r="D64">
        <v>2</v>
      </c>
      <c r="E64">
        <f t="shared" si="2"/>
        <v>9718.6666666666661</v>
      </c>
      <c r="F64">
        <v>0.49230663078727666</v>
      </c>
      <c r="G64">
        <f t="shared" si="3"/>
        <v>4784.5640424112789</v>
      </c>
    </row>
    <row r="65" spans="1:7" x14ac:dyDescent="0.2">
      <c r="A65" s="6" t="s">
        <v>118</v>
      </c>
      <c r="B65" s="7" t="s">
        <v>119</v>
      </c>
      <c r="C65" s="10">
        <v>25171</v>
      </c>
      <c r="D65">
        <v>5</v>
      </c>
      <c r="E65">
        <f t="shared" si="2"/>
        <v>24759.666666666668</v>
      </c>
      <c r="F65">
        <v>0.49215908233340883</v>
      </c>
      <c r="G65">
        <f t="shared" si="3"/>
        <v>12185.694825547758</v>
      </c>
    </row>
    <row r="66" spans="1:7" x14ac:dyDescent="0.2">
      <c r="A66" s="6" t="s">
        <v>120</v>
      </c>
      <c r="B66" s="7" t="s">
        <v>121</v>
      </c>
      <c r="C66" s="10">
        <v>24246</v>
      </c>
      <c r="D66">
        <v>5</v>
      </c>
      <c r="E66">
        <f t="shared" si="2"/>
        <v>23834.666666666668</v>
      </c>
      <c r="F66">
        <v>0.49215908233340883</v>
      </c>
      <c r="G66">
        <f t="shared" si="3"/>
        <v>11730.447674389356</v>
      </c>
    </row>
    <row r="67" spans="1:7" x14ac:dyDescent="0.2">
      <c r="A67" s="6" t="s">
        <v>122</v>
      </c>
      <c r="B67" s="7" t="s">
        <v>123</v>
      </c>
      <c r="C67" s="10">
        <v>23632</v>
      </c>
      <c r="D67">
        <v>5</v>
      </c>
      <c r="E67">
        <f t="shared" si="2"/>
        <v>23220.666666666668</v>
      </c>
      <c r="F67">
        <v>0.49215908233340883</v>
      </c>
      <c r="G67">
        <f t="shared" si="3"/>
        <v>11428.261997836642</v>
      </c>
    </row>
    <row r="68" spans="1:7" x14ac:dyDescent="0.2">
      <c r="A68" s="6" t="s">
        <v>124</v>
      </c>
      <c r="B68" s="7" t="s">
        <v>125</v>
      </c>
      <c r="C68" s="10">
        <v>42754</v>
      </c>
      <c r="D68">
        <v>10</v>
      </c>
      <c r="E68">
        <f t="shared" si="2"/>
        <v>42342.666666666664</v>
      </c>
      <c r="F68">
        <v>0.48362544411244407</v>
      </c>
      <c r="G68">
        <f t="shared" si="3"/>
        <v>20477.990971571846</v>
      </c>
    </row>
    <row r="69" spans="1:7" x14ac:dyDescent="0.2">
      <c r="A69" s="6" t="s">
        <v>126</v>
      </c>
      <c r="B69" s="7" t="s">
        <v>127</v>
      </c>
      <c r="C69" s="10">
        <v>41612</v>
      </c>
      <c r="D69">
        <v>10</v>
      </c>
      <c r="E69">
        <f t="shared" si="2"/>
        <v>41200.666666666664</v>
      </c>
      <c r="F69">
        <v>0.48362544411244407</v>
      </c>
      <c r="G69">
        <f t="shared" si="3"/>
        <v>19925.690714395438</v>
      </c>
    </row>
    <row r="70" spans="1:7" x14ac:dyDescent="0.2">
      <c r="A70" s="6" t="s">
        <v>128</v>
      </c>
      <c r="B70" s="7" t="s">
        <v>129</v>
      </c>
      <c r="C70" s="10">
        <v>40898</v>
      </c>
      <c r="D70">
        <v>10</v>
      </c>
      <c r="E70">
        <f t="shared" si="2"/>
        <v>40486.666666666664</v>
      </c>
      <c r="F70">
        <v>0.48362544411244407</v>
      </c>
      <c r="G70">
        <f t="shared" si="3"/>
        <v>19580.382147299151</v>
      </c>
    </row>
    <row r="71" spans="1:7" x14ac:dyDescent="0.2">
      <c r="A71" s="6" t="s">
        <v>130</v>
      </c>
      <c r="B71" s="7" t="s">
        <v>131</v>
      </c>
      <c r="C71" s="10">
        <v>93928</v>
      </c>
      <c r="D71">
        <v>25</v>
      </c>
      <c r="E71">
        <f t="shared" si="2"/>
        <v>93516.666666666672</v>
      </c>
      <c r="F71">
        <v>0.48111035152736298</v>
      </c>
      <c r="G71">
        <f t="shared" si="3"/>
        <v>44991.836373667233</v>
      </c>
    </row>
    <row r="72" spans="1:7" x14ac:dyDescent="0.2">
      <c r="A72" s="6" t="s">
        <v>132</v>
      </c>
      <c r="B72" s="7" t="s">
        <v>133</v>
      </c>
      <c r="C72" s="10">
        <v>93023</v>
      </c>
      <c r="D72">
        <v>25</v>
      </c>
      <c r="E72">
        <f t="shared" si="2"/>
        <v>92611.666666666672</v>
      </c>
      <c r="F72">
        <v>0.48111035152736298</v>
      </c>
      <c r="G72">
        <f t="shared" si="3"/>
        <v>44556.431505534965</v>
      </c>
    </row>
    <row r="73" spans="1:7" x14ac:dyDescent="0.2">
      <c r="A73" s="6" t="s">
        <v>134</v>
      </c>
      <c r="B73" s="7" t="s">
        <v>135</v>
      </c>
      <c r="C73" s="10">
        <v>91055</v>
      </c>
      <c r="D73">
        <v>25</v>
      </c>
      <c r="E73">
        <f t="shared" si="2"/>
        <v>90643.666666666672</v>
      </c>
      <c r="F73">
        <v>0.48111035152736298</v>
      </c>
      <c r="G73">
        <f t="shared" si="3"/>
        <v>43609.60633372912</v>
      </c>
    </row>
    <row r="74" spans="1:7" x14ac:dyDescent="0.2">
      <c r="A74" s="6" t="s">
        <v>136</v>
      </c>
      <c r="B74" s="7" t="s">
        <v>137</v>
      </c>
      <c r="C74" s="10">
        <v>163449</v>
      </c>
      <c r="D74">
        <v>50</v>
      </c>
      <c r="E74">
        <f t="shared" si="2"/>
        <v>163037.66666666666</v>
      </c>
      <c r="F74">
        <v>0.56079637754384171</v>
      </c>
      <c r="G74">
        <f t="shared" si="3"/>
        <v>91430.932869867014</v>
      </c>
    </row>
    <row r="75" spans="1:7" x14ac:dyDescent="0.2">
      <c r="A75" s="6" t="s">
        <v>138</v>
      </c>
      <c r="B75" s="7" t="s">
        <v>139</v>
      </c>
      <c r="C75" s="10">
        <v>158570</v>
      </c>
      <c r="D75">
        <v>50</v>
      </c>
      <c r="E75">
        <f t="shared" si="2"/>
        <v>158158.66666666666</v>
      </c>
      <c r="F75">
        <v>0.56079637754384171</v>
      </c>
      <c r="G75">
        <f t="shared" si="3"/>
        <v>88694.807343830602</v>
      </c>
    </row>
    <row r="76" spans="1:7" x14ac:dyDescent="0.2">
      <c r="A76" s="6" t="s">
        <v>140</v>
      </c>
      <c r="B76" s="7" t="s">
        <v>141</v>
      </c>
      <c r="C76" s="10">
        <v>160890</v>
      </c>
      <c r="D76">
        <v>50</v>
      </c>
      <c r="E76">
        <f t="shared" si="2"/>
        <v>160478.66666666666</v>
      </c>
      <c r="F76">
        <v>0.56079637754384171</v>
      </c>
      <c r="G76">
        <f t="shared" si="3"/>
        <v>89995.854939732322</v>
      </c>
    </row>
    <row r="77" spans="1:7" x14ac:dyDescent="0.2">
      <c r="A77" s="6" t="s">
        <v>142</v>
      </c>
      <c r="B77" s="7" t="s">
        <v>143</v>
      </c>
      <c r="C77" s="10">
        <v>207284</v>
      </c>
      <c r="D77">
        <v>75</v>
      </c>
      <c r="E77">
        <f t="shared" si="2"/>
        <v>206872.66666666666</v>
      </c>
      <c r="F77">
        <v>0.60443639232949531</v>
      </c>
      <c r="G77">
        <f t="shared" si="3"/>
        <v>125041.36831158224</v>
      </c>
    </row>
    <row r="78" spans="1:7" x14ac:dyDescent="0.2">
      <c r="A78" s="6" t="s">
        <v>144</v>
      </c>
      <c r="B78" s="7" t="s">
        <v>145</v>
      </c>
      <c r="C78" s="10">
        <v>205938</v>
      </c>
      <c r="D78">
        <v>75</v>
      </c>
      <c r="E78">
        <f t="shared" si="2"/>
        <v>205526.66666666666</v>
      </c>
      <c r="F78">
        <v>0.60443639232949531</v>
      </c>
      <c r="G78">
        <f t="shared" si="3"/>
        <v>124227.79692750673</v>
      </c>
    </row>
    <row r="79" spans="1:7" x14ac:dyDescent="0.2">
      <c r="A79" s="6" t="s">
        <v>146</v>
      </c>
      <c r="B79" s="7" t="s">
        <v>147</v>
      </c>
      <c r="C79" s="10">
        <v>201914</v>
      </c>
      <c r="D79">
        <v>75</v>
      </c>
      <c r="E79">
        <f t="shared" si="2"/>
        <v>201502.66666666666</v>
      </c>
      <c r="F79">
        <v>0.60443639232949531</v>
      </c>
      <c r="G79">
        <f t="shared" si="3"/>
        <v>121795.54488477284</v>
      </c>
    </row>
    <row r="80" spans="1:7" x14ac:dyDescent="0.2">
      <c r="A80" s="6" t="s">
        <v>148</v>
      </c>
      <c r="B80" s="7" t="s">
        <v>149</v>
      </c>
      <c r="C80" s="10">
        <v>232868</v>
      </c>
      <c r="D80">
        <v>100</v>
      </c>
      <c r="E80">
        <f t="shared" si="2"/>
        <v>232456.66666666666</v>
      </c>
      <c r="F80">
        <v>0.62902316887115317</v>
      </c>
      <c r="G80">
        <f t="shared" si="3"/>
        <v>146220.62909189201</v>
      </c>
    </row>
    <row r="81" spans="1:7" x14ac:dyDescent="0.2">
      <c r="A81" s="6" t="s">
        <v>150</v>
      </c>
      <c r="B81" s="7" t="s">
        <v>151</v>
      </c>
      <c r="C81" s="10">
        <v>233047</v>
      </c>
      <c r="D81">
        <v>100</v>
      </c>
      <c r="E81">
        <f t="shared" si="2"/>
        <v>232635.66666666666</v>
      </c>
      <c r="F81">
        <v>0.62902316887115317</v>
      </c>
      <c r="G81">
        <f t="shared" si="3"/>
        <v>146333.22423911997</v>
      </c>
    </row>
    <row r="82" spans="1:7" x14ac:dyDescent="0.2">
      <c r="A82" s="6" t="s">
        <v>152</v>
      </c>
      <c r="B82" s="7" t="s">
        <v>153</v>
      </c>
      <c r="C82" s="10">
        <v>235295</v>
      </c>
      <c r="D82">
        <v>100</v>
      </c>
      <c r="E82">
        <f t="shared" si="2"/>
        <v>234883.66666666666</v>
      </c>
      <c r="F82">
        <v>0.62902316887115317</v>
      </c>
      <c r="G82">
        <f t="shared" si="3"/>
        <v>147747.26832274231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2022-08-06T04:22:17Z</dcterms:created>
  <dcterms:modified xsi:type="dcterms:W3CDTF">2022-11-15T23:09:34Z</dcterms:modified>
</cp:coreProperties>
</file>