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OCEAN/Decomposition/Microbial decomposition/Data/Raw/"/>
    </mc:Choice>
  </mc:AlternateContent>
  <xr:revisionPtr revIDLastSave="0" documentId="13_ncr:1_{A8517AB1-0107-4C40-9952-97C7D094D363}" xr6:coauthVersionLast="47" xr6:coauthVersionMax="47" xr10:uidLastSave="{00000000-0000-0000-0000-000000000000}"/>
  <bookViews>
    <workbookView xWindow="0" yWindow="500" windowWidth="33600" windowHeight="18600" xr2:uid="{00000000-000D-0000-FFFF-FFFF00000000}"/>
  </bookViews>
  <sheets>
    <sheet name="End point_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4" l="1"/>
  <c r="G12" i="4"/>
  <c r="G13" i="4"/>
  <c r="G14" i="4"/>
  <c r="G15" i="4"/>
  <c r="G11" i="4"/>
  <c r="F16" i="4" l="1"/>
  <c r="F12" i="4"/>
  <c r="F13" i="4"/>
  <c r="F14" i="4"/>
  <c r="F15" i="4"/>
  <c r="F11" i="4"/>
  <c r="F17" i="4"/>
  <c r="E19" i="4"/>
  <c r="E18" i="4"/>
  <c r="E17" i="4"/>
  <c r="G60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1" i="4"/>
  <c r="G23" i="4"/>
  <c r="E61" i="4" l="1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23" i="4"/>
  <c r="G20" i="4"/>
  <c r="F20" i="4"/>
  <c r="E20" i="4"/>
</calcChain>
</file>

<file path=xl/sharedStrings.xml><?xml version="1.0" encoding="utf-8"?>
<sst xmlns="http://schemas.openxmlformats.org/spreadsheetml/2006/main" count="118" uniqueCount="114">
  <si>
    <t>User: USER</t>
  </si>
  <si>
    <t>Path: C:\Program Files (x86)\BMG\CLARIOstar\User\Data\</t>
  </si>
  <si>
    <t>Date: 26/10/2022</t>
  </si>
  <si>
    <t>Fluorescence (FI)</t>
  </si>
  <si>
    <t>Well</t>
  </si>
  <si>
    <t>Content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</si>
  <si>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</si>
  <si>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</si>
  <si>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</si>
  <si>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</si>
  <si>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</si>
  <si>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</si>
  <si>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</si>
  <si>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</si>
  <si>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</si>
  <si>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</si>
  <si>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</si>
  <si>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</si>
  <si>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</si>
  <si>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</si>
  <si>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</si>
  <si>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</si>
  <si>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</si>
  <si>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</si>
  <si>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</si>
  <si>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</si>
  <si>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</si>
  <si>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</si>
  <si>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</si>
  <si>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</si>
  <si>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</si>
  <si>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</si>
  <si>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</si>
  <si>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</si>
  <si>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</si>
  <si>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</si>
  <si>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</si>
  <si>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</si>
  <si>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</si>
  <si>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</si>
  <si>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</si>
  <si>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</si>
  <si>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</si>
  <si>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</si>
  <si>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</si>
  <si>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</si>
  <si>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</si>
  <si>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</si>
  <si>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</si>
  <si>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</si>
  <si>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</si>
  <si>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</si>
  <si>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</si>
  <si>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</si>
  <si>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</si>
  <si>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</si>
  <si>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</si>
  <si>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</si>
  <si>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</si>
  <si>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</si>
  <si>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</si>
  <si>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</si>
  <si>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</si>
  <si>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</si>
  <si>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</si>
  <si>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</si>
  <si>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</si>
  <si>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</si>
  <si>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</si>
  <si>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</si>
  <si>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</si>
  <si>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</si>
  <si>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</si>
  <si>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</si>
  <si>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</si>
  <si>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</si>
  <si>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</si>
  <si>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</si>
  <si>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</si>
  <si>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</si>
  <si>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</si>
  <si>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</si>
  <si>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</si>
  <si>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</si>
  <si>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</si>
  <si>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</si>
  <si>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</si>
  <si>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</si>
  <si>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</si>
  <si>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</si>
  <si>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</si>
  <si>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</si>
  <si>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</si>
  <si>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</si>
  <si>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</si>
  <si>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</si>
  <si>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</si>
  <si>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</si>
  <si>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</si>
  <si>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</si>
  <si>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</si>
  <si>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</si>
  <si>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</si>
  <si>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</si>
  <si>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</si>
  <si>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</si>
  <si>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</si>
  <si>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</si>
  <si>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Test ID: 3681</t>
  </si>
  <si>
    <t>Test Name: Luka_AMCLeu</t>
  </si>
  <si>
    <t>Time: 2:57:35 PM</t>
  </si>
  <si>
    <t xml:space="preserve"> Raw Data (380-15/440-20)</t>
  </si>
  <si>
    <t>CAS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</si>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</sst>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75678040244969"/>
                  <c:y val="1.8124817731116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point_1'!$D$23:$D$61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</c:numCache>
            </c:numRef>
          </c:xVal>
          <c:yVal>
            <c:numRef>
              <c:f>'End point_1'!$E$23:$E$61</c:f>
              <c:numCache>
                <c:formatCode>General</c:formatCode>
                <c:ptCount val="39"/>
                <c:pt idx="0">
                  <c:v>64</c:v>
                </c:pt>
                <c:pt idx="1">
                  <c:v>78</c:v>
                </c:pt>
                <c:pt idx="2">
                  <c:v>89</c:v>
                </c:pt>
                <c:pt idx="3">
                  <c:v>378</c:v>
                </c:pt>
                <c:pt idx="4">
                  <c:v>380</c:v>
                </c:pt>
                <c:pt idx="5">
                  <c:v>648</c:v>
                </c:pt>
                <c:pt idx="6">
                  <c:v>601</c:v>
                </c:pt>
                <c:pt idx="7">
                  <c:v>689</c:v>
                </c:pt>
                <c:pt idx="8">
                  <c:v>641</c:v>
                </c:pt>
                <c:pt idx="9">
                  <c:v>1152</c:v>
                </c:pt>
                <c:pt idx="10">
                  <c:v>1047</c:v>
                </c:pt>
                <c:pt idx="11">
                  <c:v>1071</c:v>
                </c:pt>
                <c:pt idx="12">
                  <c:v>1907</c:v>
                </c:pt>
                <c:pt idx="13">
                  <c:v>1891</c:v>
                </c:pt>
                <c:pt idx="14">
                  <c:v>1878</c:v>
                </c:pt>
                <c:pt idx="15">
                  <c:v>3545</c:v>
                </c:pt>
                <c:pt idx="16">
                  <c:v>2379</c:v>
                </c:pt>
                <c:pt idx="17">
                  <c:v>2639</c:v>
                </c:pt>
                <c:pt idx="18">
                  <c:v>4911</c:v>
                </c:pt>
                <c:pt idx="19">
                  <c:v>4989</c:v>
                </c:pt>
                <c:pt idx="20">
                  <c:v>4785</c:v>
                </c:pt>
                <c:pt idx="21">
                  <c:v>12045</c:v>
                </c:pt>
                <c:pt idx="22">
                  <c:v>12041</c:v>
                </c:pt>
                <c:pt idx="23">
                  <c:v>12795</c:v>
                </c:pt>
                <c:pt idx="24">
                  <c:v>24404</c:v>
                </c:pt>
                <c:pt idx="25">
                  <c:v>25368</c:v>
                </c:pt>
                <c:pt idx="26">
                  <c:v>24901</c:v>
                </c:pt>
                <c:pt idx="27">
                  <c:v>56200</c:v>
                </c:pt>
                <c:pt idx="28">
                  <c:v>55177</c:v>
                </c:pt>
                <c:pt idx="29">
                  <c:v>54261</c:v>
                </c:pt>
                <c:pt idx="30">
                  <c:v>119556</c:v>
                </c:pt>
                <c:pt idx="31">
                  <c:v>115345</c:v>
                </c:pt>
                <c:pt idx="32">
                  <c:v>113932</c:v>
                </c:pt>
                <c:pt idx="33">
                  <c:v>144082</c:v>
                </c:pt>
                <c:pt idx="34">
                  <c:v>159330</c:v>
                </c:pt>
                <c:pt idx="35">
                  <c:v>157743</c:v>
                </c:pt>
                <c:pt idx="36">
                  <c:v>231756</c:v>
                </c:pt>
                <c:pt idx="37">
                  <c:v>236174</c:v>
                </c:pt>
                <c:pt idx="38">
                  <c:v>210830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9-4845-B956-2981DAE6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335"/>
        <c:axId val="272249039"/>
      </c:scatterChart>
      <c:valAx>
        <c:axId val="991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49039"/>
        <c:crosses val="autoZero"/>
        <c:crossBetween val="midCat"/>
      </c:valAx>
      <c:valAx>
        <c:axId val="2722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053455818022747"/>
                  <c:y val="-1.98417906095071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point_1'!$D$23:$D$61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</c:numCache>
            </c:numRef>
          </c:xVal>
          <c:yVal>
            <c:numRef>
              <c:f>'End point_1'!$G$23:$G$61</c:f>
              <c:numCache>
                <c:formatCode>General</c:formatCode>
                <c:ptCount val="39"/>
                <c:pt idx="0">
                  <c:v>160.1447963800905</c:v>
                </c:pt>
                <c:pt idx="1">
                  <c:v>195.1764705882353</c:v>
                </c:pt>
                <c:pt idx="2">
                  <c:v>222.70135746606334</c:v>
                </c:pt>
                <c:pt idx="3">
                  <c:v>328.61538461538464</c:v>
                </c:pt>
                <c:pt idx="4">
                  <c:v>330.35409035409037</c:v>
                </c:pt>
                <c:pt idx="5">
                  <c:v>563.34065934065939</c:v>
                </c:pt>
                <c:pt idx="6">
                  <c:v>345.531195335277</c:v>
                </c:pt>
                <c:pt idx="7">
                  <c:v>396.12478134110791</c:v>
                </c:pt>
                <c:pt idx="8">
                  <c:v>368.52827988338197</c:v>
                </c:pt>
                <c:pt idx="9">
                  <c:v>542.39545884579002</c:v>
                </c:pt>
                <c:pt idx="10">
                  <c:v>492.9583727530748</c:v>
                </c:pt>
                <c:pt idx="11">
                  <c:v>504.25827814569539</c:v>
                </c:pt>
                <c:pt idx="12">
                  <c:v>825.35995475113123</c:v>
                </c:pt>
                <c:pt idx="13">
                  <c:v>818.43506787330318</c:v>
                </c:pt>
                <c:pt idx="14">
                  <c:v>812.80859728506789</c:v>
                </c:pt>
                <c:pt idx="15">
                  <c:v>1508.4734767613729</c:v>
                </c:pt>
                <c:pt idx="16">
                  <c:v>1012.3154869436688</c:v>
                </c:pt>
                <c:pt idx="17">
                  <c:v>1122.9510592872391</c:v>
                </c:pt>
                <c:pt idx="18">
                  <c:v>1757.9767758583616</c:v>
                </c:pt>
                <c:pt idx="19">
                  <c:v>1785.8982151817077</c:v>
                </c:pt>
                <c:pt idx="20">
                  <c:v>1712.8729123360333</c:v>
                </c:pt>
                <c:pt idx="21">
                  <c:v>3720.0763078189784</c:v>
                </c:pt>
                <c:pt idx="22">
                  <c:v>3718.8409151057135</c:v>
                </c:pt>
                <c:pt idx="23">
                  <c:v>3951.7124415561502</c:v>
                </c:pt>
                <c:pt idx="24">
                  <c:v>7612.7733623503809</c:v>
                </c:pt>
                <c:pt idx="25">
                  <c:v>7913.4910119695323</c:v>
                </c:pt>
                <c:pt idx="26">
                  <c:v>7767.811403699674</c:v>
                </c:pt>
                <c:pt idx="27">
                  <c:v>18919.693364733303</c:v>
                </c:pt>
                <c:pt idx="28">
                  <c:v>18575.301081599457</c:v>
                </c:pt>
                <c:pt idx="29">
                  <c:v>18266.93027871519</c:v>
                </c:pt>
                <c:pt idx="30">
                  <c:v>45128.711666139738</c:v>
                </c:pt>
                <c:pt idx="31">
                  <c:v>43539.188724370906</c:v>
                </c:pt>
                <c:pt idx="32">
                  <c:v>43005.824697603071</c:v>
                </c:pt>
                <c:pt idx="33">
                  <c:v>52699.28633976062</c:v>
                </c:pt>
                <c:pt idx="34">
                  <c:v>58276.379370872557</c:v>
                </c:pt>
                <c:pt idx="35">
                  <c:v>57695.919858780828</c:v>
                </c:pt>
                <c:pt idx="36">
                  <c:v>79544.82580352822</c:v>
                </c:pt>
                <c:pt idx="37">
                  <c:v>81061.200958432455</c:v>
                </c:pt>
                <c:pt idx="38">
                  <c:v>72362.465800919294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4-1044-A3B5-94A1CC3EF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335"/>
        <c:axId val="9140367"/>
      </c:scatterChart>
      <c:valAx>
        <c:axId val="873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367"/>
        <c:crosses val="autoZero"/>
        <c:crossBetween val="midCat"/>
      </c:valAx>
      <c:valAx>
        <c:axId val="914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22</xdr:row>
      <xdr:rowOff>6350</xdr:rowOff>
    </xdr:from>
    <xdr:to>
      <xdr:col>14</xdr:col>
      <xdr:colOff>552450</xdr:colOff>
      <xdr:row>36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AC207-6D4D-F915-BB71-4826A92B3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37</xdr:row>
      <xdr:rowOff>133350</xdr:rowOff>
    </xdr:from>
    <xdr:to>
      <xdr:col>14</xdr:col>
      <xdr:colOff>533400</xdr:colOff>
      <xdr:row>52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918A7-03F1-5209-34A8-6FF689F5F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zoomScale="138" workbookViewId="0">
      <selection activeCell="I11" sqref="I11"/>
    </sheetView>
  </sheetViews>
  <sheetFormatPr baseColWidth="10" defaultColWidth="8.83203125" defaultRowHeight="15" x14ac:dyDescent="0.2"/>
  <sheetData>
    <row r="1" spans="1:7" x14ac:dyDescent="0.2">
      <c r="A1" s="1" t="s">
        <v>0</v>
      </c>
    </row>
    <row r="2" spans="1:7" x14ac:dyDescent="0.2">
      <c r="A2" s="1" t="s">
        <v>1</v>
      </c>
    </row>
    <row r="3" spans="1:7" x14ac:dyDescent="0.2">
      <c r="A3" s="1" t="s">
        <v>108</v>
      </c>
    </row>
    <row r="4" spans="1:7" x14ac:dyDescent="0.2">
      <c r="A4" s="1" t="s">
        <v>109</v>
      </c>
    </row>
    <row r="5" spans="1:7" x14ac:dyDescent="0.2">
      <c r="A5" s="1" t="s">
        <v>2</v>
      </c>
    </row>
    <row r="6" spans="1:7" x14ac:dyDescent="0.2">
      <c r="A6" s="1" t="s">
        <v>110</v>
      </c>
    </row>
    <row r="7" spans="1:7" x14ac:dyDescent="0.2">
      <c r="A7" s="1" t="s">
        <v>3</v>
      </c>
    </row>
    <row r="10" spans="1:7" ht="65" thickBot="1" x14ac:dyDescent="0.25">
      <c r="A10" s="2" t="s">
        <v>4</v>
      </c>
      <c r="B10" s="3" t="s">
        <v>5</v>
      </c>
      <c r="C10" s="8" t="s">
        <v>111</v>
      </c>
    </row>
    <row r="11" spans="1:7" x14ac:dyDescent="0.2">
      <c r="A11" s="4" t="s">
        <v>6</v>
      </c>
      <c r="B11" s="5" t="s">
        <v>7</v>
      </c>
      <c r="C11" s="9">
        <v>4761</v>
      </c>
      <c r="D11">
        <v>1.6</v>
      </c>
      <c r="E11">
        <v>5.6766232134143699</v>
      </c>
      <c r="F11">
        <f>E11-$F$17</f>
        <v>5.7164339050826802</v>
      </c>
      <c r="G11">
        <f>F11*0.0001*324.8/0.196349540849362</f>
        <v>0.94560839018987075</v>
      </c>
    </row>
    <row r="12" spans="1:7" x14ac:dyDescent="0.2">
      <c r="A12" s="6" t="s">
        <v>8</v>
      </c>
      <c r="B12" s="7" t="s">
        <v>9</v>
      </c>
      <c r="C12" s="10">
        <v>3612</v>
      </c>
      <c r="D12">
        <v>1.6</v>
      </c>
      <c r="E12">
        <v>4.2902259155784304</v>
      </c>
      <c r="F12">
        <f t="shared" ref="F12:F15" si="0">E12-$F$17</f>
        <v>4.3300366072467407</v>
      </c>
      <c r="G12">
        <f t="shared" ref="G12:G16" si="1">F12*0.0001*324.8/0.196349540849362</f>
        <v>0.71627154509758628</v>
      </c>
    </row>
    <row r="13" spans="1:7" x14ac:dyDescent="0.2">
      <c r="A13" s="6" t="s">
        <v>10</v>
      </c>
      <c r="B13" s="7" t="s">
        <v>11</v>
      </c>
      <c r="C13" s="10">
        <v>5248</v>
      </c>
      <c r="D13">
        <v>1.6</v>
      </c>
      <c r="E13">
        <v>6.2651759896410999</v>
      </c>
      <c r="F13">
        <f t="shared" si="0"/>
        <v>6.3049866813094102</v>
      </c>
      <c r="G13">
        <f t="shared" si="1"/>
        <v>1.0429663676475822</v>
      </c>
    </row>
    <row r="14" spans="1:7" x14ac:dyDescent="0.2">
      <c r="A14" s="6" t="s">
        <v>12</v>
      </c>
      <c r="B14" s="7" t="s">
        <v>13</v>
      </c>
      <c r="C14" s="10">
        <v>147092</v>
      </c>
      <c r="D14">
        <v>2.6</v>
      </c>
      <c r="E14">
        <v>211.70406908857299</v>
      </c>
      <c r="F14">
        <f t="shared" si="0"/>
        <v>211.74387978024131</v>
      </c>
      <c r="G14">
        <f t="shared" si="1"/>
        <v>35.026520487453361</v>
      </c>
    </row>
    <row r="15" spans="1:7" x14ac:dyDescent="0.2">
      <c r="A15" s="6" t="s">
        <v>14</v>
      </c>
      <c r="B15" s="7" t="s">
        <v>15</v>
      </c>
      <c r="C15" s="10">
        <v>7356</v>
      </c>
      <c r="D15">
        <v>2.6</v>
      </c>
      <c r="E15">
        <v>8.8192019659856005</v>
      </c>
      <c r="F15">
        <f t="shared" si="0"/>
        <v>8.8590126576539117</v>
      </c>
      <c r="G15">
        <f t="shared" si="1"/>
        <v>1.4654515099750183</v>
      </c>
    </row>
    <row r="16" spans="1:7" x14ac:dyDescent="0.2">
      <c r="A16" s="6" t="s">
        <v>16</v>
      </c>
      <c r="B16" s="7" t="s">
        <v>17</v>
      </c>
      <c r="C16" s="10">
        <v>73218</v>
      </c>
      <c r="D16">
        <v>2.6</v>
      </c>
      <c r="E16">
        <v>94.741931831420501</v>
      </c>
      <c r="F16">
        <f>E16-$F$17</f>
        <v>94.781742523088809</v>
      </c>
      <c r="G16">
        <f>F16*0.0001*324.8/0.196349540849362</f>
        <v>15.678727761893454</v>
      </c>
    </row>
    <row r="17" spans="1:7" x14ac:dyDescent="0.2">
      <c r="A17" s="6" t="s">
        <v>18</v>
      </c>
      <c r="B17" s="7" t="s">
        <v>19</v>
      </c>
      <c r="C17" s="10">
        <v>506</v>
      </c>
      <c r="D17" t="s">
        <v>112</v>
      </c>
      <c r="E17">
        <f>(C17-602.1939)/2198.5861</f>
        <v>-4.3752619012737318E-2</v>
      </c>
      <c r="F17">
        <f>AVERAGE(E17:E19)</f>
        <v>-3.981069166831052E-2</v>
      </c>
    </row>
    <row r="18" spans="1:7" x14ac:dyDescent="0.2">
      <c r="A18" s="6" t="s">
        <v>20</v>
      </c>
      <c r="B18" s="7" t="s">
        <v>21</v>
      </c>
      <c r="C18" s="10">
        <v>490</v>
      </c>
      <c r="D18" t="s">
        <v>112</v>
      </c>
      <c r="E18">
        <f t="shared" ref="E18" si="2">(C18-602.1939)/2198.5861</f>
        <v>-5.1030023340909864E-2</v>
      </c>
    </row>
    <row r="19" spans="1:7" x14ac:dyDescent="0.2">
      <c r="A19" s="6" t="s">
        <v>22</v>
      </c>
      <c r="B19" s="7" t="s">
        <v>23</v>
      </c>
      <c r="C19" s="10">
        <v>548</v>
      </c>
      <c r="D19" t="s">
        <v>112</v>
      </c>
      <c r="E19">
        <f>(C19-602.1939)/2198.5861</f>
        <v>-2.4649432651284379E-2</v>
      </c>
    </row>
    <row r="20" spans="1:7" x14ac:dyDescent="0.2">
      <c r="A20" s="6" t="s">
        <v>24</v>
      </c>
      <c r="B20" s="7" t="s">
        <v>25</v>
      </c>
      <c r="C20" s="10">
        <v>69</v>
      </c>
      <c r="D20" t="s">
        <v>113</v>
      </c>
      <c r="E20">
        <f>AVERAGE(C20:C22)</f>
        <v>77</v>
      </c>
      <c r="F20">
        <f>AVERAGE(C23:C25)</f>
        <v>532</v>
      </c>
      <c r="G20">
        <f>F20-E20</f>
        <v>455</v>
      </c>
    </row>
    <row r="21" spans="1:7" x14ac:dyDescent="0.2">
      <c r="A21" s="6" t="s">
        <v>26</v>
      </c>
      <c r="B21" s="7" t="s">
        <v>27</v>
      </c>
      <c r="C21" s="10">
        <v>86</v>
      </c>
      <c r="D21" t="s">
        <v>113</v>
      </c>
    </row>
    <row r="22" spans="1:7" x14ac:dyDescent="0.2">
      <c r="A22" s="6" t="s">
        <v>28</v>
      </c>
      <c r="B22" s="7" t="s">
        <v>29</v>
      </c>
      <c r="C22" s="10">
        <v>76</v>
      </c>
      <c r="D22" t="s">
        <v>113</v>
      </c>
    </row>
    <row r="23" spans="1:7" x14ac:dyDescent="0.2">
      <c r="A23" s="6" t="s">
        <v>30</v>
      </c>
      <c r="B23" s="7" t="s">
        <v>31</v>
      </c>
      <c r="C23" s="10">
        <v>519</v>
      </c>
      <c r="D23">
        <v>0</v>
      </c>
      <c r="E23">
        <f>C23-$G$20</f>
        <v>64</v>
      </c>
      <c r="F23">
        <v>2.502262443438914</v>
      </c>
      <c r="G23">
        <f>E23*F23</f>
        <v>160.1447963800905</v>
      </c>
    </row>
    <row r="24" spans="1:7" x14ac:dyDescent="0.2">
      <c r="A24" s="6" t="s">
        <v>32</v>
      </c>
      <c r="B24" s="7" t="s">
        <v>33</v>
      </c>
      <c r="C24" s="10">
        <v>533</v>
      </c>
      <c r="D24">
        <v>0</v>
      </c>
      <c r="E24">
        <f t="shared" ref="E24:E60" si="3">C24-$G$20</f>
        <v>78</v>
      </c>
      <c r="F24">
        <v>2.502262443438914</v>
      </c>
      <c r="G24">
        <f t="shared" ref="G24:G61" si="4">E24*F24</f>
        <v>195.1764705882353</v>
      </c>
    </row>
    <row r="25" spans="1:7" x14ac:dyDescent="0.2">
      <c r="A25" s="6" t="s">
        <v>34</v>
      </c>
      <c r="B25" s="7" t="s">
        <v>35</v>
      </c>
      <c r="C25" s="10">
        <v>544</v>
      </c>
      <c r="D25">
        <v>0</v>
      </c>
      <c r="E25">
        <f t="shared" si="3"/>
        <v>89</v>
      </c>
      <c r="F25">
        <v>2.502262443438914</v>
      </c>
      <c r="G25">
        <f t="shared" si="4"/>
        <v>222.70135746606334</v>
      </c>
    </row>
    <row r="26" spans="1:7" x14ac:dyDescent="0.2">
      <c r="A26" s="6" t="s">
        <v>36</v>
      </c>
      <c r="B26" s="7" t="s">
        <v>37</v>
      </c>
      <c r="C26" s="10">
        <v>833</v>
      </c>
      <c r="D26">
        <v>0.1</v>
      </c>
      <c r="E26">
        <f t="shared" si="3"/>
        <v>378</v>
      </c>
      <c r="F26">
        <v>0.86935286935286937</v>
      </c>
      <c r="G26">
        <f t="shared" si="4"/>
        <v>328.61538461538464</v>
      </c>
    </row>
    <row r="27" spans="1:7" x14ac:dyDescent="0.2">
      <c r="A27" s="6" t="s">
        <v>38</v>
      </c>
      <c r="B27" s="7" t="s">
        <v>39</v>
      </c>
      <c r="C27" s="10">
        <v>835</v>
      </c>
      <c r="D27">
        <v>0.1</v>
      </c>
      <c r="E27">
        <f t="shared" si="3"/>
        <v>380</v>
      </c>
      <c r="F27">
        <v>0.86935286935286937</v>
      </c>
      <c r="G27">
        <f t="shared" si="4"/>
        <v>330.35409035409037</v>
      </c>
    </row>
    <row r="28" spans="1:7" x14ac:dyDescent="0.2">
      <c r="A28" s="6" t="s">
        <v>40</v>
      </c>
      <c r="B28" s="7" t="s">
        <v>41</v>
      </c>
      <c r="C28" s="10">
        <v>1103</v>
      </c>
      <c r="D28">
        <v>0.1</v>
      </c>
      <c r="E28">
        <f t="shared" si="3"/>
        <v>648</v>
      </c>
      <c r="F28">
        <v>0.86935286935286937</v>
      </c>
      <c r="G28">
        <f t="shared" si="4"/>
        <v>563.34065934065939</v>
      </c>
    </row>
    <row r="29" spans="1:7" x14ac:dyDescent="0.2">
      <c r="A29" s="6" t="s">
        <v>42</v>
      </c>
      <c r="B29" s="7" t="s">
        <v>43</v>
      </c>
      <c r="C29" s="10">
        <v>1056</v>
      </c>
      <c r="D29">
        <v>0.25</v>
      </c>
      <c r="E29">
        <f t="shared" si="3"/>
        <v>601</v>
      </c>
      <c r="F29">
        <v>0.57492711370262395</v>
      </c>
      <c r="G29">
        <f t="shared" si="4"/>
        <v>345.531195335277</v>
      </c>
    </row>
    <row r="30" spans="1:7" x14ac:dyDescent="0.2">
      <c r="A30" s="6" t="s">
        <v>44</v>
      </c>
      <c r="B30" s="7" t="s">
        <v>45</v>
      </c>
      <c r="C30" s="10">
        <v>1144</v>
      </c>
      <c r="D30">
        <v>0.25</v>
      </c>
      <c r="E30">
        <f t="shared" si="3"/>
        <v>689</v>
      </c>
      <c r="F30">
        <v>0.57492711370262395</v>
      </c>
      <c r="G30">
        <f t="shared" si="4"/>
        <v>396.12478134110791</v>
      </c>
    </row>
    <row r="31" spans="1:7" x14ac:dyDescent="0.2">
      <c r="A31" s="6" t="s">
        <v>46</v>
      </c>
      <c r="B31" s="7" t="s">
        <v>47</v>
      </c>
      <c r="C31" s="10">
        <v>1096</v>
      </c>
      <c r="D31">
        <v>0.25</v>
      </c>
      <c r="E31">
        <f t="shared" si="3"/>
        <v>641</v>
      </c>
      <c r="F31">
        <v>0.57492711370262395</v>
      </c>
      <c r="G31">
        <f t="shared" si="4"/>
        <v>368.52827988338197</v>
      </c>
    </row>
    <row r="32" spans="1:7" x14ac:dyDescent="0.2">
      <c r="A32" s="6" t="s">
        <v>48</v>
      </c>
      <c r="B32" s="7" t="s">
        <v>49</v>
      </c>
      <c r="C32" s="10">
        <v>1607</v>
      </c>
      <c r="D32">
        <v>0.5</v>
      </c>
      <c r="E32">
        <f t="shared" si="3"/>
        <v>1152</v>
      </c>
      <c r="F32">
        <v>0.47082939135919272</v>
      </c>
      <c r="G32">
        <f t="shared" si="4"/>
        <v>542.39545884579002</v>
      </c>
    </row>
    <row r="33" spans="1:7" x14ac:dyDescent="0.2">
      <c r="A33" s="6" t="s">
        <v>50</v>
      </c>
      <c r="B33" s="7" t="s">
        <v>51</v>
      </c>
      <c r="C33" s="10">
        <v>1502</v>
      </c>
      <c r="D33">
        <v>0.5</v>
      </c>
      <c r="E33">
        <f t="shared" si="3"/>
        <v>1047</v>
      </c>
      <c r="F33">
        <v>0.47082939135919272</v>
      </c>
      <c r="G33">
        <f t="shared" si="4"/>
        <v>492.9583727530748</v>
      </c>
    </row>
    <row r="34" spans="1:7" x14ac:dyDescent="0.2">
      <c r="A34" s="6" t="s">
        <v>52</v>
      </c>
      <c r="B34" s="7" t="s">
        <v>53</v>
      </c>
      <c r="C34" s="10">
        <v>1526</v>
      </c>
      <c r="D34">
        <v>0.5</v>
      </c>
      <c r="E34">
        <f t="shared" si="3"/>
        <v>1071</v>
      </c>
      <c r="F34">
        <v>0.47082939135919272</v>
      </c>
      <c r="G34">
        <f t="shared" si="4"/>
        <v>504.25827814569539</v>
      </c>
    </row>
    <row r="35" spans="1:7" x14ac:dyDescent="0.2">
      <c r="A35" s="6" t="s">
        <v>54</v>
      </c>
      <c r="B35" s="7" t="s">
        <v>55</v>
      </c>
      <c r="C35" s="10">
        <v>2362</v>
      </c>
      <c r="D35">
        <v>0.75</v>
      </c>
      <c r="E35">
        <f t="shared" si="3"/>
        <v>1907</v>
      </c>
      <c r="F35">
        <v>0.43280542986425341</v>
      </c>
      <c r="G35">
        <f t="shared" si="4"/>
        <v>825.35995475113123</v>
      </c>
    </row>
    <row r="36" spans="1:7" x14ac:dyDescent="0.2">
      <c r="A36" s="6" t="s">
        <v>56</v>
      </c>
      <c r="B36" s="7" t="s">
        <v>57</v>
      </c>
      <c r="C36" s="10">
        <v>2346</v>
      </c>
      <c r="D36">
        <v>0.75</v>
      </c>
      <c r="E36">
        <f t="shared" si="3"/>
        <v>1891</v>
      </c>
      <c r="F36">
        <v>0.43280542986425341</v>
      </c>
      <c r="G36">
        <f t="shared" si="4"/>
        <v>818.43506787330318</v>
      </c>
    </row>
    <row r="37" spans="1:7" x14ac:dyDescent="0.2">
      <c r="A37" s="6" t="s">
        <v>58</v>
      </c>
      <c r="B37" s="7" t="s">
        <v>59</v>
      </c>
      <c r="C37" s="10">
        <v>2333</v>
      </c>
      <c r="D37">
        <v>0.75</v>
      </c>
      <c r="E37">
        <f t="shared" si="3"/>
        <v>1878</v>
      </c>
      <c r="F37">
        <v>0.43280542986425341</v>
      </c>
      <c r="G37">
        <f t="shared" si="4"/>
        <v>812.80859728506789</v>
      </c>
    </row>
    <row r="38" spans="1:7" x14ac:dyDescent="0.2">
      <c r="A38" s="6" t="s">
        <v>60</v>
      </c>
      <c r="B38" s="7" t="s">
        <v>61</v>
      </c>
      <c r="C38" s="10">
        <v>4000</v>
      </c>
      <c r="D38">
        <v>1</v>
      </c>
      <c r="E38">
        <f t="shared" si="3"/>
        <v>3545</v>
      </c>
      <c r="F38">
        <v>0.42552143209065524</v>
      </c>
      <c r="G38">
        <f t="shared" si="4"/>
        <v>1508.4734767613729</v>
      </c>
    </row>
    <row r="39" spans="1:7" x14ac:dyDescent="0.2">
      <c r="A39" s="6" t="s">
        <v>62</v>
      </c>
      <c r="B39" s="7" t="s">
        <v>63</v>
      </c>
      <c r="C39" s="10">
        <v>2834</v>
      </c>
      <c r="D39">
        <v>1</v>
      </c>
      <c r="E39">
        <f t="shared" si="3"/>
        <v>2379</v>
      </c>
      <c r="F39">
        <v>0.42552143209065524</v>
      </c>
      <c r="G39">
        <f t="shared" si="4"/>
        <v>1012.3154869436688</v>
      </c>
    </row>
    <row r="40" spans="1:7" x14ac:dyDescent="0.2">
      <c r="A40" s="6" t="s">
        <v>64</v>
      </c>
      <c r="B40" s="7" t="s">
        <v>65</v>
      </c>
      <c r="C40" s="10">
        <v>3094</v>
      </c>
      <c r="D40">
        <v>1</v>
      </c>
      <c r="E40">
        <f t="shared" si="3"/>
        <v>2639</v>
      </c>
      <c r="F40">
        <v>0.42552143209065524</v>
      </c>
      <c r="G40">
        <f t="shared" si="4"/>
        <v>1122.9510592872391</v>
      </c>
    </row>
    <row r="41" spans="1:7" x14ac:dyDescent="0.2">
      <c r="A41" s="6" t="s">
        <v>66</v>
      </c>
      <c r="B41" s="7" t="s">
        <v>67</v>
      </c>
      <c r="C41" s="10">
        <v>5366</v>
      </c>
      <c r="D41">
        <v>2</v>
      </c>
      <c r="E41">
        <f t="shared" si="3"/>
        <v>4911</v>
      </c>
      <c r="F41">
        <v>0.3579671708121282</v>
      </c>
      <c r="G41">
        <f t="shared" si="4"/>
        <v>1757.9767758583616</v>
      </c>
    </row>
    <row r="42" spans="1:7" x14ac:dyDescent="0.2">
      <c r="A42" s="6" t="s">
        <v>68</v>
      </c>
      <c r="B42" s="7" t="s">
        <v>69</v>
      </c>
      <c r="C42" s="10">
        <v>5444</v>
      </c>
      <c r="D42">
        <v>2</v>
      </c>
      <c r="E42">
        <f t="shared" si="3"/>
        <v>4989</v>
      </c>
      <c r="F42">
        <v>0.3579671708121282</v>
      </c>
      <c r="G42">
        <f t="shared" si="4"/>
        <v>1785.8982151817077</v>
      </c>
    </row>
    <row r="43" spans="1:7" x14ac:dyDescent="0.2">
      <c r="A43" s="6" t="s">
        <v>70</v>
      </c>
      <c r="B43" s="7" t="s">
        <v>71</v>
      </c>
      <c r="C43" s="10">
        <v>5240</v>
      </c>
      <c r="D43">
        <v>2</v>
      </c>
      <c r="E43">
        <f t="shared" si="3"/>
        <v>4785</v>
      </c>
      <c r="F43">
        <v>0.3579671708121282</v>
      </c>
      <c r="G43">
        <f t="shared" si="4"/>
        <v>1712.8729123360333</v>
      </c>
    </row>
    <row r="44" spans="1:7" x14ac:dyDescent="0.2">
      <c r="A44" s="6" t="s">
        <v>72</v>
      </c>
      <c r="B44" s="7" t="s">
        <v>73</v>
      </c>
      <c r="C44" s="10">
        <v>12500</v>
      </c>
      <c r="D44">
        <v>5</v>
      </c>
      <c r="E44">
        <f t="shared" si="3"/>
        <v>12045</v>
      </c>
      <c r="F44">
        <v>0.30884817831622902</v>
      </c>
      <c r="G44">
        <f t="shared" si="4"/>
        <v>3720.0763078189784</v>
      </c>
    </row>
    <row r="45" spans="1:7" x14ac:dyDescent="0.2">
      <c r="A45" s="6" t="s">
        <v>74</v>
      </c>
      <c r="B45" s="7" t="s">
        <v>75</v>
      </c>
      <c r="C45" s="10">
        <v>12496</v>
      </c>
      <c r="D45">
        <v>5</v>
      </c>
      <c r="E45">
        <f t="shared" si="3"/>
        <v>12041</v>
      </c>
      <c r="F45">
        <v>0.30884817831622902</v>
      </c>
      <c r="G45">
        <f t="shared" si="4"/>
        <v>3718.8409151057135</v>
      </c>
    </row>
    <row r="46" spans="1:7" x14ac:dyDescent="0.2">
      <c r="A46" s="6" t="s">
        <v>76</v>
      </c>
      <c r="B46" s="7" t="s">
        <v>77</v>
      </c>
      <c r="C46" s="10">
        <v>13250</v>
      </c>
      <c r="D46">
        <v>5</v>
      </c>
      <c r="E46">
        <f t="shared" si="3"/>
        <v>12795</v>
      </c>
      <c r="F46">
        <v>0.30884817831622902</v>
      </c>
      <c r="G46">
        <f t="shared" si="4"/>
        <v>3951.7124415561502</v>
      </c>
    </row>
    <row r="47" spans="1:7" x14ac:dyDescent="0.2">
      <c r="A47" s="6" t="s">
        <v>78</v>
      </c>
      <c r="B47" s="7" t="s">
        <v>79</v>
      </c>
      <c r="C47" s="10">
        <v>24859</v>
      </c>
      <c r="D47">
        <v>10</v>
      </c>
      <c r="E47">
        <f t="shared" si="3"/>
        <v>24404</v>
      </c>
      <c r="F47">
        <v>0.31194776931447227</v>
      </c>
      <c r="G47">
        <f t="shared" si="4"/>
        <v>7612.7733623503809</v>
      </c>
    </row>
    <row r="48" spans="1:7" x14ac:dyDescent="0.2">
      <c r="A48" s="6" t="s">
        <v>80</v>
      </c>
      <c r="B48" s="7" t="s">
        <v>81</v>
      </c>
      <c r="C48" s="10">
        <v>25823</v>
      </c>
      <c r="D48">
        <v>10</v>
      </c>
      <c r="E48">
        <f t="shared" si="3"/>
        <v>25368</v>
      </c>
      <c r="F48">
        <v>0.31194776931447227</v>
      </c>
      <c r="G48">
        <f t="shared" si="4"/>
        <v>7913.4910119695323</v>
      </c>
    </row>
    <row r="49" spans="1:7" x14ac:dyDescent="0.2">
      <c r="A49" s="6" t="s">
        <v>82</v>
      </c>
      <c r="B49" s="7" t="s">
        <v>83</v>
      </c>
      <c r="C49" s="10">
        <v>25356</v>
      </c>
      <c r="D49">
        <v>10</v>
      </c>
      <c r="E49">
        <f t="shared" si="3"/>
        <v>24901</v>
      </c>
      <c r="F49">
        <v>0.31194776931447227</v>
      </c>
      <c r="G49">
        <f t="shared" si="4"/>
        <v>7767.811403699674</v>
      </c>
    </row>
    <row r="50" spans="1:7" x14ac:dyDescent="0.2">
      <c r="A50" s="6" t="s">
        <v>84</v>
      </c>
      <c r="B50" s="7" t="s">
        <v>85</v>
      </c>
      <c r="C50" s="10">
        <v>56655</v>
      </c>
      <c r="D50">
        <v>25</v>
      </c>
      <c r="E50">
        <f t="shared" si="3"/>
        <v>56200</v>
      </c>
      <c r="F50">
        <v>0.33664934812692709</v>
      </c>
      <c r="G50">
        <f t="shared" si="4"/>
        <v>18919.693364733303</v>
      </c>
    </row>
    <row r="51" spans="1:7" x14ac:dyDescent="0.2">
      <c r="A51" s="6" t="s">
        <v>86</v>
      </c>
      <c r="B51" s="7" t="s">
        <v>87</v>
      </c>
      <c r="C51" s="10">
        <v>55632</v>
      </c>
      <c r="D51">
        <v>25</v>
      </c>
      <c r="E51">
        <f t="shared" si="3"/>
        <v>55177</v>
      </c>
      <c r="F51">
        <v>0.33664934812692709</v>
      </c>
      <c r="G51">
        <f t="shared" si="4"/>
        <v>18575.301081599457</v>
      </c>
    </row>
    <row r="52" spans="1:7" x14ac:dyDescent="0.2">
      <c r="A52" s="6" t="s">
        <v>88</v>
      </c>
      <c r="B52" s="7" t="s">
        <v>89</v>
      </c>
      <c r="C52" s="10">
        <v>54716</v>
      </c>
      <c r="D52">
        <v>25</v>
      </c>
      <c r="E52">
        <f t="shared" si="3"/>
        <v>54261</v>
      </c>
      <c r="F52">
        <v>0.33664934812692709</v>
      </c>
      <c r="G52">
        <f t="shared" si="4"/>
        <v>18266.93027871519</v>
      </c>
    </row>
    <row r="53" spans="1:7" x14ac:dyDescent="0.2">
      <c r="A53" s="6" t="s">
        <v>90</v>
      </c>
      <c r="B53" s="7" t="s">
        <v>91</v>
      </c>
      <c r="C53" s="10">
        <v>120011</v>
      </c>
      <c r="D53">
        <v>50</v>
      </c>
      <c r="E53">
        <f t="shared" si="3"/>
        <v>119556</v>
      </c>
      <c r="F53">
        <v>0.37746923338134214</v>
      </c>
      <c r="G53">
        <f t="shared" si="4"/>
        <v>45128.711666139738</v>
      </c>
    </row>
    <row r="54" spans="1:7" x14ac:dyDescent="0.2">
      <c r="A54" s="6" t="s">
        <v>92</v>
      </c>
      <c r="B54" s="7" t="s">
        <v>93</v>
      </c>
      <c r="C54" s="10">
        <v>115800</v>
      </c>
      <c r="D54">
        <v>50</v>
      </c>
      <c r="E54">
        <f t="shared" si="3"/>
        <v>115345</v>
      </c>
      <c r="F54">
        <v>0.37746923338134214</v>
      </c>
      <c r="G54">
        <f t="shared" si="4"/>
        <v>43539.188724370906</v>
      </c>
    </row>
    <row r="55" spans="1:7" x14ac:dyDescent="0.2">
      <c r="A55" s="6" t="s">
        <v>94</v>
      </c>
      <c r="B55" s="7" t="s">
        <v>95</v>
      </c>
      <c r="C55" s="10">
        <v>114387</v>
      </c>
      <c r="D55">
        <v>50</v>
      </c>
      <c r="E55">
        <f t="shared" si="3"/>
        <v>113932</v>
      </c>
      <c r="F55">
        <v>0.37746923338134214</v>
      </c>
      <c r="G55">
        <f t="shared" si="4"/>
        <v>43005.824697603071</v>
      </c>
    </row>
    <row r="56" spans="1:7" x14ac:dyDescent="0.2">
      <c r="A56" s="6" t="s">
        <v>96</v>
      </c>
      <c r="B56" s="7" t="s">
        <v>97</v>
      </c>
      <c r="C56" s="10">
        <v>144537</v>
      </c>
      <c r="D56">
        <v>75</v>
      </c>
      <c r="E56">
        <f t="shared" si="3"/>
        <v>144082</v>
      </c>
      <c r="F56">
        <v>0.36575898682528435</v>
      </c>
      <c r="G56">
        <f t="shared" si="4"/>
        <v>52699.28633976062</v>
      </c>
    </row>
    <row r="57" spans="1:7" x14ac:dyDescent="0.2">
      <c r="A57" s="6" t="s">
        <v>98</v>
      </c>
      <c r="B57" s="7" t="s">
        <v>99</v>
      </c>
      <c r="C57" s="10">
        <v>159785</v>
      </c>
      <c r="D57">
        <v>75</v>
      </c>
      <c r="E57">
        <f t="shared" si="3"/>
        <v>159330</v>
      </c>
      <c r="F57">
        <v>0.36575898682528435</v>
      </c>
      <c r="G57">
        <f t="shared" si="4"/>
        <v>58276.379370872557</v>
      </c>
    </row>
    <row r="58" spans="1:7" x14ac:dyDescent="0.2">
      <c r="A58" s="6" t="s">
        <v>100</v>
      </c>
      <c r="B58" s="7" t="s">
        <v>101</v>
      </c>
      <c r="C58" s="10">
        <v>158198</v>
      </c>
      <c r="D58">
        <v>75</v>
      </c>
      <c r="E58">
        <f t="shared" si="3"/>
        <v>157743</v>
      </c>
      <c r="F58">
        <v>0.36575898682528435</v>
      </c>
      <c r="G58">
        <f t="shared" si="4"/>
        <v>57695.919858780828</v>
      </c>
    </row>
    <row r="59" spans="1:7" x14ac:dyDescent="0.2">
      <c r="A59" s="6" t="s">
        <v>102</v>
      </c>
      <c r="B59" s="7" t="s">
        <v>103</v>
      </c>
      <c r="C59" s="10">
        <v>232211</v>
      </c>
      <c r="D59">
        <v>100</v>
      </c>
      <c r="E59">
        <f t="shared" si="3"/>
        <v>231756</v>
      </c>
      <c r="F59">
        <v>0.34322660817207845</v>
      </c>
      <c r="G59">
        <f t="shared" si="4"/>
        <v>79544.82580352822</v>
      </c>
    </row>
    <row r="60" spans="1:7" x14ac:dyDescent="0.2">
      <c r="A60" s="6" t="s">
        <v>104</v>
      </c>
      <c r="B60" s="7" t="s">
        <v>105</v>
      </c>
      <c r="C60" s="10">
        <v>236629</v>
      </c>
      <c r="D60">
        <v>100</v>
      </c>
      <c r="E60">
        <f t="shared" si="3"/>
        <v>236174</v>
      </c>
      <c r="F60">
        <v>0.34322660817207845</v>
      </c>
      <c r="G60">
        <f>E60*F60</f>
        <v>81061.200958432455</v>
      </c>
    </row>
    <row r="61" spans="1:7" x14ac:dyDescent="0.2">
      <c r="A61" s="6" t="s">
        <v>106</v>
      </c>
      <c r="B61" s="7" t="s">
        <v>107</v>
      </c>
      <c r="C61" s="10">
        <v>211285</v>
      </c>
      <c r="D61">
        <v>100</v>
      </c>
      <c r="E61">
        <f>C61-$G$20</f>
        <v>210830</v>
      </c>
      <c r="F61">
        <v>0.34322660817207845</v>
      </c>
      <c r="G61">
        <f t="shared" si="4"/>
        <v>72362.465800919294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point_1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Wright</dc:creator>
  <cp:lastModifiedBy>Luka Seamus Wright</cp:lastModifiedBy>
  <dcterms:created xsi:type="dcterms:W3CDTF">2022-10-26T07:10:04Z</dcterms:created>
  <dcterms:modified xsi:type="dcterms:W3CDTF">2022-11-15T23:12:26Z</dcterms:modified>
</cp:coreProperties>
</file>