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5" yWindow="30" windowWidth="12390" windowHeight="11955" activeTab="1"/>
  </bookViews>
  <sheets>
    <sheet name="Änderungsgeschichte" sheetId="3" r:id="rId1"/>
    <sheet name="Risiken" sheetId="2" r:id="rId2"/>
  </sheets>
  <definedNames>
    <definedName name="_xlnm._FilterDatabase" localSheetId="1" hidden="1">Risiken!$A$3:$H$13</definedName>
  </definedNames>
  <calcPr calcId="145621"/>
</workbook>
</file>

<file path=xl/calcChain.xml><?xml version="1.0" encoding="utf-8"?>
<calcChain xmlns="http://schemas.openxmlformats.org/spreadsheetml/2006/main">
  <c r="F13" i="2" l="1"/>
  <c r="I14" i="2" l="1"/>
  <c r="J14" i="2"/>
  <c r="F12" i="2"/>
  <c r="F15" i="2" l="1"/>
  <c r="F11" i="2"/>
  <c r="F4" i="2" l="1"/>
  <c r="F10" i="2"/>
  <c r="F9" i="2"/>
  <c r="F7" i="2"/>
  <c r="F6" i="2" l="1"/>
  <c r="F8" i="2" l="1"/>
  <c r="F5" i="2" l="1"/>
  <c r="E14" i="2"/>
  <c r="F14" i="2"/>
  <c r="F16" i="2" s="1"/>
</calcChain>
</file>

<file path=xl/sharedStrings.xml><?xml version="1.0" encoding="utf-8"?>
<sst xmlns="http://schemas.openxmlformats.org/spreadsheetml/2006/main" count="106" uniqueCount="89">
  <si>
    <t>Risikomanagement</t>
  </si>
  <si>
    <t>Risiko</t>
  </si>
  <si>
    <t>Beschreibung</t>
  </si>
  <si>
    <t>Reserven [h]</t>
  </si>
  <si>
    <t>Vermeidungs- und Verminderungsmassnahmen</t>
  </si>
  <si>
    <t>Aktionen beim Eintreffen</t>
  </si>
  <si>
    <t>Datum</t>
  </si>
  <si>
    <t>Version</t>
  </si>
  <si>
    <t>Änderungsgeschichte</t>
  </si>
  <si>
    <t>Änderung</t>
  </si>
  <si>
    <t>Erste Version des Dokuments</t>
  </si>
  <si>
    <t>Der Aufwand wurde falsch eingeschätzt. Somit stimmt der Projektplan nicht.</t>
  </si>
  <si>
    <t>Autor</t>
  </si>
  <si>
    <t>Konzentration auf die wichtigsten Kernfunktionalitäten, ev. werden gewisse Funktionen weggelassen.</t>
  </si>
  <si>
    <t>Nr.</t>
  </si>
  <si>
    <t>W'keit des Eintretens [%]</t>
  </si>
  <si>
    <t>Total</t>
  </si>
  <si>
    <t>Schadens-potenzial [h]</t>
  </si>
  <si>
    <t>Sprint neu</t>
  </si>
  <si>
    <t>Sprint bereinigt</t>
  </si>
  <si>
    <t>Fehlein-schätzung des Zeitaufwands</t>
  </si>
  <si>
    <t>Endgültige Hardware wird nicht rechtzeitig geliefert</t>
  </si>
  <si>
    <t>DT</t>
  </si>
  <si>
    <t>Auflösung der Video Wall ungenügend</t>
  </si>
  <si>
    <t>Suchen einer Lösung für die Erstellung der Video Wall, bei der jeder einzelne Monitor Full HD ist.</t>
  </si>
  <si>
    <t>Frühe Anfrage, frühe Abklärungen durch Markus Stolze / Schulleitung.</t>
  </si>
  <si>
    <t>Kinect: Menschliche Drehung</t>
  </si>
  <si>
    <t>Kinect erkennt nicht, wenn sich Personen vor der Videowall drehen.</t>
  </si>
  <si>
    <t>Testen der Erkennung mit vorhandenen Frameworks.</t>
  </si>
  <si>
    <t>Sich bewegende, aber nicht erkannte Personen, müssen manuell erkannt werden. Dies ist schwierig und mathematisch kompliziert.</t>
  </si>
  <si>
    <t>Testen der Drehung mit vorhandenen Frameworks.</t>
  </si>
  <si>
    <t>Das Interaktionskonzept muss  überdacht werden.</t>
  </si>
  <si>
    <t>App verbessern.</t>
  </si>
  <si>
    <t>Leichte Usability Test Korrekturen</t>
  </si>
  <si>
    <t>Die Usability Tests fallen so aus, dass Teile der App leicht anders programmiert werden müssen.</t>
  </si>
  <si>
    <t>Die Usability Tests fallen so aus, dass grosse Teile der App anders programmiert, das Interaktionskonzept überarbeitet und die Usability Tests wiederholt werden müssen.</t>
  </si>
  <si>
    <t>Schwere Usability Test Korrekturen (zusätzlich zu Risiko 6)</t>
  </si>
  <si>
    <t>Gut auf die Usability Tests vorbereiten, Tests vor Ausführung mit Testpersonen selbst testen und evt. korrigieren.</t>
  </si>
  <si>
    <t>Interaktionskonzept und App verbessern. Usability Tests wiederholen.</t>
  </si>
  <si>
    <t>Es wird ein alternatives Testsetup evaluiert, mithilfe dessen die Arbeit getestet werden kann.</t>
  </si>
  <si>
    <t>1.0</t>
  </si>
  <si>
    <t>LE</t>
  </si>
  <si>
    <t>Auf neue Risiken geprüft, leichte Anpassung an der Eintrittswahrscheinlichkeit vom Riskio 5, da laut Matrox eine Auflösung von mehr als FullHD pro Monitorausgang möglich ist.</t>
  </si>
  <si>
    <t>1.2</t>
  </si>
  <si>
    <t>Die Hardware für die Video Wall kann nicht  rechtzeitig geliefert werden.</t>
  </si>
  <si>
    <t>Risiko 1 ist eingetreten: HW wird nicht rechtzeitig geliefert. Deshalb muss alternatives Testsetup evaluiert werden (Schaden: 25h).
Neue Risiken hinzugefügt (4,6,7), Schätzungen angepasst, Beschreibungen erweitert</t>
  </si>
  <si>
    <t>Die Auflösung der Video Wall ist für das Lesen der Bachelor Posters ungenügend.</t>
  </si>
  <si>
    <t>Darstellung der Poster in einer Grösse, die gut lesbar ist. Usability Tests müssen wiederholt werden. Alternative (2h Aufwand): Zu kleine Texte / Dokumente dürfen nicht hochgeladen / angezeigt werden (Constraint einführen).</t>
  </si>
  <si>
    <t>1.3</t>
  </si>
  <si>
    <t>Review, grammatikalische Korrekturen</t>
  </si>
  <si>
    <t>1.4</t>
  </si>
  <si>
    <t>Review, keine Änderungen an den Risiken</t>
  </si>
  <si>
    <t>1.5</t>
  </si>
  <si>
    <t>Kinect erkennt Menschen nicht, die sich parallel zur Wand ausgerichtet vor der Video Wall bewegen.</t>
  </si>
  <si>
    <t>Kinect: Erkennung von der Seite</t>
  </si>
  <si>
    <t>Risiko 3: "Kinect: Erkennung von der Seite" ist bereinigt durch die Aufnahmen, die mit Kinect im Gebäude 4 durchgeführt wurden (siehe Dokument Vorstudie).</t>
  </si>
  <si>
    <t>WPF Applikationen laufen bei hoher Auflösung nicht flüssig</t>
  </si>
  <si>
    <t>Die Applikation besitzt zwar die Wunschauflösung, diese ist aber dadurch sind Animationen nicht mehr flüssig und die Applikation stürzt im schlimmsten Fall ab.</t>
  </si>
  <si>
    <t>Auflösung verringern.</t>
  </si>
  <si>
    <t>1.6</t>
  </si>
  <si>
    <t>Neues Risiko 8</t>
  </si>
  <si>
    <t>Bereits eingesetzte Reserven</t>
  </si>
  <si>
    <t>Ausstehende Reserven, die geplant werden müssen</t>
  </si>
  <si>
    <t>Testen, ob tiefere Auflösung auch funktionieren würde. Applikation entsprechend so programmieren, dass sie auch mit einer tieferer Auflösung funktionieren würde. Dadurch wird das Schadenspotzenzial auch viel tiefer; dies wäre ohne diese Massnahme viel grösser, da die App umprogrammiert werden müsste. Eingesetzte Zeit, um das Risiko zu vermeiden: 8h.</t>
  </si>
  <si>
    <t>1.7</t>
  </si>
  <si>
    <t xml:space="preserve">Risiko 4 "Kinect: Menschliche Drehung" ist bereinigt. Zum jetztigen Projektzeitpunkt ist der Teaser, für welchen die Erkennung der Drehung relevant gewesen wäre, tief priorisiert. Er wird nicht mehr innerhalb des Zeitraums der BA implementiert werden können. </t>
  </si>
  <si>
    <t>WPF Performance ungenügend</t>
  </si>
  <si>
    <t>DirectX oder OpenGL einsetzen.</t>
  </si>
  <si>
    <t>Neues Risiko 9</t>
  </si>
  <si>
    <t>1.8</t>
  </si>
  <si>
    <t>Die WPF Performance ist für die Anwendung ungenügend, daher muss auf DirectX oder OpenGL ausgewichen werden.</t>
  </si>
  <si>
    <t>Applikation so designen, dass die Performance nicht wichtig ist. Bsp: Geschickte Animationen, bei denen man nicht merkt, wenn sie langsam sind. Oder als Alternative: Auflösung verringern.</t>
  </si>
  <si>
    <t>Scrum, früher Prototyp, kleine Demoprogramme zu Beginn des Projektes. Kontinuierliche Überprüfung der Projektplanung und eventuelle Anpassung.</t>
  </si>
  <si>
    <t>1.9</t>
  </si>
  <si>
    <t>1.10</t>
  </si>
  <si>
    <t>CH</t>
  </si>
  <si>
    <t>Risiko 9: "WPF Performance ungenügend" ist eingetreten und bereinigt. Trotz der Erkenntnis, dass DirectX besser funktionieren würde, bleibt man bei WPF, da der Aufwand für einen Wechsel zu gross für die Arbeit wäre. Das Schadenspotential wurde auf 10 Stunden reduziert.</t>
  </si>
  <si>
    <t>1.11</t>
  </si>
  <si>
    <t>Das Risiko 4 "Kinect: Menschliche Drehung" wurde elimiert, da der Teaser nun doch umgsetzt wird, jedoch auf eine Weise, welche die menschliche Drehung nicht mehr benötigt.</t>
  </si>
  <si>
    <t>Applikation läuft nicht mit vielen Elementen</t>
  </si>
  <si>
    <t>Wenn viele Poster geladen werden, so läuft die Applikation nicht oder nicht mehr flüssig (z.B. wegen zu wenig Memory)</t>
  </si>
  <si>
    <t>Keine, da erst relevant bei vielen Postern.</t>
  </si>
  <si>
    <t>Applikation so optimieren, dass nicht mehr alle Elemente ins Memory geladen werden müssen.</t>
  </si>
  <si>
    <t>Risiko 10 identifiziert.</t>
  </si>
  <si>
    <t>1.12</t>
  </si>
  <si>
    <t>1.13</t>
  </si>
  <si>
    <t>1.14</t>
  </si>
  <si>
    <t>Risiko  6: "Leichte Usability Test Korrekturen" ist eingetreten (100%). Deshalb müssen die Korrekturen umgesetzt werden (Schaden: 6h).
Das Schadenspotential wurde auf 6 h reduziert.</t>
  </si>
  <si>
    <t>1.15</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</si>
</sst>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8"/>
      <color rgb="FF4F4F59"/>
      <name val="Cambria"/>
      <family val="2"/>
      <scheme val="major"/>
    </font>
    <font>
      <b/>
      <sz val="18"/>
      <color rgb="FF00629E"/>
      <name val="Cambria"/>
      <family val="1"/>
      <scheme val="major"/>
    </font>
    <font>
      <u/>
      <sz val="11"/>
      <color theme="1"/>
      <name val="Calibri"/>
      <family val="2"/>
      <scheme val="minor"/>
    </font>
    <font>
      <b/>
      <u/>
      <sz val="11"/>
      <color theme="1"/>
      <name val="Calibri"/>
      <family val="2"/>
      <scheme val="minor"/>
    </font>
    <font>
      <strike/>
      <sz val="11"/>
      <color theme="1"/>
      <name val="Calibri"/>
      <family val="2"/>
      <scheme val="minor"/>
    </font>
    <font>
      <strike/>
      <u/>
      <sz val="11"/>
      <color theme="1"/>
      <name val="Calibri"/>
      <family val="2"/>
      <scheme val="minor"/>
    </font>
  </fonts>
  <fills count="4">
    <fill>
      <patternFill patternType="none"/>
    </fill>
    <fill>
      <patternFill patternType="gray125"/>
    </fill>
    <fill>
      <patternFill patternType="solid">
        <fgColor rgb="FFD5D3EA"/>
        <bgColor indexed="64"/>
      </patternFill>
    </fill>
    <fill>
      <patternFill patternType="solid">
        <fgColor rgb="FF848491"/>
        <bgColor indexed="64"/>
      </patternFill>
    </fill>
  </fills>
  <borders count="8">
    <border>
      <left/>
      <right/>
      <top/>
      <bottom/>
      <diagonal/>
    </border>
    <border>
      <left style="thin">
        <color rgb="FF5994CB"/>
      </left>
      <right style="thin">
        <color rgb="FF5994CB"/>
      </right>
      <top style="double">
        <color rgb="FF5994CB"/>
      </top>
      <bottom style="thin">
        <color rgb="FF5994CB"/>
      </bottom>
      <diagonal/>
    </border>
    <border>
      <left style="thin">
        <color rgb="FF5994CB"/>
      </left>
      <right/>
      <top style="double">
        <color rgb="FF5994CB"/>
      </top>
      <bottom style="double">
        <color rgb="FF5994CB"/>
      </bottom>
      <diagonal/>
    </border>
    <border>
      <left/>
      <right/>
      <top style="double">
        <color rgb="FF5994CB"/>
      </top>
      <bottom style="double">
        <color rgb="FF5994CB"/>
      </bottom>
      <diagonal/>
    </border>
    <border>
      <left/>
      <right style="thin">
        <color rgb="FF5994CB"/>
      </right>
      <top style="double">
        <color rgb="FF5994CB"/>
      </top>
      <bottom style="double">
        <color rgb="FF5994CB"/>
      </bottom>
      <diagonal/>
    </border>
    <border>
      <left style="thin">
        <color rgb="FF5994CB"/>
      </left>
      <right/>
      <top style="double">
        <color rgb="FF5994CB"/>
      </top>
      <bottom style="thin">
        <color rgb="FF5994CB"/>
      </bottom>
      <diagonal/>
    </border>
    <border>
      <left/>
      <right/>
      <top style="double">
        <color rgb="FF5994CB"/>
      </top>
      <bottom style="thin">
        <color rgb="FF5994CB"/>
      </bottom>
      <diagonal/>
    </border>
    <border>
      <left/>
      <right style="thin">
        <color rgb="FF5994CB"/>
      </right>
      <top style="double">
        <color rgb="FF5994CB"/>
      </top>
      <bottom style="thin">
        <color rgb="FF5994CB"/>
      </bottom>
      <diagonal/>
    </border>
  </borders>
  <cellStyleXfs count="4">
    <xf numFmtId="0" fontId="0" fillId="0" borderId="0"/>
    <xf numFmtId="0" fontId="4" fillId="0" borderId="0" applyNumberFormat="0" applyFill="0" applyBorder="0" applyAlignment="0" applyProtection="0"/>
    <xf numFmtId="0" fontId="3" fillId="3" borderId="0" applyNumberFormat="0" applyBorder="0" applyAlignment="0" applyProtection="0"/>
    <xf numFmtId="0" fontId="2" fillId="2" borderId="0" applyNumberFormat="0" applyBorder="0" applyAlignment="0" applyProtection="0"/>
  </cellStyleXfs>
  <cellXfs count="35">
    <xf numFmtId="0" fontId="0" fillId="0" borderId="0" xfId="0"/>
    <xf numFmtId="0" fontId="0" fillId="0" borderId="0" xfId="0" applyAlignment="1">
      <alignment horizontal="center"/>
    </xf>
    <xf numFmtId="0" fontId="1" fillId="0" borderId="0" xfId="0" applyFont="1" applyBorder="1" applyAlignment="1">
      <alignment horizontal="left" vertical="center" indent="1"/>
    </xf>
    <xf numFmtId="0" fontId="0" fillId="0" borderId="0" xfId="0" applyBorder="1" applyAlignment="1">
      <alignment horizontal="left" vertical="center" indent="1"/>
    </xf>
    <xf numFmtId="0" fontId="0" fillId="0" borderId="0" xfId="0" applyAlignment="1">
      <alignment wrapText="1"/>
    </xf>
    <xf numFmtId="0" fontId="0" fillId="0" borderId="0" xfId="0" applyBorder="1" applyAlignment="1">
      <alignment wrapText="1"/>
    </xf>
    <xf numFmtId="0" fontId="0" fillId="0" borderId="0" xfId="0" applyBorder="1" applyAlignment="1">
      <alignment horizontal="left" vertical="top" wrapText="1"/>
    </xf>
    <xf numFmtId="0" fontId="0" fillId="0" borderId="0" xfId="0" applyAlignment="1">
      <alignment horizontal="right" wrapText="1"/>
    </xf>
    <xf numFmtId="14" fontId="0" fillId="0" borderId="0" xfId="0" applyNumberFormat="1" applyBorder="1" applyAlignment="1">
      <alignment horizontal="left" wrapText="1"/>
    </xf>
    <xf numFmtId="0" fontId="4" fillId="0" borderId="0" xfId="1" applyBorder="1" applyAlignment="1"/>
    <xf numFmtId="0" fontId="6" fillId="0" borderId="0" xfId="0" applyFont="1"/>
    <xf numFmtId="14" fontId="0" fillId="0" borderId="0" xfId="0" applyNumberFormat="1" applyAlignment="1">
      <alignment horizontal="left" wrapText="1"/>
    </xf>
    <xf numFmtId="0" fontId="0" fillId="0" borderId="0" xfId="0" applyAlignment="1">
      <alignment horizontal="left" vertical="top" wrapText="1"/>
    </xf>
    <xf numFmtId="49" fontId="0" fillId="0" borderId="0" xfId="0" applyNumberFormat="1" applyBorder="1" applyAlignment="1">
      <alignment horizontal="left" vertical="center" indent="1"/>
    </xf>
    <xf numFmtId="49" fontId="0" fillId="0" borderId="0" xfId="0" applyNumberFormat="1" applyBorder="1" applyAlignment="1">
      <alignment wrapText="1"/>
    </xf>
    <xf numFmtId="49" fontId="0" fillId="0" borderId="0" xfId="0" applyNumberFormat="1" applyBorder="1" applyAlignment="1">
      <alignment horizontal="left" wrapText="1"/>
    </xf>
    <xf numFmtId="49" fontId="0" fillId="0" borderId="0" xfId="0" applyNumberFormat="1" applyAlignment="1">
      <alignment horizontal="left" wrapText="1"/>
    </xf>
    <xf numFmtId="49" fontId="0" fillId="0" borderId="0" xfId="0" applyNumberFormat="1"/>
    <xf numFmtId="0" fontId="1" fillId="0" borderId="1" xfId="0" applyFont="1" applyBorder="1" applyAlignment="1">
      <alignment wrapText="1"/>
    </xf>
    <xf numFmtId="0" fontId="1" fillId="0" borderId="0" xfId="0" applyFont="1" applyAlignment="1">
      <alignment horizontal="center"/>
    </xf>
    <xf numFmtId="0" fontId="1" fillId="0" borderId="0" xfId="0" applyFont="1"/>
    <xf numFmtId="0" fontId="7" fillId="0" borderId="0" xfId="0" applyFont="1"/>
    <xf numFmtId="0" fontId="1" fillId="0" borderId="0" xfId="0" applyFont="1" applyAlignment="1">
      <alignment horizontal="right"/>
    </xf>
    <xf numFmtId="0" fontId="8" fillId="0" borderId="0" xfId="0" applyFont="1" applyAlignment="1">
      <alignment wrapText="1"/>
    </xf>
    <xf numFmtId="0" fontId="9" fillId="0" borderId="0" xfId="0" applyFont="1"/>
    <xf numFmtId="0" fontId="8" fillId="0" borderId="0" xfId="0" applyFont="1"/>
    <xf numFmtId="0" fontId="5" fillId="0" borderId="0" xfId="1" applyFont="1" applyBorder="1" applyAlignment="1">
      <alignment horizontal="left"/>
    </xf>
    <xf numFmtId="0" fontId="1" fillId="0" borderId="0" xfId="0" applyFont="1" applyAlignment="1">
      <alignment horizontal="left" vertical="top"/>
    </xf>
    <xf numFmtId="0" fontId="4" fillId="0" borderId="0" xfId="1" applyBorder="1" applyAlignment="1">
      <alignment horizontal="left"/>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cellXfs>
  <cellStyles count="4">
    <cellStyle name="20 % - Akzent4" xfId="3" builtinId="42" customBuiltin="1"/>
    <cellStyle name="Akzent4" xfId="2" builtinId="41" customBuiltin="1"/>
    <cellStyle name="Standard" xfId="0" builtinId="0"/>
    <cellStyle name="Überschrift" xfId="1" builtinId="15" customBuiltin="1"/>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top" textRotation="0" wrapText="1" indent="0" justifyLastLine="0" shrinkToFit="0" readingOrder="0"/>
    </dxf>
    <dxf>
      <numFmt numFmtId="30" formatCode="@"/>
      <alignment horizontal="left" vertical="bottom" textRotation="0" wrapText="1" indent="0" justifyLastLine="0" shrinkToFit="0" readingOrder="0"/>
    </dxf>
    <dxf>
      <numFmt numFmtId="19" formatCode="dd/mm/yyyy"/>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rgb="FFEBF3FB"/>
          <bgColor rgb="FFEBF3FB"/>
        </patternFill>
      </fill>
    </dxf>
    <dxf>
      <fill>
        <patternFill patternType="solid">
          <fgColor theme="7" tint="0.79995117038483843"/>
          <bgColor rgb="FFEBF3FB"/>
        </patternFill>
      </fill>
    </dxf>
    <dxf>
      <font>
        <b/>
        <color theme="1"/>
      </font>
    </dxf>
    <dxf>
      <font>
        <b/>
        <color theme="1"/>
      </font>
    </dxf>
    <dxf>
      <font>
        <b/>
        <color theme="1"/>
      </font>
      <border>
        <top style="double">
          <color rgb="FF5994CB"/>
        </top>
      </border>
    </dxf>
    <dxf>
      <font>
        <b/>
        <color theme="0"/>
      </font>
      <fill>
        <patternFill patternType="solid">
          <fgColor rgb="FF4F4F59"/>
          <bgColor rgb="FF00629E"/>
        </patternFill>
      </fill>
    </dxf>
    <dxf>
      <font>
        <color theme="1"/>
      </font>
      <border>
        <left style="thin">
          <color rgb="FF5994CB"/>
        </left>
        <right style="thin">
          <color rgb="FF5994CB"/>
        </right>
        <top style="thin">
          <color rgb="FF5994CB"/>
        </top>
        <bottom style="thin">
          <color rgb="FF5994CB"/>
        </bottom>
        <vertical style="thin">
          <color rgb="FF5994CB"/>
        </vertical>
        <horizontal style="thin">
          <color rgb="FF5994CB"/>
        </horizontal>
      </border>
    </dxf>
  </dxfs>
  <tableStyles count="1" defaultTableStyle="TableStyleMedium5 2" defaultPivotStyle="PivotStyleLight16">
    <tableStyle name="TableStyleMedium5 2" pivot="0" count="7">
      <tableStyleElement type="wholeTable" dxfId="35"/>
      <tableStyleElement type="headerRow" dxfId="34"/>
      <tableStyleElement type="totalRow" dxfId="33"/>
      <tableStyleElement type="firstColumn" dxfId="32"/>
      <tableStyleElement type="lastColumn" dxfId="31"/>
      <tableStyleElement type="firstRowStripe" dxfId="30"/>
      <tableStyleElement type="firstColumnStripe" dxfId="29"/>
    </tableStyle>
  </tableStyles>
  <colors>
    <mruColors>
      <color rgb="FF5994CB"/>
      <color rgb="FF00629E"/>
      <color rgb="FFEBF3FB"/>
      <color rgb="FF848491"/>
      <color rgb="FF4F4F59"/>
      <color rgb="FF4F4F55"/>
      <color rgb="FFD5D3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3:D19" totalsRowShown="0" headerRowDxfId="28" dataDxfId="27">
  <tableColumns count="4">
    <tableColumn id="1" name="Datum" dataDxfId="26"/>
    <tableColumn id="2" name="Version" dataDxfId="25"/>
    <tableColumn id="3" name="Änderung" dataDxfId="24"/>
    <tableColumn id="5" name="Autor" dataDxfId="23"/>
  </tableColumns>
  <tableStyleInfo name="TableStyleMedium5 2" showFirstColumn="0" showLastColumn="0" showRowStripes="1" showColumnStripes="0"/>
</table>
</file>

<file path=xl/tables/table2.xml><?xml version="1.0" encoding="utf-8"?>
<table xmlns="http://schemas.openxmlformats.org/spreadsheetml/2006/main" id="1" name="Table1" displayName="Table1" ref="A3:J14" totalsRowCount="1" headerRowDxfId="22" dataDxfId="21" totalsRowDxfId="20">
  <tableColumns count="10">
    <tableColumn id="1" name="Nr." totalsRowLabel="Total" dataDxfId="19" totalsRowDxfId="18"/>
    <tableColumn id="2" name="Risiko" dataDxfId="17" totalsRowDxfId="16"/>
    <tableColumn id="3" name="Beschreibung" dataDxfId="15" totalsRowDxfId="14"/>
    <tableColumn id="4" name="W'keit des Eintretens [%]" dataDxfId="13" totalsRowDxfId="12"/>
    <tableColumn id="5" name="Schadens-potenzial [h]" totalsRowFunction="sum" dataDxfId="11" totalsRowDxfId="10"/>
    <tableColumn id="6" name="Reserven [h]" totalsRowFunction="sum" dataDxfId="9" totalsRowDxfId="8"/>
    <tableColumn id="7" name="Vermeidungs- und Verminderungsmassnahmen" dataDxfId="7" totalsRowDxfId="6"/>
    <tableColumn id="8" name="Aktionen beim Eintreffen" dataDxfId="5" totalsRowDxfId="4"/>
    <tableColumn id="10" name="Sprint neu" totalsRowFunction="count" dataDxfId="3" totalsRowDxfId="2"/>
    <tableColumn id="11" name="Sprint bereinigt" totalsRowFunction="count" dataDxfId="1" totalsRowDxfId="0"/>
  </tableColumns>
  <tableStyleInfo name="TableStyleMedium5 2"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D19" sqref="D19"/>
    </sheetView>
  </sheetViews>
  <sheetFormatPr baseColWidth="10" defaultColWidth="9.140625" defaultRowHeight="15" x14ac:dyDescent="0.25"/>
  <cols>
    <col min="1" max="1" width="13.5703125" customWidth="1"/>
    <col min="2" max="2" width="10.140625" style="17" bestFit="1" customWidth="1"/>
    <col min="3" max="3" width="67.42578125" customWidth="1"/>
    <col min="4" max="4" width="8.28515625" bestFit="1" customWidth="1"/>
  </cols>
  <sheetData>
    <row r="1" spans="1:10" ht="22.5" x14ac:dyDescent="0.3">
      <c r="A1" s="26" t="s">
        <v>8</v>
      </c>
      <c r="B1" s="26"/>
      <c r="C1" s="26"/>
      <c r="D1" s="26"/>
      <c r="E1" s="9"/>
      <c r="F1" s="9"/>
      <c r="G1" s="9"/>
      <c r="H1" s="9"/>
      <c r="I1" s="9"/>
      <c r="J1" s="9"/>
    </row>
    <row r="2" spans="1:10" x14ac:dyDescent="0.25">
      <c r="A2" s="2"/>
      <c r="B2" s="13"/>
      <c r="C2" s="3"/>
      <c r="D2" s="3"/>
    </row>
    <row r="3" spans="1:10" x14ac:dyDescent="0.25">
      <c r="A3" s="5" t="s">
        <v>6</v>
      </c>
      <c r="B3" s="14" t="s">
        <v>7</v>
      </c>
      <c r="C3" s="6" t="s">
        <v>9</v>
      </c>
      <c r="D3" s="5" t="s">
        <v>12</v>
      </c>
    </row>
    <row r="4" spans="1:10" x14ac:dyDescent="0.25">
      <c r="A4" s="8">
        <v>40962</v>
      </c>
      <c r="B4" s="15" t="s">
        <v>40</v>
      </c>
      <c r="C4" s="6" t="s">
        <v>10</v>
      </c>
      <c r="D4" s="5" t="s">
        <v>22</v>
      </c>
    </row>
    <row r="5" spans="1:10" ht="60" x14ac:dyDescent="0.25">
      <c r="A5" s="11">
        <v>40966</v>
      </c>
      <c r="B5" s="16">
        <v>1.1000000000000001</v>
      </c>
      <c r="C5" s="12" t="s">
        <v>45</v>
      </c>
      <c r="D5" s="4" t="s">
        <v>41</v>
      </c>
    </row>
    <row r="6" spans="1:10" ht="45" x14ac:dyDescent="0.25">
      <c r="A6" s="11">
        <v>40970</v>
      </c>
      <c r="B6" s="16" t="s">
        <v>43</v>
      </c>
      <c r="C6" s="12" t="s">
        <v>42</v>
      </c>
      <c r="D6" s="4" t="s">
        <v>41</v>
      </c>
    </row>
    <row r="7" spans="1:10" x14ac:dyDescent="0.25">
      <c r="A7" s="11">
        <v>40970</v>
      </c>
      <c r="B7" s="16" t="s">
        <v>48</v>
      </c>
      <c r="C7" s="12" t="s">
        <v>49</v>
      </c>
      <c r="D7" s="4" t="s">
        <v>22</v>
      </c>
    </row>
    <row r="8" spans="1:10" x14ac:dyDescent="0.25">
      <c r="A8" s="11">
        <v>40976</v>
      </c>
      <c r="B8" s="16" t="s">
        <v>50</v>
      </c>
      <c r="C8" s="12" t="s">
        <v>51</v>
      </c>
      <c r="D8" s="4" t="s">
        <v>41</v>
      </c>
    </row>
    <row r="9" spans="1:10" ht="45" x14ac:dyDescent="0.25">
      <c r="A9" s="11">
        <v>40984</v>
      </c>
      <c r="B9" s="16" t="s">
        <v>52</v>
      </c>
      <c r="C9" s="12" t="s">
        <v>55</v>
      </c>
      <c r="D9" s="4" t="s">
        <v>22</v>
      </c>
    </row>
    <row r="10" spans="1:10" x14ac:dyDescent="0.25">
      <c r="A10" s="11">
        <v>40991</v>
      </c>
      <c r="B10" s="16" t="s">
        <v>59</v>
      </c>
      <c r="C10" s="12" t="s">
        <v>60</v>
      </c>
      <c r="D10" s="4" t="s">
        <v>41</v>
      </c>
    </row>
    <row r="11" spans="1:10" ht="60" x14ac:dyDescent="0.25">
      <c r="A11" s="11">
        <v>41001</v>
      </c>
      <c r="B11" s="16" t="s">
        <v>64</v>
      </c>
      <c r="C11" s="12" t="s">
        <v>65</v>
      </c>
      <c r="D11" s="4" t="s">
        <v>22</v>
      </c>
    </row>
    <row r="12" spans="1:10" x14ac:dyDescent="0.25">
      <c r="A12" s="11">
        <v>41015</v>
      </c>
      <c r="B12" s="16" t="s">
        <v>69</v>
      </c>
      <c r="C12" s="12" t="s">
        <v>68</v>
      </c>
      <c r="D12" s="4" t="s">
        <v>41</v>
      </c>
    </row>
    <row r="13" spans="1:10" x14ac:dyDescent="0.25">
      <c r="A13" s="11">
        <v>41029</v>
      </c>
      <c r="B13" s="16" t="s">
        <v>73</v>
      </c>
      <c r="C13" s="12" t="s">
        <v>51</v>
      </c>
      <c r="D13" s="4" t="s">
        <v>22</v>
      </c>
    </row>
    <row r="14" spans="1:10" ht="60" x14ac:dyDescent="0.25">
      <c r="A14" s="11">
        <v>41036</v>
      </c>
      <c r="B14" s="16" t="s">
        <v>74</v>
      </c>
      <c r="C14" s="12" t="s">
        <v>76</v>
      </c>
      <c r="D14" s="4" t="s">
        <v>75</v>
      </c>
    </row>
    <row r="15" spans="1:10" ht="45" x14ac:dyDescent="0.25">
      <c r="A15" s="11">
        <v>41036</v>
      </c>
      <c r="B15" s="16" t="s">
        <v>77</v>
      </c>
      <c r="C15" s="12" t="s">
        <v>78</v>
      </c>
      <c r="D15" s="4" t="s">
        <v>75</v>
      </c>
    </row>
    <row r="16" spans="1:10" x14ac:dyDescent="0.25">
      <c r="A16" s="11">
        <v>41038</v>
      </c>
      <c r="B16" s="16" t="s">
        <v>84</v>
      </c>
      <c r="C16" s="12" t="s">
        <v>83</v>
      </c>
      <c r="D16" s="4" t="s">
        <v>41</v>
      </c>
    </row>
    <row r="17" spans="1:4" x14ac:dyDescent="0.25">
      <c r="A17" s="11">
        <v>41044</v>
      </c>
      <c r="B17" s="16" t="s">
        <v>85</v>
      </c>
      <c r="C17" s="12" t="s">
        <v>51</v>
      </c>
      <c r="D17" s="4" t="s">
        <v>22</v>
      </c>
    </row>
    <row r="18" spans="1:4" ht="45" x14ac:dyDescent="0.25">
      <c r="A18" s="11">
        <v>41047</v>
      </c>
      <c r="B18" s="16" t="s">
        <v>86</v>
      </c>
      <c r="C18" s="12" t="s">
        <v>87</v>
      </c>
      <c r="D18" s="4" t="s">
        <v>75</v>
      </c>
    </row>
    <row r="19" spans="1:4" x14ac:dyDescent="0.25">
      <c r="A19" s="11">
        <v>41057</v>
      </c>
      <c r="B19" s="16" t="s">
        <v>88</v>
      </c>
      <c r="C19" s="12" t="s">
        <v>51</v>
      </c>
      <c r="D19" s="4" t="s">
        <v>75</v>
      </c>
    </row>
  </sheetData>
  <mergeCells count="1">
    <mergeCell ref="A1:D1"/>
  </mergeCells>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K20"/>
  <sheetViews>
    <sheetView tabSelected="1" zoomScale="70" zoomScaleNormal="70" workbookViewId="0">
      <selection activeCell="A16" sqref="A16:C16"/>
    </sheetView>
  </sheetViews>
  <sheetFormatPr baseColWidth="10" defaultColWidth="11.42578125" defaultRowHeight="15" x14ac:dyDescent="0.25"/>
  <cols>
    <col min="1" max="1" width="5.42578125" customWidth="1"/>
    <col min="2" max="2" width="14.7109375" customWidth="1"/>
    <col min="3" max="3" width="28.5703125" customWidth="1"/>
    <col min="4" max="4" width="10.5703125" customWidth="1"/>
    <col min="5" max="5" width="10.28515625" customWidth="1"/>
    <col min="6" max="6" width="9.85546875" customWidth="1"/>
    <col min="7" max="7" width="47.140625" customWidth="1"/>
    <col min="8" max="8" width="36.28515625" customWidth="1"/>
    <col min="9" max="9" width="8.28515625" customWidth="1"/>
    <col min="10" max="10" width="9.140625" customWidth="1"/>
    <col min="11" max="11" width="11.42578125" style="10"/>
  </cols>
  <sheetData>
    <row r="1" spans="1:11" ht="22.5" x14ac:dyDescent="0.3">
      <c r="A1" s="26" t="s">
        <v>0</v>
      </c>
      <c r="B1" s="28"/>
      <c r="C1" s="28"/>
      <c r="D1" s="28"/>
      <c r="E1" s="28"/>
      <c r="F1" s="28"/>
      <c r="G1" s="28"/>
      <c r="H1" s="28"/>
      <c r="I1" s="28"/>
      <c r="J1" s="28"/>
    </row>
    <row r="3" spans="1:11" ht="45" x14ac:dyDescent="0.25">
      <c r="A3" s="4" t="s">
        <v>14</v>
      </c>
      <c r="B3" s="4" t="s">
        <v>1</v>
      </c>
      <c r="C3" s="4" t="s">
        <v>2</v>
      </c>
      <c r="D3" s="7" t="s">
        <v>15</v>
      </c>
      <c r="E3" s="7" t="s">
        <v>17</v>
      </c>
      <c r="F3" s="7" t="s">
        <v>3</v>
      </c>
      <c r="G3" s="4" t="s">
        <v>4</v>
      </c>
      <c r="H3" s="4" t="s">
        <v>5</v>
      </c>
      <c r="I3" s="4" t="s">
        <v>18</v>
      </c>
      <c r="J3" s="4" t="s">
        <v>19</v>
      </c>
    </row>
    <row r="4" spans="1:11" ht="75" x14ac:dyDescent="0.25">
      <c r="A4" s="4">
        <v>1</v>
      </c>
      <c r="B4" s="4" t="s">
        <v>21</v>
      </c>
      <c r="C4" s="4" t="s">
        <v>44</v>
      </c>
      <c r="D4" s="4">
        <v>100</v>
      </c>
      <c r="E4" s="4">
        <v>25</v>
      </c>
      <c r="F4" s="4">
        <f t="shared" ref="F4:F9" si="0">(D4/100)*E4</f>
        <v>25</v>
      </c>
      <c r="G4" s="4" t="s">
        <v>25</v>
      </c>
      <c r="H4" s="4" t="s">
        <v>39</v>
      </c>
      <c r="I4" s="4">
        <v>1</v>
      </c>
      <c r="J4" s="4">
        <v>1</v>
      </c>
    </row>
    <row r="5" spans="1:11" ht="45" x14ac:dyDescent="0.25">
      <c r="A5" s="4">
        <v>2</v>
      </c>
      <c r="B5" s="4" t="s">
        <v>20</v>
      </c>
      <c r="C5" s="4" t="s">
        <v>11</v>
      </c>
      <c r="D5" s="4">
        <v>10</v>
      </c>
      <c r="E5" s="4">
        <v>45</v>
      </c>
      <c r="F5" s="4">
        <f t="shared" si="0"/>
        <v>4.5</v>
      </c>
      <c r="G5" s="4" t="s">
        <v>72</v>
      </c>
      <c r="H5" s="4" t="s">
        <v>13</v>
      </c>
      <c r="I5" s="4">
        <v>1</v>
      </c>
      <c r="J5" s="4"/>
    </row>
    <row r="6" spans="1:11" ht="60" x14ac:dyDescent="0.25">
      <c r="A6" s="4">
        <v>3</v>
      </c>
      <c r="B6" s="4" t="s">
        <v>54</v>
      </c>
      <c r="C6" s="4" t="s">
        <v>53</v>
      </c>
      <c r="D6" s="4">
        <v>0</v>
      </c>
      <c r="E6" s="4">
        <v>90</v>
      </c>
      <c r="F6" s="4">
        <f t="shared" si="0"/>
        <v>0</v>
      </c>
      <c r="G6" s="4" t="s">
        <v>28</v>
      </c>
      <c r="H6" s="4" t="s">
        <v>29</v>
      </c>
      <c r="I6" s="4">
        <v>1</v>
      </c>
      <c r="J6" s="4">
        <v>4</v>
      </c>
    </row>
    <row r="7" spans="1:11" s="25" customFormat="1" ht="45" x14ac:dyDescent="0.25">
      <c r="A7" s="23">
        <v>4</v>
      </c>
      <c r="B7" s="23" t="s">
        <v>26</v>
      </c>
      <c r="C7" s="23" t="s">
        <v>27</v>
      </c>
      <c r="D7" s="23">
        <v>0</v>
      </c>
      <c r="E7" s="23">
        <v>30</v>
      </c>
      <c r="F7" s="23">
        <f t="shared" ref="F7" si="1">(D7/100)*E7</f>
        <v>0</v>
      </c>
      <c r="G7" s="23" t="s">
        <v>30</v>
      </c>
      <c r="H7" s="23" t="s">
        <v>31</v>
      </c>
      <c r="I7" s="23">
        <v>2</v>
      </c>
      <c r="J7" s="23">
        <v>6</v>
      </c>
      <c r="K7" s="24"/>
    </row>
    <row r="8" spans="1:11" ht="105" x14ac:dyDescent="0.25">
      <c r="A8" s="4">
        <v>5</v>
      </c>
      <c r="B8" s="4" t="s">
        <v>23</v>
      </c>
      <c r="C8" s="4" t="s">
        <v>46</v>
      </c>
      <c r="D8" s="4">
        <v>5</v>
      </c>
      <c r="E8" s="4">
        <v>60</v>
      </c>
      <c r="F8" s="4">
        <f t="shared" si="0"/>
        <v>3</v>
      </c>
      <c r="G8" s="4" t="s">
        <v>24</v>
      </c>
      <c r="H8" s="4" t="s">
        <v>47</v>
      </c>
      <c r="I8" s="4">
        <v>1</v>
      </c>
      <c r="J8" s="4"/>
    </row>
    <row r="9" spans="1:11" ht="60" x14ac:dyDescent="0.25">
      <c r="A9" s="4">
        <v>6</v>
      </c>
      <c r="B9" s="4" t="s">
        <v>33</v>
      </c>
      <c r="C9" s="4" t="s">
        <v>34</v>
      </c>
      <c r="D9" s="4">
        <v>100</v>
      </c>
      <c r="E9" s="4">
        <v>6</v>
      </c>
      <c r="F9" s="4">
        <f t="shared" si="0"/>
        <v>6</v>
      </c>
      <c r="G9" s="4" t="s">
        <v>37</v>
      </c>
      <c r="H9" s="4" t="s">
        <v>32</v>
      </c>
      <c r="I9" s="4">
        <v>2</v>
      </c>
      <c r="J9" s="4">
        <v>12</v>
      </c>
    </row>
    <row r="10" spans="1:11" ht="105" x14ac:dyDescent="0.25">
      <c r="A10" s="4">
        <v>7</v>
      </c>
      <c r="B10" s="4" t="s">
        <v>36</v>
      </c>
      <c r="C10" s="4" t="s">
        <v>35</v>
      </c>
      <c r="D10" s="4">
        <v>10</v>
      </c>
      <c r="E10" s="4">
        <v>60</v>
      </c>
      <c r="F10" s="4">
        <f t="shared" ref="F10:F13" si="2">(D10/100)*E10</f>
        <v>6</v>
      </c>
      <c r="G10" s="4" t="s">
        <v>37</v>
      </c>
      <c r="H10" s="4" t="s">
        <v>38</v>
      </c>
      <c r="I10" s="4">
        <v>2</v>
      </c>
      <c r="J10" s="4"/>
    </row>
    <row r="11" spans="1:11" ht="120" x14ac:dyDescent="0.25">
      <c r="A11" s="4">
        <v>8</v>
      </c>
      <c r="B11" s="4" t="s">
        <v>56</v>
      </c>
      <c r="C11" s="4" t="s">
        <v>57</v>
      </c>
      <c r="D11" s="4">
        <v>100</v>
      </c>
      <c r="E11" s="4">
        <v>8</v>
      </c>
      <c r="F11" s="4">
        <f t="shared" si="2"/>
        <v>8</v>
      </c>
      <c r="G11" s="4" t="s">
        <v>63</v>
      </c>
      <c r="H11" s="4" t="s">
        <v>58</v>
      </c>
      <c r="I11" s="4">
        <v>5</v>
      </c>
      <c r="J11" s="4">
        <v>6</v>
      </c>
    </row>
    <row r="12" spans="1:11" ht="60" x14ac:dyDescent="0.25">
      <c r="A12" s="4">
        <v>9</v>
      </c>
      <c r="B12" s="4" t="s">
        <v>66</v>
      </c>
      <c r="C12" s="4" t="s">
        <v>70</v>
      </c>
      <c r="D12" s="4">
        <v>100</v>
      </c>
      <c r="E12" s="4">
        <v>10</v>
      </c>
      <c r="F12" s="4">
        <f t="shared" si="2"/>
        <v>10</v>
      </c>
      <c r="G12" s="4" t="s">
        <v>71</v>
      </c>
      <c r="H12" s="4" t="s">
        <v>67</v>
      </c>
      <c r="I12" s="4">
        <v>7</v>
      </c>
      <c r="J12" s="4">
        <v>10</v>
      </c>
    </row>
    <row r="13" spans="1:11" ht="75" x14ac:dyDescent="0.25">
      <c r="A13" s="4">
        <v>10</v>
      </c>
      <c r="B13" s="4" t="s">
        <v>79</v>
      </c>
      <c r="C13" s="4" t="s">
        <v>80</v>
      </c>
      <c r="D13" s="4">
        <v>60</v>
      </c>
      <c r="E13" s="4">
        <v>40</v>
      </c>
      <c r="F13" s="4">
        <f t="shared" si="2"/>
        <v>24</v>
      </c>
      <c r="G13" s="4" t="s">
        <v>81</v>
      </c>
      <c r="H13" s="4" t="s">
        <v>82</v>
      </c>
      <c r="I13" s="4">
        <v>11</v>
      </c>
      <c r="J13" s="4"/>
    </row>
    <row r="14" spans="1:11" ht="15.75" thickBot="1" x14ac:dyDescent="0.3">
      <c r="A14" s="4" t="s">
        <v>16</v>
      </c>
      <c r="B14" s="4"/>
      <c r="C14" s="4"/>
      <c r="D14" s="4"/>
      <c r="E14" s="4">
        <f>SUBTOTAL(109,Table1[Schadens-potenzial '[h']])</f>
        <v>374</v>
      </c>
      <c r="F14" s="4">
        <f>SUBTOTAL(109,Table1[Reserven '[h']])</f>
        <v>86.5</v>
      </c>
      <c r="G14" s="4"/>
      <c r="H14" s="4"/>
      <c r="I14" s="4">
        <f>SUBTOTAL(103,Table1[Sprint neu])</f>
        <v>10</v>
      </c>
      <c r="J14" s="4">
        <f>SUBTOTAL(103,Table1[Sprint bereinigt])</f>
        <v>6</v>
      </c>
    </row>
    <row r="15" spans="1:11" s="20" customFormat="1" ht="16.5" thickTop="1" thickBot="1" x14ac:dyDescent="0.3">
      <c r="A15" s="29" t="s">
        <v>61</v>
      </c>
      <c r="B15" s="30"/>
      <c r="C15" s="31"/>
      <c r="D15" s="18"/>
      <c r="E15" s="18"/>
      <c r="F15" s="18">
        <f>25+8</f>
        <v>33</v>
      </c>
      <c r="G15" s="18"/>
      <c r="H15" s="18"/>
      <c r="I15" s="18"/>
      <c r="J15" s="18"/>
      <c r="K15" s="21"/>
    </row>
    <row r="16" spans="1:11" ht="15.75" thickTop="1" x14ac:dyDescent="0.25">
      <c r="A16" s="32" t="s">
        <v>62</v>
      </c>
      <c r="B16" s="33"/>
      <c r="C16" s="34"/>
      <c r="D16" s="18"/>
      <c r="E16" s="18"/>
      <c r="F16" s="18">
        <f>Table1[[#Totals],[Reserven '[h']]]-F15</f>
        <v>53.5</v>
      </c>
      <c r="G16" s="18"/>
      <c r="H16" s="18"/>
      <c r="I16" s="18"/>
      <c r="J16" s="18"/>
    </row>
    <row r="17" spans="1:8" x14ac:dyDescent="0.25">
      <c r="A17" s="1"/>
      <c r="B17" s="1"/>
      <c r="C17" s="1"/>
      <c r="D17" s="1"/>
      <c r="E17" s="1"/>
      <c r="F17" s="1"/>
      <c r="G17" s="1"/>
      <c r="H17" s="1"/>
    </row>
    <row r="18" spans="1:8" x14ac:dyDescent="0.25">
      <c r="A18" s="1"/>
      <c r="B18" s="1"/>
      <c r="C18" s="1"/>
      <c r="D18" s="1"/>
      <c r="E18" s="1"/>
      <c r="F18" s="1"/>
      <c r="G18" s="1"/>
      <c r="H18" s="1"/>
    </row>
    <row r="19" spans="1:8" x14ac:dyDescent="0.25">
      <c r="A19" s="27"/>
      <c r="B19" s="27"/>
      <c r="C19" s="27"/>
      <c r="D19" s="19"/>
      <c r="E19" s="19"/>
      <c r="F19" s="22"/>
      <c r="G19" s="1"/>
      <c r="H19" s="1"/>
    </row>
    <row r="20" spans="1:8" x14ac:dyDescent="0.25">
      <c r="A20" s="27"/>
      <c r="B20" s="27"/>
      <c r="C20" s="27"/>
      <c r="D20" s="1"/>
      <c r="E20" s="1"/>
      <c r="F20" s="22"/>
    </row>
  </sheetData>
  <mergeCells count="5">
    <mergeCell ref="A20:C20"/>
    <mergeCell ref="A1:J1"/>
    <mergeCell ref="A15:C15"/>
    <mergeCell ref="A16:C16"/>
    <mergeCell ref="A19:C19"/>
  </mergeCells>
  <pageMargins left="0.7" right="0.7" top="0.78740157499999996" bottom="0.78740157499999996" header="0.3" footer="0.3"/>
  <pageSetup paperSize="9"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Änderungsgeschichte</vt:lpstr>
      <vt:lpstr>Risiken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schefe</dc:creator>
  <cp:lastModifiedBy>Christina</cp:lastModifiedBy>
  <cp:lastPrinted>2011-12-21T13:31:12Z</cp:lastPrinted>
  <dcterms:created xsi:type="dcterms:W3CDTF">2011-03-02T15:26:41Z</dcterms:created>
  <dcterms:modified xsi:type="dcterms:W3CDTF">2012-05-28T12:09:25Z</dcterms:modified>
</cp:coreProperties>
</file>